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9252928E-5F54-4453-BE8D-BBF919B3C31F}" xr6:coauthVersionLast="40" xr6:coauthVersionMax="40" xr10:uidLastSave="{00000000-0000-0000-0000-000000000000}"/>
  <bookViews>
    <workbookView xWindow="0" yWindow="0" windowWidth="22260" windowHeight="12645" activeTab="1" xr2:uid="{00000000-000D-0000-FFFF-FFFF00000000}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9" i="8" l="1"/>
  <c r="D189" i="8"/>
  <c r="J188" i="8"/>
  <c r="D188" i="8"/>
  <c r="J186" i="8"/>
  <c r="D186" i="8"/>
  <c r="J185" i="8"/>
  <c r="G185" i="8"/>
  <c r="D185" i="8"/>
  <c r="J181" i="8"/>
  <c r="D181" i="8"/>
  <c r="J179" i="8"/>
  <c r="G179" i="8"/>
  <c r="D179" i="8"/>
  <c r="J177" i="8"/>
  <c r="G177" i="8"/>
  <c r="D177" i="8"/>
  <c r="J175" i="8"/>
  <c r="D175" i="8"/>
  <c r="D174" i="8"/>
  <c r="J173" i="8"/>
  <c r="G173" i="8"/>
  <c r="D173" i="8"/>
  <c r="J169" i="8"/>
  <c r="D169" i="8"/>
  <c r="J166" i="8"/>
  <c r="G166" i="8"/>
  <c r="D166" i="8"/>
  <c r="J165" i="8"/>
  <c r="D165" i="8"/>
  <c r="J163" i="8"/>
  <c r="D163" i="8"/>
  <c r="J162" i="8"/>
  <c r="G162" i="8"/>
  <c r="D162" i="8"/>
  <c r="J161" i="8"/>
  <c r="G161" i="8"/>
  <c r="D161" i="8"/>
  <c r="J158" i="8"/>
  <c r="G158" i="8"/>
  <c r="D158" i="8"/>
  <c r="J154" i="8"/>
  <c r="D154" i="8"/>
  <c r="J153" i="8"/>
  <c r="G153" i="8"/>
  <c r="D153" i="8"/>
  <c r="J150" i="8"/>
  <c r="G150" i="8"/>
  <c r="D150" i="8"/>
  <c r="J149" i="8"/>
  <c r="G149" i="8"/>
  <c r="D149" i="8"/>
  <c r="J148" i="8"/>
  <c r="D148" i="8"/>
  <c r="J147" i="8"/>
  <c r="G147" i="8"/>
  <c r="D147" i="8"/>
  <c r="J146" i="8"/>
  <c r="D146" i="8"/>
  <c r="J145" i="8"/>
  <c r="D145" i="8"/>
  <c r="J144" i="8"/>
  <c r="G144" i="8"/>
  <c r="D144" i="8"/>
  <c r="J142" i="8"/>
  <c r="D142" i="8"/>
  <c r="D141" i="8"/>
  <c r="J140" i="8"/>
  <c r="D140" i="8"/>
  <c r="J138" i="8"/>
  <c r="G138" i="8"/>
  <c r="D138" i="8"/>
  <c r="J137" i="8"/>
  <c r="D137" i="8"/>
  <c r="J134" i="8"/>
  <c r="G134" i="8"/>
  <c r="D134" i="8"/>
  <c r="J132" i="8"/>
  <c r="G132" i="8"/>
  <c r="D132" i="8"/>
  <c r="J131" i="8"/>
  <c r="D131" i="8"/>
  <c r="J130" i="8"/>
  <c r="D130" i="8"/>
  <c r="J129" i="8"/>
  <c r="D129" i="8"/>
  <c r="J128" i="8"/>
  <c r="D128" i="8"/>
  <c r="J125" i="8"/>
  <c r="G125" i="8"/>
  <c r="D125" i="8"/>
  <c r="J124" i="8"/>
  <c r="D124" i="8"/>
  <c r="J123" i="8"/>
  <c r="G123" i="8"/>
  <c r="D123" i="8"/>
  <c r="J121" i="8"/>
  <c r="G121" i="8"/>
  <c r="D121" i="8"/>
  <c r="J120" i="8"/>
  <c r="D120" i="8"/>
  <c r="J116" i="8"/>
  <c r="G116" i="8"/>
  <c r="D116" i="8"/>
  <c r="J114" i="8"/>
  <c r="G114" i="8"/>
  <c r="D114" i="8"/>
  <c r="J111" i="8"/>
  <c r="G111" i="8"/>
  <c r="D111" i="8"/>
  <c r="J110" i="8"/>
  <c r="D110" i="8"/>
  <c r="J69" i="8"/>
  <c r="G69" i="8"/>
  <c r="D69" i="8"/>
  <c r="J65" i="8"/>
  <c r="G65" i="8"/>
  <c r="D65" i="8"/>
  <c r="J64" i="8"/>
  <c r="G64" i="8"/>
  <c r="D64" i="8"/>
  <c r="J60" i="8"/>
  <c r="D60" i="8"/>
  <c r="D59" i="8"/>
  <c r="J56" i="8"/>
  <c r="G56" i="8"/>
  <c r="D56" i="8"/>
  <c r="J53" i="8"/>
  <c r="G53" i="8"/>
  <c r="D53" i="8"/>
  <c r="J50" i="8"/>
  <c r="D50" i="8"/>
  <c r="J49" i="8"/>
  <c r="G49" i="8"/>
  <c r="D49" i="8"/>
  <c r="J47" i="8"/>
  <c r="G47" i="8"/>
  <c r="D47" i="8"/>
  <c r="J46" i="8"/>
  <c r="G46" i="8"/>
  <c r="D46" i="8"/>
  <c r="J45" i="8"/>
  <c r="D45" i="8"/>
  <c r="J44" i="8"/>
  <c r="G44" i="8"/>
  <c r="D44" i="8"/>
  <c r="J41" i="8"/>
  <c r="G41" i="8"/>
  <c r="D41" i="8"/>
  <c r="J40" i="8"/>
  <c r="D40" i="8"/>
  <c r="J36" i="8"/>
  <c r="G36" i="8"/>
  <c r="D36" i="8"/>
  <c r="J35" i="8"/>
  <c r="G35" i="8"/>
  <c r="D35" i="8"/>
  <c r="J34" i="8"/>
  <c r="G34" i="8"/>
  <c r="D34" i="8"/>
  <c r="J33" i="8"/>
  <c r="G33" i="8"/>
  <c r="D33" i="8"/>
  <c r="J32" i="8"/>
  <c r="G32" i="8"/>
  <c r="D32" i="8"/>
  <c r="J30" i="8"/>
  <c r="D30" i="8"/>
  <c r="J27" i="8"/>
  <c r="G27" i="8"/>
  <c r="D27" i="8"/>
  <c r="J25" i="8" l="1"/>
  <c r="D25" i="8"/>
  <c r="J23" i="8"/>
  <c r="D23" i="8"/>
  <c r="J21" i="8"/>
  <c r="G21" i="8"/>
  <c r="D21" i="8"/>
  <c r="J20" i="8"/>
  <c r="G20" i="8"/>
  <c r="D20" i="8"/>
  <c r="J18" i="8"/>
  <c r="G18" i="8"/>
  <c r="D18" i="8"/>
  <c r="J15" i="8"/>
  <c r="G15" i="8"/>
  <c r="D15" i="8"/>
  <c r="J11" i="8"/>
  <c r="G11" i="8"/>
  <c r="D11" i="8"/>
  <c r="J10" i="8"/>
  <c r="G10" i="8"/>
  <c r="D10" i="8"/>
  <c r="J8" i="8"/>
  <c r="D8" i="8"/>
  <c r="J7" i="8"/>
  <c r="G7" i="8"/>
  <c r="D7" i="8"/>
  <c r="J109" i="8"/>
  <c r="G109" i="8"/>
  <c r="D109" i="8"/>
  <c r="J108" i="8"/>
  <c r="G108" i="8"/>
  <c r="D108" i="8"/>
  <c r="J107" i="8"/>
  <c r="G107" i="8"/>
  <c r="D107" i="8"/>
  <c r="J106" i="8"/>
  <c r="D106" i="8"/>
  <c r="J105" i="8"/>
  <c r="G105" i="8"/>
  <c r="D105" i="8"/>
  <c r="J104" i="8"/>
  <c r="G104" i="8"/>
  <c r="D104" i="8"/>
  <c r="J103" i="8"/>
  <c r="G103" i="8"/>
  <c r="D103" i="8"/>
  <c r="J100" i="8"/>
  <c r="G100" i="8"/>
  <c r="D100" i="8"/>
  <c r="J98" i="8"/>
  <c r="G98" i="8"/>
  <c r="D98" i="8"/>
  <c r="J96" i="8"/>
  <c r="D96" i="8"/>
  <c r="J95" i="8"/>
  <c r="G95" i="8"/>
  <c r="D95" i="8"/>
  <c r="J94" i="8"/>
  <c r="D94" i="8"/>
  <c r="J93" i="8"/>
  <c r="G93" i="8"/>
  <c r="D93" i="8"/>
  <c r="J92" i="8"/>
  <c r="G92" i="8"/>
  <c r="D92" i="8"/>
  <c r="J91" i="8"/>
  <c r="G91" i="8"/>
  <c r="D91" i="8"/>
  <c r="J90" i="8"/>
  <c r="G90" i="8"/>
  <c r="D90" i="8"/>
  <c r="J89" i="8"/>
  <c r="D89" i="8"/>
  <c r="J87" i="8"/>
  <c r="G87" i="8"/>
  <c r="D87" i="8"/>
  <c r="J86" i="8"/>
  <c r="G86" i="8"/>
  <c r="D86" i="8"/>
  <c r="J85" i="8"/>
  <c r="G85" i="8"/>
  <c r="D85" i="8"/>
  <c r="J84" i="8"/>
  <c r="G84" i="8"/>
  <c r="D84" i="8"/>
  <c r="J81" i="8"/>
  <c r="G81" i="8"/>
  <c r="D81" i="8"/>
  <c r="J80" i="8"/>
  <c r="G80" i="8"/>
  <c r="D80" i="8"/>
  <c r="J79" i="8"/>
  <c r="D79" i="8"/>
  <c r="J78" i="8"/>
  <c r="G78" i="8"/>
  <c r="D78" i="8"/>
  <c r="J77" i="8"/>
  <c r="G77" i="8"/>
  <c r="D77" i="8"/>
  <c r="J74" i="8"/>
  <c r="G74" i="8"/>
  <c r="D74" i="8"/>
  <c r="J72" i="8"/>
  <c r="G72" i="8"/>
  <c r="D72" i="8"/>
  <c r="J71" i="8"/>
  <c r="G71" i="8"/>
  <c r="D71" i="8"/>
  <c r="J34" i="6"/>
  <c r="G34" i="6"/>
  <c r="D34" i="6"/>
  <c r="J32" i="6"/>
  <c r="D32" i="6"/>
  <c r="J31" i="6"/>
  <c r="G31" i="6"/>
  <c r="D31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G18" i="6"/>
  <c r="D18" i="6"/>
  <c r="J17" i="6"/>
  <c r="D17" i="6"/>
  <c r="J16" i="6"/>
  <c r="G16" i="6"/>
  <c r="D16" i="6"/>
  <c r="J15" i="6"/>
  <c r="G15" i="6"/>
  <c r="D15" i="6"/>
  <c r="J14" i="6"/>
  <c r="D14" i="6"/>
  <c r="J13" i="6"/>
  <c r="G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J34" i="9"/>
  <c r="G34" i="9"/>
  <c r="D34" i="9"/>
  <c r="J32" i="9"/>
  <c r="G32" i="9"/>
  <c r="D32" i="9"/>
  <c r="J29" i="9"/>
  <c r="D29" i="9"/>
  <c r="J28" i="9"/>
  <c r="D28" i="9"/>
  <c r="J26" i="9"/>
  <c r="D26" i="9"/>
  <c r="J25" i="9"/>
  <c r="D25" i="9"/>
  <c r="J24" i="9"/>
  <c r="D24" i="9"/>
  <c r="J23" i="9"/>
  <c r="D23" i="9"/>
  <c r="J22" i="9"/>
  <c r="D22" i="9"/>
  <c r="J21" i="9"/>
  <c r="D21" i="9"/>
  <c r="J20" i="9"/>
  <c r="G20" i="9"/>
  <c r="D20" i="9"/>
  <c r="J18" i="9"/>
  <c r="G18" i="9"/>
  <c r="D18" i="9"/>
  <c r="J16" i="9"/>
  <c r="D16" i="9"/>
  <c r="J15" i="9"/>
  <c r="G15" i="9"/>
  <c r="D15" i="9"/>
  <c r="J13" i="9"/>
  <c r="D13" i="9"/>
  <c r="J11" i="9"/>
  <c r="G11" i="9"/>
  <c r="D11" i="9"/>
  <c r="J10" i="9"/>
  <c r="D10" i="9"/>
  <c r="J9" i="9"/>
  <c r="G9" i="9"/>
  <c r="D9" i="9"/>
  <c r="J8" i="9"/>
  <c r="D8" i="9"/>
  <c r="J34" i="10"/>
  <c r="G34" i="10"/>
  <c r="D34" i="10"/>
  <c r="J30" i="10"/>
  <c r="D30" i="10"/>
  <c r="J28" i="10"/>
  <c r="D28" i="10"/>
  <c r="J25" i="10"/>
  <c r="D25" i="10"/>
  <c r="J24" i="10"/>
  <c r="D24" i="10"/>
  <c r="J23" i="10"/>
  <c r="G23" i="10"/>
  <c r="D23" i="10"/>
  <c r="J21" i="10"/>
  <c r="D21" i="10"/>
  <c r="J20" i="10"/>
  <c r="G20" i="10"/>
  <c r="D20" i="10"/>
  <c r="J18" i="10"/>
  <c r="G18" i="10"/>
  <c r="D18" i="10"/>
  <c r="J16" i="10"/>
  <c r="G16" i="10"/>
  <c r="D16" i="10"/>
  <c r="J15" i="10"/>
  <c r="D15" i="10"/>
  <c r="J14" i="10"/>
  <c r="D14" i="10"/>
  <c r="D12" i="10"/>
  <c r="J11" i="10"/>
  <c r="D11" i="10"/>
  <c r="J9" i="10"/>
  <c r="G9" i="10"/>
  <c r="D9" i="10"/>
  <c r="J8" i="10"/>
  <c r="G8" i="10"/>
  <c r="D8" i="10"/>
  <c r="J34" i="7"/>
  <c r="G34" i="7"/>
  <c r="D34" i="7"/>
  <c r="J32" i="7"/>
  <c r="D32" i="7"/>
  <c r="D31" i="7"/>
  <c r="J30" i="7"/>
  <c r="D30" i="7"/>
  <c r="J29" i="7"/>
  <c r="D29" i="7"/>
  <c r="J28" i="7"/>
  <c r="G28" i="7"/>
  <c r="D28" i="7"/>
  <c r="J25" i="7"/>
  <c r="D25" i="7"/>
  <c r="J23" i="7"/>
  <c r="D23" i="7"/>
  <c r="J22" i="7"/>
  <c r="D22" i="7"/>
  <c r="J21" i="7"/>
  <c r="D21" i="7"/>
  <c r="J20" i="7"/>
  <c r="D20" i="7"/>
  <c r="J17" i="7"/>
  <c r="D17" i="7"/>
  <c r="J16" i="7"/>
  <c r="G16" i="7"/>
  <c r="D16" i="7"/>
  <c r="J15" i="7"/>
  <c r="D15" i="7"/>
  <c r="J14" i="7"/>
  <c r="D14" i="7"/>
  <c r="J13" i="7"/>
  <c r="D13" i="7"/>
  <c r="J11" i="7"/>
  <c r="G11" i="7"/>
  <c r="D11" i="7"/>
  <c r="J10" i="7"/>
  <c r="D10" i="7"/>
  <c r="J34" i="12"/>
  <c r="G34" i="12"/>
  <c r="D34" i="12"/>
  <c r="J32" i="12"/>
  <c r="D32" i="12"/>
  <c r="J31" i="12"/>
  <c r="D31" i="12"/>
  <c r="D30" i="12"/>
  <c r="J29" i="12"/>
  <c r="D29" i="12"/>
  <c r="J28" i="12"/>
  <c r="D28" i="12"/>
  <c r="D27" i="12"/>
  <c r="J26" i="12"/>
  <c r="D26" i="12"/>
  <c r="J25" i="12"/>
  <c r="G25" i="12"/>
  <c r="D25" i="12"/>
  <c r="J24" i="12"/>
  <c r="D24" i="12"/>
  <c r="J23" i="12"/>
  <c r="D23" i="12"/>
  <c r="J22" i="12"/>
  <c r="D22" i="12"/>
  <c r="J21" i="12"/>
  <c r="D21" i="12"/>
  <c r="J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J11" i="12"/>
  <c r="D11" i="12"/>
  <c r="J10" i="12"/>
  <c r="D10" i="12"/>
  <c r="J9" i="12"/>
  <c r="D9" i="12"/>
  <c r="J8" i="12"/>
  <c r="G8" i="12"/>
  <c r="D8" i="12"/>
  <c r="J34" i="13"/>
  <c r="G34" i="13"/>
  <c r="D34" i="13"/>
  <c r="J32" i="13"/>
  <c r="D32" i="13"/>
  <c r="J31" i="13"/>
  <c r="G31" i="13"/>
  <c r="D31" i="13"/>
  <c r="J30" i="13"/>
  <c r="D30" i="13"/>
  <c r="J29" i="13"/>
  <c r="D29" i="13"/>
  <c r="J28" i="13"/>
  <c r="G28" i="13"/>
  <c r="D28" i="13"/>
  <c r="J27" i="13"/>
  <c r="D27" i="13"/>
  <c r="J26" i="13"/>
  <c r="D26" i="13"/>
  <c r="J25" i="13"/>
  <c r="G25" i="13"/>
  <c r="D25" i="13"/>
  <c r="J24" i="13"/>
  <c r="G24" i="13"/>
  <c r="D24" i="13"/>
  <c r="J23" i="13"/>
  <c r="G23" i="13"/>
  <c r="D23" i="13"/>
  <c r="J22" i="13"/>
  <c r="G22" i="13"/>
  <c r="D22" i="13"/>
  <c r="J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D16" i="13"/>
  <c r="J15" i="13"/>
  <c r="G15" i="13"/>
  <c r="D15" i="13"/>
  <c r="J14" i="13"/>
  <c r="G14" i="13"/>
  <c r="D14" i="13"/>
  <c r="J13" i="13"/>
  <c r="D13" i="13"/>
  <c r="J12" i="13"/>
  <c r="G12" i="13"/>
  <c r="D12" i="13"/>
  <c r="J11" i="13"/>
  <c r="G11" i="13"/>
  <c r="D11" i="13"/>
  <c r="J10" i="13"/>
  <c r="G10" i="13"/>
  <c r="D10" i="13"/>
  <c r="J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7" i="4"/>
  <c r="G7" i="3"/>
  <c r="G8" i="3"/>
  <c r="G9" i="3"/>
  <c r="G10" i="3"/>
  <c r="G11" i="3"/>
  <c r="G12" i="3"/>
  <c r="G13" i="3"/>
  <c r="G14" i="3"/>
  <c r="D8" i="3"/>
  <c r="D9" i="3"/>
  <c r="D10" i="3"/>
  <c r="D11" i="3"/>
  <c r="D12" i="3"/>
  <c r="D13" i="3"/>
  <c r="D14" i="3"/>
  <c r="D7" i="3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4" i="16"/>
  <c r="M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4" i="16"/>
  <c r="J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4" i="16"/>
  <c r="G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4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<sst xmlns="http://schemas.openxmlformats.org/spreadsheetml/2006/main" count="847" uniqueCount="336">
  <si>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</si>
  <si>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</si>
  <si>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</si>
  <si>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</si>
  <si>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</si>
  <si>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</si>
  <si>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</si>
  <si>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</si>
  <si>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</si>
  <si>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</si>
  <si>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</si>
  <si>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</si>
  <si>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</si>
  <si>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</si>
  <si>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</si>
  <si>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</si>
  <si>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</si>
  <si>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</si>
  <si>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</si>
  <si>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</si>
  <si>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</si>
  <si>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</si>
  <si>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</si>
  <si>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</si>
  <si>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</si>
  <si>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</si>
  <si>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</si>
  <si>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</si>
  <si>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</si>
  <si>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</si>
  <si>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</si>
  <si>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</si>
  <si>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</si>
  <si>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</si>
  <si>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</si>
  <si>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</si>
  <si>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</si>
  <si>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</si>
  <si>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</si>
  <si>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</si>
  <si>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</si>
  <si>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</si>
  <si>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</si>
  <si>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</si>
  <si>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</si>
  <si>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</si>
  <si>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</si>
  <si>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</si>
  <si>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</si>
  <si>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</si>
  <si>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</si>
  <si>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</si>
  <si>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</si>
  <si>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</si>
  <si>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</si>
  <si>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</si>
  <si>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</si>
  <si>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</si>
  <si>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</si>
  <si>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</si>
  <si>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</si>
  <si>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</si>
  <si>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</si>
  <si>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</si>
  <si>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</si>
  <si>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</si>
  <si>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</si>
  <si>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</si>
  <si>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</si>
  <si>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</si>
  <si>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</si>
  <si>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</si>
  <si>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</si>
  <si>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</si>
  <si>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</si>
  <si>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</si>
  <si>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</si>
  <si>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</si>
  <si>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</si>
  <si>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</si>
  <si>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</si>
  <si>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</si>
  <si>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</si>
  <si>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</si>
  <si>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</si>
  <si>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</si>
  <si>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</si>
  <si>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</si>
  <si>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</si>
  <si>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</si>
  <si>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</si>
  <si>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</si>
  <si>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</si>
  <si>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</si>
  <si>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</si>
  <si>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</si>
  <si>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</si>
  <si>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</si>
  <si>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</si>
  <si>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</si>
  <si>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</si>
  <si>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</si>
  <si>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</si>
  <si>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</si>
  <si>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</si>
  <si>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</si>
  <si>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</si>
  <si>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</si>
  <si>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</si>
  <si>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</si>
  <si>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</si>
  <si>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</si>
  <si>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</si>
  <si>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</si>
  <si>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</si>
  <si>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</si>
  <si>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</si>
  <si>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</si>
  <si>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</si>
  <si>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</si>
  <si>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</si>
  <si>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</si>
  <si>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</si>
  <si>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</si>
  <si>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</si>
  <si>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</si>
  <si>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</si>
  <si>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</si>
  <si>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</si>
  <si>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</si>
  <si>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</si>
  <si>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</si>
  <si>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</si>
  <si>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</si>
  <si>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</si>
  <si>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</si>
  <si>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</si>
  <si>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</si>
  <si>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</si>
  <si>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</si>
  <si>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</si>
  <si>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</si>
  <si>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</si>
  <si>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</si>
  <si>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</si>
  <si>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</si>
  <si>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</si>
  <si>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</si>
  <si>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</si>
  <si>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</si>
  <si>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</si>
  <si>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</si>
  <si>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</si>
  <si>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</si>
  <si>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</si>
  <si>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</si>
  <si>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</si>
  <si>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</si>
  <si>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</si>
  <si>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</si>
  <si>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</si>
  <si>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</si>
  <si>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</si>
  <si>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</si>
  <si>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</si>
  <si>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</si>
  <si>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</si>
  <si>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</si>
  <si>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</si>
  <si>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</si>
  <si>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</si>
  <si>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</si>
  <si>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</si>
  <si>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</si>
  <si>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</si>
  <si>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</si>
  <si>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</si>
  <si>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</si>
  <si>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</si>
  <si>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</si>
  <si>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</si>
  <si>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</si>
  <si>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</si>
  <si>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</si>
  <si>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</si>
  <si>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</si>
  <si>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</si>
  <si>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</si>
  <si>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</si>
  <si>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</si>
  <si>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</si>
  <si>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</si>
  <si>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</si>
  <si>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</si>
  <si>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</si>
  <si>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</si>
  <si>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</si>
  <si>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</si>
  <si>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</si>
  <si>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</si>
  <si>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</si>
  <si>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</si>
  <si>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</si>
  <si>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</si>
  <si>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</si>
  <si>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</si>
  <si>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</si>
  <si>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</si>
  <si>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</si>
  <si>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</si>
  <si>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</si>
  <si>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</si>
  <si>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</si>
  <si>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</si>
  <si>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</si>
  <si>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</si>
  <si>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</si>
  <si>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</si>
  <si>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</si>
  <si>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</si>
  <si>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</si>
  <si>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</si>
  <si>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</si>
  <si>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</si>
  <si>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</si>
  <si>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</si>
  <si>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</si>
  <si>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</si>
  <si>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</si>
  <si>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</si>
  <si>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</si>
  <si>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</si>
  <si>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</si>
  <si>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</si>
  <si>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</si>
  <si>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</si>
  <si>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</si>
  <si>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</si>
  <si>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</si>
  <si>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</si>
  <si>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</si>
  <si>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</si>
  <si>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</si>
  <si>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</si>
  <si>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</si>
  <si>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</si>
  <si>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</si>
  <si>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</si>
  <si>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</si>
  <si>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</si>
  <si>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</si>
  <si>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</si>
  <si>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</si>
  <si>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 xml:space="preserve"> ДТП з загиблими та/або травмованими, скоєні за умов незадовільного стану доріг</t>
  </si>
  <si>
    <t>ДТП з загиблими та/або травмованими, скоєні за умов незадовільного стану вулиць</t>
  </si>
  <si>
    <t>зниж.</t>
  </si>
  <si>
    <t>ріст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</si>
  <si>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</si>
  <si>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</si>
  <si>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</si>
  <si>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</si>
  <si>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</si>
  <si>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</si>
  <si>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</si>
  <si>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</si>
  <si>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ДТП з загиблими та/або травмованими на автодорогах державного значення</t>
  </si>
  <si>
    <t>2021</t>
  </si>
  <si>
    <t>М-03-01 Під’їзд до м. Харків</t>
  </si>
  <si>
    <t>М-03-03 Під’їзд до м. Полтави</t>
  </si>
  <si>
    <t>M-04-01 Обхід м. Дніпро</t>
  </si>
  <si>
    <t>M-04-02 Під’їзд до м. Луганська</t>
  </si>
  <si>
    <t>M-05-01 Під'їзд до м. Біла Церква</t>
  </si>
  <si>
    <t>М-07-01 Під’їзд до автотермінала на контрольно-пропускному пункті “Ягодин” № 2</t>
  </si>
  <si>
    <t>М-07-02 Під’їзд до автотермінала на контрольно-пропускному пункті “Ягодин” № 3</t>
  </si>
  <si>
    <t>M-08-01 Під’їзд до вантажного термінала</t>
  </si>
  <si>
    <t>M-12-03 Під`їзд до аеропорту Хмельницький</t>
  </si>
  <si>
    <t>M-18-01 Під`їзд до Міжнародного аеропорту ""Харків</t>
  </si>
  <si>
    <t>M-21-01 під`їзд до м. Бердичева</t>
  </si>
  <si>
    <t>M-21-02 під`їзд до м. Калинівка</t>
  </si>
  <si>
    <t>M-22-01 Під’їзд до с. Козельщина</t>
  </si>
  <si>
    <t>М-26-01 Під’їзд до контрольно-пропускного пункту “Вилок”</t>
  </si>
  <si>
    <t>М-26-02 Під’їзд до контрольно-пропускного пункту “Велика Паладь”</t>
  </si>
  <si>
    <t>M-28-01 Обхід м. Одеси</t>
  </si>
  <si>
    <t>M-28-02 Під'їзд до порту “Южний”</t>
  </si>
  <si>
    <t>M-28-03 Під'їзд до нафтового термінала</t>
  </si>
  <si>
    <t>M-29-01 Під'їзд до М-18</t>
  </si>
  <si>
    <t>H-02-01 Під’їзд до м. Канева</t>
  </si>
  <si>
    <t>H-03-01 Обхід м. Дунаївців</t>
  </si>
  <si>
    <t>H-03-02 Обхід м. Старокостянтинова</t>
  </si>
  <si>
    <t>H-10-02 Під’їзд до м. Тисмениці</t>
  </si>
  <si>
    <t>H-23-01 Під’їзд до аеропорту “Кривий Ріг”</t>
  </si>
  <si>
    <t>Н-24-01 Під’їзд до Міжнародного аеропорту “Миколаїв”</t>
  </si>
  <si>
    <t>Н-25-01 Північний під’їзд до м. Рівного</t>
  </si>
  <si>
    <t>Н-25-02 Під’їзд до м. Нетішина</t>
  </si>
  <si>
    <t>P-02-02 Під'їзд до меморіального комплексу в с. Нові Петрівці</t>
  </si>
  <si>
    <t>P-02-01 Під`їзд до Чорнобильської АЕС (контрольно-пропускний пункт ""Дитятки"")</t>
  </si>
  <si>
    <t>P-04-01 Під’їзд до м. Фастова № 1</t>
  </si>
  <si>
    <t>P-04-02 Під’їзд до м. Фастова № 2</t>
  </si>
  <si>
    <t>P-10-01 Під’їзд до с. Суботів</t>
  </si>
  <si>
    <t>P-15-01 Під’їзд до м. Володимира-Волинського</t>
  </si>
  <si>
    <t>P-15-02 Об’їзд м. Володимира-Волинського</t>
  </si>
  <si>
    <t>P-47-01 Під’їзд до заповідника “Асканія-Нова”</t>
  </si>
  <si>
    <t>P-50-01 Під’їзд до смт Ярмолинці</t>
  </si>
  <si>
    <t>P-50-02 Під’їзд до державного курорту “Сатанів”</t>
  </si>
  <si>
    <t>P-61-01 Під’їзд до заповідника “Гетьманська Столиця”</t>
  </si>
  <si>
    <t>P-63-01 Під'їзд до КПП "Росошани"</t>
  </si>
  <si>
    <t>P-63-02 Під'їзд до КПП "Кельменці"</t>
  </si>
  <si>
    <t>P-69-01 Під’їзд до смт Гончарівське</t>
  </si>
  <si>
    <t>Р-80 Кам’янське - Миколаївка - Солоне - /Н-08/</t>
  </si>
  <si>
    <t>Р-81 Казанка - Снігурівка - Антонівка - /Р-47/</t>
  </si>
  <si>
    <t>Р-82 Сосниця - Короп - /М-02/</t>
  </si>
  <si>
    <t>Р-83 Славутич - Любеч - Ріпки - /М-01/ - Городня - /Н-28/ - Сновськ - Корюківка - Семенівка - Костобобрів - Чайкине - /Н-27/</t>
  </si>
  <si>
    <t>Р-83-01 Під’їзд до с. Бреч</t>
  </si>
  <si>
    <t>Р-83-02 Під’їзд до смт Березна</t>
  </si>
  <si>
    <t>M-06-04 Під`їзд до м. Ужгород</t>
  </si>
  <si>
    <t>M-06-05 Західний під`їзд до м. Рівного</t>
  </si>
  <si>
    <t>M-06-06 Південний підхід до м. Рівного</t>
  </si>
  <si>
    <t>H-12 Суми - Полтава  з обходом м. Сум</t>
  </si>
  <si>
    <t>Р-54 Краснопілка - Теплик - Бершадь - Саврань - Дубинове - /М-05/</t>
  </si>
  <si>
    <t>P-57 Олешки - Гола Пристань - Скадовськ</t>
  </si>
  <si>
    <t>P-71 Одеса - Іванівка - Ананьїв - Піщана - Хащувате - Колодисте - Рижавка - /М-05/</t>
  </si>
  <si>
    <r>
      <t xml:space="preserve">ВСЬОГО </t>
    </r>
    <r>
      <rPr>
        <b/>
        <sz val="11"/>
        <color rgb="FF000000"/>
        <rFont val="Times New Roman"/>
        <family val="1"/>
        <charset val="204"/>
      </rPr>
      <t>по Україні</t>
    </r>
  </si>
  <si>
    <t>7. ДТП з загиблими та/або травмованими у населених пунктах</t>
  </si>
  <si>
    <t>9. ДТП з загиблими та/або травмованими , скоєнi з участі пішоходів</t>
  </si>
  <si>
    <t>8. ДТП загиблими та/або травмованими на автодорогах</t>
  </si>
  <si>
    <t>10. ДТП з загиблими та/або травмованими , скоєнi з вини пішоходів</t>
  </si>
  <si>
    <t xml:space="preserve">11.  ДТП з загиблими та/або травмованими скоєнi за учаcтю дітей  (загиблі та травмовані в ДТП діти віком до 18 років) </t>
  </si>
  <si>
    <t xml:space="preserve">12.  ДТП, скоєнi з вини дітей (загиблі та/або травмовані в ДТП діти віком до 18 років) </t>
  </si>
  <si>
    <t>13. ДТП з загиблими та/або травмованими, скоєнi з вини водіїв автобусів</t>
  </si>
  <si>
    <t>14. ДТП з загиблими та/або травмованими , скоєні за умов незадовільного стану доріг</t>
  </si>
  <si>
    <t>15. ДТП з загиблими та/або травмованими , скоєні за умов незадовільного стану вулиць</t>
  </si>
  <si>
    <t>ВСЬОГО по Україні</t>
  </si>
  <si>
    <t xml:space="preserve">за період з 01.01.2021 по 31.07.2021 </t>
  </si>
  <si>
    <t>за липень 2021 року</t>
  </si>
  <si>
    <t>за період з 01.01.2021 по 31.07.2021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</si>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</sst>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sz val="11"/>
      <color indexed="57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Times New Roman"/>
      <family val="1"/>
      <charset val="204"/>
    </font>
    <font>
      <u/>
      <sz val="12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13" fillId="0" borderId="0"/>
    <xf numFmtId="0" fontId="32" fillId="0" borderId="0" applyNumberFormat="0" applyFill="0" applyBorder="0" applyAlignment="0" applyProtection="0"/>
    <xf numFmtId="0" fontId="1" fillId="0" borderId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8" borderId="44" applyNumberFormat="0" applyAlignment="0" applyProtection="0"/>
    <xf numFmtId="0" fontId="36" fillId="12" borderId="0" applyNumberFormat="0" applyBorder="0" applyAlignment="0" applyProtection="0"/>
    <xf numFmtId="0" fontId="37" fillId="0" borderId="46" applyNumberFormat="0" applyFill="0" applyAlignment="0" applyProtection="0"/>
    <xf numFmtId="0" fontId="38" fillId="20" borderId="47" applyNumberFormat="0" applyAlignment="0" applyProtection="0"/>
    <xf numFmtId="0" fontId="39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10" borderId="44" applyNumberFormat="0" applyAlignment="0" applyProtection="0"/>
    <xf numFmtId="0" fontId="42" fillId="0" borderId="48" applyNumberFormat="0" applyFill="0" applyAlignment="0" applyProtection="0"/>
    <xf numFmtId="0" fontId="43" fillId="7" borderId="0" applyNumberFormat="0" applyBorder="0" applyAlignment="0" applyProtection="0"/>
    <xf numFmtId="0" fontId="2" fillId="11" borderId="49" applyNumberFormat="0" applyFont="0" applyAlignment="0" applyProtection="0"/>
    <xf numFmtId="0" fontId="44" fillId="10" borderId="4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52" fillId="0" borderId="0"/>
    <xf numFmtId="0" fontId="54" fillId="0" borderId="0"/>
  </cellStyleXfs>
  <cellXfs count="252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6" fillId="0" borderId="15" xfId="1" applyFont="1" applyFill="1" applyBorder="1" applyAlignment="1" applyProtection="1">
      <alignment horizontal="right" vertical="center" wrapText="1"/>
    </xf>
    <xf numFmtId="0" fontId="6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left" vertical="center" wrapText="1"/>
    </xf>
    <xf numFmtId="0" fontId="18" fillId="0" borderId="15" xfId="1" applyFont="1" applyFill="1" applyBorder="1" applyAlignment="1" applyProtection="1">
      <alignment horizontal="right" vertical="center" wrapText="1"/>
    </xf>
    <xf numFmtId="0" fontId="18" fillId="0" borderId="15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left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2" fillId="0" borderId="3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26" fillId="0" borderId="0" xfId="0" applyFont="1"/>
    <xf numFmtId="0" fontId="6" fillId="3" borderId="14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horizontal="right" vertical="center" wrapText="1"/>
    </xf>
    <xf numFmtId="164" fontId="4" fillId="0" borderId="37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2" xfId="1" applyFont="1" applyFill="1" applyBorder="1" applyAlignment="1" applyProtection="1">
      <alignment horizontal="right" vertical="center" wrapText="1"/>
    </xf>
    <xf numFmtId="0" fontId="31" fillId="0" borderId="1" xfId="0" applyFont="1" applyFill="1" applyBorder="1" applyAlignment="1" applyProtection="1">
      <alignment horizontal="right" vertical="center" wrapText="1"/>
    </xf>
    <xf numFmtId="0" fontId="22" fillId="0" borderId="3" xfId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 applyProtection="1">
      <alignment horizontal="right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6" fillId="3" borderId="15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16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28" fillId="0" borderId="3" xfId="1" applyNumberFormat="1" applyFont="1" applyFill="1" applyBorder="1" applyAlignment="1" applyProtection="1">
      <alignment vertical="center" wrapText="1"/>
    </xf>
    <xf numFmtId="164" fontId="22" fillId="0" borderId="3" xfId="1" applyNumberFormat="1" applyFont="1" applyFill="1" applyBorder="1" applyAlignment="1" applyProtection="1">
      <alignment vertical="center" wrapText="1"/>
    </xf>
    <xf numFmtId="0" fontId="4" fillId="2" borderId="31" xfId="1" applyFont="1" applyFill="1" applyBorder="1" applyAlignment="1" applyProtection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164" fontId="10" fillId="0" borderId="3" xfId="2" applyNumberFormat="1" applyFont="1" applyBorder="1" applyAlignment="1">
      <alignment horizontal="center" vertical="center" wrapText="1"/>
    </xf>
    <xf numFmtId="0" fontId="48" fillId="0" borderId="3" xfId="0" applyFont="1" applyFill="1" applyBorder="1" applyAlignment="1" applyProtection="1">
      <alignment horizontal="right" vertical="center" wrapText="1"/>
    </xf>
    <xf numFmtId="0" fontId="6" fillId="0" borderId="50" xfId="1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22" borderId="15" xfId="1" applyFont="1" applyFill="1" applyBorder="1" applyAlignment="1" applyProtection="1">
      <alignment horizontal="right" vertical="center" wrapText="1"/>
    </xf>
    <xf numFmtId="1" fontId="6" fillId="23" borderId="3" xfId="1" applyNumberFormat="1" applyFont="1" applyFill="1" applyBorder="1" applyAlignment="1" applyProtection="1">
      <alignment vertical="center" wrapText="1"/>
    </xf>
    <xf numFmtId="0" fontId="4" fillId="0" borderId="3" xfId="1" applyFont="1" applyBorder="1" applyAlignment="1">
      <alignment horizontal="right"/>
    </xf>
    <xf numFmtId="0" fontId="4" fillId="6" borderId="3" xfId="1" applyFont="1" applyFill="1" applyBorder="1" applyAlignment="1">
      <alignment horizontal="right"/>
    </xf>
    <xf numFmtId="0" fontId="0" fillId="0" borderId="3" xfId="0" applyBorder="1"/>
    <xf numFmtId="164" fontId="6" fillId="3" borderId="3" xfId="1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2" fontId="4" fillId="0" borderId="3" xfId="1" applyNumberFormat="1" applyFont="1" applyFill="1" applyBorder="1" applyAlignment="1" applyProtection="1">
      <alignment vertical="center"/>
    </xf>
    <xf numFmtId="0" fontId="15" fillId="3" borderId="5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4" fillId="0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/>
    <xf numFmtId="0" fontId="4" fillId="6" borderId="40" xfId="1" applyFont="1" applyFill="1" applyBorder="1" applyAlignment="1" applyProtection="1">
      <alignment horizontal="left" vertical="center" wrapText="1"/>
    </xf>
    <xf numFmtId="0" fontId="47" fillId="0" borderId="40" xfId="0" applyFont="1" applyBorder="1" applyAlignment="1">
      <alignment horizontal="left" vertical="center"/>
    </xf>
    <xf numFmtId="0" fontId="47" fillId="21" borderId="40" xfId="0" applyFont="1" applyFill="1" applyBorder="1" applyAlignment="1">
      <alignment horizontal="left" vertical="center" wrapText="1"/>
    </xf>
    <xf numFmtId="0" fontId="47" fillId="0" borderId="40" xfId="0" applyFont="1" applyBorder="1" applyAlignment="1">
      <alignment wrapText="1"/>
    </xf>
    <xf numFmtId="0" fontId="6" fillId="0" borderId="3" xfId="1" applyFont="1" applyFill="1" applyBorder="1" applyAlignment="1" applyProtection="1">
      <alignment horizontal="right" vertical="center" wrapText="1"/>
    </xf>
    <xf numFmtId="3" fontId="50" fillId="3" borderId="51" xfId="0" applyNumberFormat="1" applyFont="1" applyFill="1" applyBorder="1" applyAlignment="1">
      <alignment horizontal="center" vertical="center" wrapText="1"/>
    </xf>
    <xf numFmtId="0" fontId="50" fillId="3" borderId="51" xfId="0" applyFont="1" applyFill="1" applyBorder="1" applyAlignment="1">
      <alignment horizontal="center" vertical="center" wrapText="1"/>
    </xf>
    <xf numFmtId="3" fontId="19" fillId="3" borderId="33" xfId="0" applyNumberFormat="1" applyFont="1" applyFill="1" applyBorder="1" applyAlignment="1">
      <alignment horizontal="center" vertical="center"/>
    </xf>
    <xf numFmtId="164" fontId="19" fillId="3" borderId="34" xfId="2" applyNumberFormat="1" applyFont="1" applyFill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0" fontId="4" fillId="0" borderId="26" xfId="1" applyFont="1" applyFill="1" applyBorder="1" applyAlignment="1" applyProtection="1">
      <alignment horizontal="right" vertical="center" wrapText="1"/>
    </xf>
    <xf numFmtId="2" fontId="4" fillId="0" borderId="26" xfId="1" applyNumberFormat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horizontal="right" vertical="center" wrapText="1"/>
    </xf>
    <xf numFmtId="164" fontId="28" fillId="0" borderId="29" xfId="1" applyNumberFormat="1" applyFont="1" applyFill="1" applyBorder="1" applyAlignment="1" applyProtection="1">
      <alignment horizontal="right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/>
    </xf>
    <xf numFmtId="0" fontId="10" fillId="3" borderId="32" xfId="1" applyFont="1" applyFill="1" applyBorder="1" applyAlignment="1" applyProtection="1">
      <alignment horizontal="center" vertical="center"/>
    </xf>
    <xf numFmtId="0" fontId="10" fillId="4" borderId="32" xfId="1" applyFont="1" applyFill="1" applyBorder="1" applyAlignment="1" applyProtection="1">
      <alignment horizontal="center" vertical="center" wrapText="1"/>
    </xf>
    <xf numFmtId="164" fontId="21" fillId="0" borderId="3" xfId="1" applyNumberFormat="1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 applyProtection="1">
      <alignment horizontal="left" vertical="center" wrapText="1"/>
    </xf>
    <xf numFmtId="0" fontId="2" fillId="6" borderId="3" xfId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Fill="1" applyBorder="1" applyAlignment="1" applyProtection="1">
      <alignment vertical="center" wrapText="1"/>
    </xf>
    <xf numFmtId="0" fontId="4" fillId="0" borderId="3" xfId="45" applyFont="1" applyBorder="1" applyAlignment="1"/>
    <xf numFmtId="0" fontId="2" fillId="0" borderId="3" xfId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6" fillId="0" borderId="3" xfId="45" applyFont="1" applyBorder="1" applyAlignment="1"/>
    <xf numFmtId="0" fontId="55" fillId="0" borderId="3" xfId="0" applyFont="1" applyFill="1" applyBorder="1" applyAlignment="1" applyProtection="1">
      <alignment vertical="center" wrapText="1"/>
    </xf>
    <xf numFmtId="2" fontId="30" fillId="23" borderId="3" xfId="0" applyNumberFormat="1" applyFont="1" applyFill="1" applyBorder="1" applyAlignment="1" applyProtection="1">
      <alignment vertical="center" wrapText="1"/>
    </xf>
    <xf numFmtId="164" fontId="28" fillId="0" borderId="3" xfId="1" applyNumberFormat="1" applyFont="1" applyBorder="1" applyAlignment="1">
      <alignment horizontal="right"/>
    </xf>
    <xf numFmtId="0" fontId="4" fillId="0" borderId="59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right" vertical="center" wrapText="1"/>
    </xf>
    <xf numFmtId="164" fontId="4" fillId="0" borderId="24" xfId="1" applyNumberFormat="1" applyFont="1" applyFill="1" applyBorder="1" applyAlignment="1" applyProtection="1">
      <alignment horizontal="right" vertical="center" wrapText="1"/>
    </xf>
    <xf numFmtId="0" fontId="23" fillId="3" borderId="38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/>
    </xf>
    <xf numFmtId="0" fontId="10" fillId="4" borderId="24" xfId="1" applyFont="1" applyFill="1" applyBorder="1" applyAlignment="1" applyProtection="1">
      <alignment horizontal="center" vertical="center" wrapText="1"/>
    </xf>
    <xf numFmtId="164" fontId="10" fillId="0" borderId="37" xfId="2" applyNumberFormat="1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49" fontId="53" fillId="3" borderId="58" xfId="0" applyNumberFormat="1" applyFont="1" applyFill="1" applyBorder="1" applyAlignment="1">
      <alignment horizontal="center" vertical="center"/>
    </xf>
    <xf numFmtId="49" fontId="53" fillId="3" borderId="30" xfId="0" applyNumberFormat="1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164" fontId="10" fillId="0" borderId="24" xfId="2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right" vertical="center" wrapText="1"/>
    </xf>
    <xf numFmtId="0" fontId="10" fillId="4" borderId="36" xfId="1" applyFont="1" applyFill="1" applyBorder="1" applyAlignment="1" applyProtection="1">
      <alignment horizontal="center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19" fillId="3" borderId="3" xfId="1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right" vertical="center" wrapText="1"/>
    </xf>
    <xf numFmtId="0" fontId="47" fillId="0" borderId="3" xfId="0" applyFont="1" applyBorder="1"/>
    <xf numFmtId="0" fontId="4" fillId="0" borderId="60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16" fillId="0" borderId="24" xfId="1" applyFont="1" applyFill="1" applyBorder="1" applyAlignment="1" applyProtection="1">
      <alignment horizontal="right" vertical="center" wrapText="1"/>
    </xf>
    <xf numFmtId="0" fontId="4" fillId="0" borderId="41" xfId="1" applyFont="1" applyFill="1" applyBorder="1" applyAlignment="1" applyProtection="1">
      <alignment horizontal="left" vertical="center" wrapText="1"/>
    </xf>
    <xf numFmtId="0" fontId="4" fillId="0" borderId="22" xfId="1" applyFont="1" applyFill="1" applyBorder="1" applyAlignment="1" applyProtection="1">
      <alignment horizontal="left" vertical="center" wrapText="1"/>
    </xf>
    <xf numFmtId="0" fontId="4" fillId="0" borderId="37" xfId="1" applyFont="1" applyFill="1" applyBorder="1" applyAlignment="1" applyProtection="1">
      <alignment horizontal="right" vertical="center" wrapText="1"/>
    </xf>
    <xf numFmtId="2" fontId="28" fillId="0" borderId="3" xfId="1" applyNumberFormat="1" applyFont="1" applyFill="1" applyBorder="1" applyAlignment="1" applyProtection="1">
      <alignment vertical="center" wrapText="1"/>
    </xf>
    <xf numFmtId="0" fontId="56" fillId="0" borderId="3" xfId="0" applyFont="1" applyBorder="1" applyAlignment="1">
      <alignment horizontal="right"/>
    </xf>
    <xf numFmtId="2" fontId="22" fillId="0" borderId="3" xfId="0" applyNumberFormat="1" applyFont="1" applyFill="1" applyBorder="1" applyAlignment="1" applyProtection="1">
      <alignment vertical="center" wrapText="1"/>
    </xf>
    <xf numFmtId="164" fontId="22" fillId="0" borderId="3" xfId="1" applyNumberFormat="1" applyFont="1" applyFill="1" applyBorder="1" applyAlignment="1" applyProtection="1">
      <alignment vertical="center"/>
    </xf>
    <xf numFmtId="2" fontId="28" fillId="0" borderId="3" xfId="0" applyNumberFormat="1" applyFont="1" applyFill="1" applyBorder="1" applyAlignment="1" applyProtection="1">
      <alignment vertical="center" wrapText="1"/>
    </xf>
    <xf numFmtId="164" fontId="28" fillId="0" borderId="3" xfId="1" applyNumberFormat="1" applyFont="1" applyFill="1" applyBorder="1" applyAlignment="1" applyProtection="1">
      <alignment vertical="center"/>
    </xf>
    <xf numFmtId="164" fontId="28" fillId="0" borderId="3" xfId="0" applyNumberFormat="1" applyFont="1" applyFill="1" applyBorder="1" applyAlignment="1" applyProtection="1">
      <alignment vertical="center" wrapText="1"/>
    </xf>
    <xf numFmtId="2" fontId="21" fillId="0" borderId="3" xfId="1" applyNumberFormat="1" applyFont="1" applyFill="1" applyBorder="1" applyAlignment="1" applyProtection="1">
      <alignment vertical="center" wrapText="1"/>
    </xf>
    <xf numFmtId="2" fontId="30" fillId="0" borderId="3" xfId="0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 wrapText="1"/>
    </xf>
    <xf numFmtId="164" fontId="30" fillId="0" borderId="3" xfId="1" applyNumberFormat="1" applyFont="1" applyFill="1" applyBorder="1" applyAlignment="1" applyProtection="1">
      <alignment vertical="center"/>
    </xf>
    <xf numFmtId="2" fontId="21" fillId="23" borderId="3" xfId="1" applyNumberFormat="1" applyFont="1" applyFill="1" applyBorder="1" applyAlignment="1" applyProtection="1">
      <alignment vertical="center" wrapText="1"/>
    </xf>
    <xf numFmtId="164" fontId="30" fillId="23" borderId="3" xfId="1" applyNumberFormat="1" applyFont="1" applyFill="1" applyBorder="1" applyAlignment="1" applyProtection="1">
      <alignment vertical="center" wrapText="1"/>
    </xf>
    <xf numFmtId="164" fontId="30" fillId="23" borderId="3" xfId="1" applyNumberFormat="1" applyFont="1" applyFill="1" applyBorder="1" applyAlignment="1" applyProtection="1">
      <alignment vertical="center"/>
    </xf>
    <xf numFmtId="0" fontId="6" fillId="3" borderId="3" xfId="1" applyFont="1" applyFill="1" applyBorder="1" applyAlignment="1">
      <alignment horizontal="right"/>
    </xf>
    <xf numFmtId="0" fontId="6" fillId="3" borderId="3" xfId="1" applyFont="1" applyFill="1" applyBorder="1" applyAlignment="1" applyProtection="1">
      <alignment horizontal="right" vertical="center" wrapText="1"/>
    </xf>
    <xf numFmtId="0" fontId="57" fillId="3" borderId="3" xfId="0" applyFont="1" applyFill="1" applyBorder="1" applyAlignment="1">
      <alignment horizontal="right"/>
    </xf>
    <xf numFmtId="164" fontId="28" fillId="3" borderId="3" xfId="1" applyNumberFormat="1" applyFont="1" applyFill="1" applyBorder="1" applyAlignment="1">
      <alignment horizontal="right"/>
    </xf>
    <xf numFmtId="164" fontId="28" fillId="3" borderId="29" xfId="1" applyNumberFormat="1" applyFont="1" applyFill="1" applyBorder="1" applyAlignment="1" applyProtection="1">
      <alignment horizontal="right" vertical="center" wrapText="1"/>
    </xf>
    <xf numFmtId="0" fontId="49" fillId="0" borderId="43" xfId="0" applyFont="1" applyBorder="1" applyAlignment="1">
      <alignment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38" xfId="0" applyFont="1" applyBorder="1" applyAlignment="1">
      <alignment vertical="center" wrapText="1"/>
    </xf>
    <xf numFmtId="0" fontId="49" fillId="0" borderId="39" xfId="0" applyFont="1" applyBorder="1" applyAlignment="1">
      <alignment horizontal="center" vertical="center" wrapText="1"/>
    </xf>
    <xf numFmtId="0" fontId="50" fillId="3" borderId="38" xfId="0" applyFont="1" applyFill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3" fontId="27" fillId="3" borderId="51" xfId="0" applyNumberFormat="1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58" fillId="0" borderId="3" xfId="4" applyFont="1" applyBorder="1" applyAlignment="1">
      <alignment horizontal="center" vertical="center" wrapText="1"/>
    </xf>
    <xf numFmtId="0" fontId="58" fillId="0" borderId="37" xfId="4" applyFont="1" applyBorder="1" applyAlignment="1">
      <alignment horizontal="center" vertical="center" wrapText="1"/>
    </xf>
    <xf numFmtId="0" fontId="58" fillId="0" borderId="24" xfId="4" applyFont="1" applyBorder="1" applyAlignment="1">
      <alignment horizontal="center" vertical="center" wrapText="1"/>
    </xf>
    <xf numFmtId="164" fontId="19" fillId="3" borderId="33" xfId="2" applyNumberFormat="1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10" fillId="0" borderId="37" xfId="4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10" fillId="0" borderId="24" xfId="4" applyFont="1" applyBorder="1" applyAlignment="1">
      <alignment horizontal="center" vertical="center" wrapText="1"/>
    </xf>
    <xf numFmtId="49" fontId="12" fillId="3" borderId="24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4" fillId="4" borderId="24" xfId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0" fontId="19" fillId="3" borderId="67" xfId="0" applyNumberFormat="1" applyFont="1" applyFill="1" applyBorder="1" applyAlignment="1">
      <alignment horizontal="center" vertical="center"/>
    </xf>
    <xf numFmtId="3" fontId="19" fillId="3" borderId="68" xfId="0" applyNumberFormat="1" applyFont="1" applyFill="1" applyBorder="1" applyAlignment="1">
      <alignment horizontal="center" vertical="center"/>
    </xf>
    <xf numFmtId="164" fontId="10" fillId="3" borderId="37" xfId="2" applyNumberFormat="1" applyFont="1" applyFill="1" applyBorder="1" applyAlignment="1">
      <alignment horizontal="center" vertical="center" wrapText="1"/>
    </xf>
    <xf numFmtId="3" fontId="19" fillId="3" borderId="69" xfId="0" applyNumberFormat="1" applyFont="1" applyFill="1" applyBorder="1" applyAlignment="1">
      <alignment horizontal="center" vertical="center"/>
    </xf>
    <xf numFmtId="0" fontId="19" fillId="3" borderId="68" xfId="0" applyNumberFormat="1" applyFont="1" applyFill="1" applyBorder="1" applyAlignment="1">
      <alignment horizontal="center" vertical="center"/>
    </xf>
    <xf numFmtId="164" fontId="19" fillId="3" borderId="70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58" fillId="0" borderId="3" xfId="4" applyFont="1" applyBorder="1" applyAlignment="1">
      <alignment horizontal="center" wrapText="1"/>
    </xf>
    <xf numFmtId="0" fontId="59" fillId="0" borderId="3" xfId="2" applyFont="1" applyBorder="1" applyAlignment="1">
      <alignment horizontal="center" wrapText="1"/>
    </xf>
    <xf numFmtId="0" fontId="61" fillId="0" borderId="3" xfId="0" applyFont="1" applyBorder="1" applyAlignment="1">
      <alignment horizontal="center" vertical="center" wrapText="1"/>
    </xf>
    <xf numFmtId="0" fontId="62" fillId="0" borderId="3" xfId="0" applyFont="1" applyBorder="1"/>
    <xf numFmtId="0" fontId="60" fillId="0" borderId="3" xfId="0" applyFont="1" applyBorder="1"/>
    <xf numFmtId="0" fontId="59" fillId="0" borderId="3" xfId="2" applyFont="1" applyBorder="1" applyAlignment="1">
      <alignment horizontal="center" vertical="center" wrapText="1"/>
    </xf>
    <xf numFmtId="0" fontId="63" fillId="3" borderId="3" xfId="2" applyFont="1" applyFill="1" applyBorder="1" applyAlignment="1">
      <alignment horizontal="center" vertical="center" wrapText="1"/>
    </xf>
    <xf numFmtId="0" fontId="55" fillId="0" borderId="1" xfId="0" applyFont="1" applyFill="1" applyBorder="1" applyAlignment="1" applyProtection="1">
      <alignment horizontal="right" vertical="center" wrapText="1"/>
    </xf>
    <xf numFmtId="0" fontId="4" fillId="0" borderId="15" xfId="1" applyFont="1" applyFill="1" applyBorder="1" applyAlignment="1" applyProtection="1">
      <alignment horizontal="right" vertical="center" wrapText="1"/>
    </xf>
    <xf numFmtId="0" fontId="5" fillId="0" borderId="15" xfId="0" applyFont="1" applyFill="1" applyBorder="1" applyAlignment="1" applyProtection="1">
      <alignment horizontal="right" vertical="center" wrapText="1"/>
    </xf>
    <xf numFmtId="0" fontId="22" fillId="0" borderId="3" xfId="1" applyFont="1" applyFill="1" applyBorder="1" applyAlignment="1" applyProtection="1">
      <alignment horizontal="right" vertical="center" wrapText="1"/>
    </xf>
    <xf numFmtId="0" fontId="0" fillId="0" borderId="57" xfId="0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0" fillId="3" borderId="63" xfId="1" applyFont="1" applyFill="1" applyBorder="1" applyAlignment="1" applyProtection="1">
      <alignment horizontal="center" vertical="center" wrapText="1"/>
    </xf>
    <xf numFmtId="0" fontId="10" fillId="3" borderId="64" xfId="1" applyFont="1" applyFill="1" applyBorder="1" applyAlignment="1" applyProtection="1">
      <alignment horizontal="center" vertical="center" wrapText="1"/>
    </xf>
    <xf numFmtId="0" fontId="10" fillId="3" borderId="65" xfId="1" applyFont="1" applyFill="1" applyBorder="1" applyAlignment="1" applyProtection="1">
      <alignment horizontal="center" vertical="center" wrapText="1"/>
    </xf>
    <xf numFmtId="0" fontId="10" fillId="4" borderId="63" xfId="1" applyFont="1" applyFill="1" applyBorder="1" applyAlignment="1" applyProtection="1">
      <alignment horizontal="center" vertical="center" wrapText="1"/>
    </xf>
    <xf numFmtId="0" fontId="10" fillId="4" borderId="54" xfId="1" applyFont="1" applyFill="1" applyBorder="1" applyAlignment="1" applyProtection="1">
      <alignment horizontal="center" vertical="center" wrapText="1"/>
    </xf>
    <xf numFmtId="0" fontId="53" fillId="3" borderId="55" xfId="0" applyFont="1" applyFill="1" applyBorder="1" applyAlignment="1">
      <alignment horizontal="center" vertical="center" wrapText="1"/>
    </xf>
    <xf numFmtId="0" fontId="10" fillId="4" borderId="62" xfId="1" applyFont="1" applyFill="1" applyBorder="1" applyAlignment="1" applyProtection="1">
      <alignment horizontal="center" vertical="center" wrapText="1"/>
    </xf>
    <xf numFmtId="0" fontId="10" fillId="4" borderId="42" xfId="1" applyFont="1" applyFill="1" applyBorder="1" applyAlignment="1" applyProtection="1">
      <alignment horizontal="center" vertical="center" wrapText="1"/>
    </xf>
    <xf numFmtId="0" fontId="53" fillId="3" borderId="56" xfId="0" applyFont="1" applyFill="1" applyBorder="1" applyAlignment="1">
      <alignment horizontal="center" vertical="center" wrapText="1"/>
    </xf>
    <xf numFmtId="0" fontId="53" fillId="3" borderId="55" xfId="0" applyFont="1" applyFill="1" applyBorder="1" applyAlignment="1">
      <alignment horizontal="center"/>
    </xf>
    <xf numFmtId="0" fontId="53" fillId="3" borderId="56" xfId="0" applyFont="1" applyFill="1" applyBorder="1" applyAlignment="1">
      <alignment horizontal="center"/>
    </xf>
    <xf numFmtId="0" fontId="0" fillId="0" borderId="0" xfId="0" applyAlignment="1"/>
    <xf numFmtId="0" fontId="10" fillId="3" borderId="25" xfId="1" applyFont="1" applyFill="1" applyBorder="1" applyAlignment="1" applyProtection="1">
      <alignment horizontal="center" vertical="center" wrapText="1"/>
    </xf>
    <xf numFmtId="0" fontId="10" fillId="3" borderId="28" xfId="1" applyFont="1" applyFill="1" applyBorder="1" applyAlignment="1" applyProtection="1">
      <alignment horizontal="center" vertical="center" wrapText="1"/>
    </xf>
    <xf numFmtId="0" fontId="10" fillId="3" borderId="35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/>
    <xf numFmtId="0" fontId="0" fillId="3" borderId="29" xfId="0" applyFill="1" applyBorder="1" applyAlignment="1"/>
    <xf numFmtId="0" fontId="10" fillId="4" borderId="25" xfId="1" applyFont="1" applyFill="1" applyBorder="1" applyAlignment="1" applyProtection="1">
      <alignment horizontal="center" vertical="center" wrapText="1"/>
    </xf>
    <xf numFmtId="0" fontId="10" fillId="4" borderId="28" xfId="1" applyFont="1" applyFill="1" applyBorder="1" applyAlignment="1" applyProtection="1">
      <alignment horizontal="center" vertical="center" wrapText="1"/>
    </xf>
    <xf numFmtId="0" fontId="10" fillId="4" borderId="35" xfId="1" applyFont="1" applyFill="1" applyBorder="1" applyAlignment="1" applyProtection="1">
      <alignment horizontal="center" vertical="center" wrapText="1"/>
    </xf>
    <xf numFmtId="0" fontId="10" fillId="4" borderId="26" xfId="1" applyFont="1" applyFill="1" applyBorder="1" applyAlignment="1" applyProtection="1">
      <alignment horizontal="center" vertical="center" wrapText="1"/>
    </xf>
    <xf numFmtId="0" fontId="10" fillId="4" borderId="27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 wrapText="1"/>
    </xf>
    <xf numFmtId="0" fontId="4" fillId="5" borderId="15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</cellXfs>
  <cellStyles count="46">
    <cellStyle name="20% – Акцентування1" xfId="6" xr:uid="{EED85DA9-C74B-49AA-AFA4-DF787E552D5C}"/>
    <cellStyle name="20% – Акцентування2" xfId="7" xr:uid="{5F8E1E28-D134-477D-B0C5-0AD53301FDD1}"/>
    <cellStyle name="20% – Акцентування3" xfId="8" xr:uid="{D1EE4930-1BC3-4624-BF2A-CBF014798956}"/>
    <cellStyle name="20% – Акцентування4" xfId="9" xr:uid="{1B4F06D4-7AEC-4511-A9BE-C8B3BFF5D775}"/>
    <cellStyle name="20% – Акцентування5" xfId="10" xr:uid="{BEFED619-C841-4AE3-B678-3F7AB4216026}"/>
    <cellStyle name="20% – Акцентування6" xfId="11" xr:uid="{DB71351F-D478-4D38-91F1-7D35BE6AE4E2}"/>
    <cellStyle name="40% – Акцентування1" xfId="12" xr:uid="{0251ACC4-5CC4-44F1-A124-D79DC4DF4A1C}"/>
    <cellStyle name="40% – Акцентування2" xfId="13" xr:uid="{E415DDA2-3FC7-42D3-AFF4-DA9A14C4739D}"/>
    <cellStyle name="40% – Акцентування3" xfId="14" xr:uid="{591A2730-7D01-4D66-9EBC-A17F54C07FB0}"/>
    <cellStyle name="40% – Акцентування4" xfId="15" xr:uid="{DF3814CB-0F7E-49F9-AEA0-D2840561279B}"/>
    <cellStyle name="40% – Акцентування5" xfId="16" xr:uid="{3E273FF5-FF2C-4707-B927-566818476716}"/>
    <cellStyle name="40% – Акцентування6" xfId="17" xr:uid="{76D45D1F-1B58-4A33-AB06-7C35945B0999}"/>
    <cellStyle name="60% – Акцентування1" xfId="18" xr:uid="{BC6D03D5-21E2-495C-8934-A809EE39A4E1}"/>
    <cellStyle name="60% – Акцентування2" xfId="19" xr:uid="{B400039B-2299-4279-9BE0-436880C9A787}"/>
    <cellStyle name="60% – Акцентування3" xfId="20" xr:uid="{ED1C7944-E29C-4163-916B-E88AB0C7964F}"/>
    <cellStyle name="60% – Акцентування4" xfId="21" xr:uid="{C9F1CF0B-D271-4D06-9BCC-A84E176C9848}"/>
    <cellStyle name="60% – Акцентування5" xfId="22" xr:uid="{01E6CEB3-0D02-4DDB-B6FF-F8C3A646720F}"/>
    <cellStyle name="60% – Акцентування6" xfId="23" xr:uid="{20CC793E-302B-467C-AB1F-5906997F93EB}"/>
    <cellStyle name="Акцентування1" xfId="24" xr:uid="{4BEFD4D2-37C2-4ED8-B5FD-8EDEE34443D4}"/>
    <cellStyle name="Акцентування2" xfId="25" xr:uid="{097E3BB2-99CC-48A8-A07C-905F9A4E3ACC}"/>
    <cellStyle name="Акцентування3" xfId="26" xr:uid="{F74BBB9F-FF58-43CF-BAA4-58033AF45FE4}"/>
    <cellStyle name="Акцентування4" xfId="27" xr:uid="{9CF7CCCE-FA18-468B-8AF8-86C5E586A1DD}"/>
    <cellStyle name="Акцентування5" xfId="28" xr:uid="{BE19AE73-910C-4E19-AFF7-1DDA074EA965}"/>
    <cellStyle name="Акцентування6" xfId="29" xr:uid="{1BDE9C84-C677-4BD8-BE03-8EDD3DF814A3}"/>
    <cellStyle name="Ввід" xfId="30" xr:uid="{269A1A2C-2EBF-4155-AA2C-1D9401069AE2}"/>
    <cellStyle name="Гарний" xfId="31" xr:uid="{DA4A5D8F-C272-4334-B7E6-D872D723359F}"/>
    <cellStyle name="Гиперссылка" xfId="2" builtinId="8"/>
    <cellStyle name="Гиперссылка 2" xfId="4" xr:uid="{93FF3A2E-5CB4-4525-A8E7-84666896EFEC}"/>
    <cellStyle name="Звичайний 2" xfId="3" xr:uid="{7DE990C3-EFB3-43C2-9695-005BA17B8F1F}"/>
    <cellStyle name="Зв'язана клітинка" xfId="32" xr:uid="{B40FBB1A-EF13-4CF8-AA3E-450632A5278F}"/>
    <cellStyle name="Контрольна клітинка" xfId="33" xr:uid="{17A02213-0638-43AD-87D5-6B5D4A2F6A21}"/>
    <cellStyle name="Назва" xfId="34" xr:uid="{46829842-987F-499B-9E19-AC567711074B}"/>
    <cellStyle name="Нейтральний" xfId="35" xr:uid="{7CC75DB1-B445-4641-A259-472D6F0C317C}"/>
    <cellStyle name="Обчислення" xfId="36" xr:uid="{7DF8567C-B291-47E6-8900-8D9B62DA8113}"/>
    <cellStyle name="Обычный" xfId="0" builtinId="0"/>
    <cellStyle name="Обычный 2" xfId="1" xr:uid="{3717A654-B1B1-4DFB-9072-32EF9C9DCC30}"/>
    <cellStyle name="Обычный 3" xfId="5" xr:uid="{2D0E68BF-8FE7-42CC-B68C-C70630E0718D}"/>
    <cellStyle name="Обычный 4" xfId="44" xr:uid="{271D75F2-F06C-473F-ABB9-BCE9AD812CAC}"/>
    <cellStyle name="Обычный 6" xfId="43" xr:uid="{0CFB6B43-611C-4FB3-AA85-191AF3151F74}"/>
    <cellStyle name="Обычный_1." xfId="45" xr:uid="{2685197A-19EE-45D8-A4EA-DAD083FA368F}"/>
    <cellStyle name="Підсумок" xfId="37" xr:uid="{9CF350E5-138F-4710-880D-E7950A0B72DA}"/>
    <cellStyle name="Поганий" xfId="38" xr:uid="{B47ABF9E-0AAF-4D22-9DB0-F4FD1D2ED3DC}"/>
    <cellStyle name="Примітка" xfId="39" xr:uid="{2B8E0599-DE01-47D1-A690-E7F11BE002BE}"/>
    <cellStyle name="Результат" xfId="40" xr:uid="{0F79FBDE-E04C-4B30-89CA-73F54B577921}"/>
    <cellStyle name="Текст попередження" xfId="41" xr:uid="{853B292C-87A3-483C-BBBA-2C0BBD7A8B53}"/>
    <cellStyle name="Текст пояснення" xfId="42" xr:uid="{F8D114E2-C1F8-422C-9472-266ED547D7BF}"/>
  </cellStyles>
  <dxfs count="19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309FB4-01B6-407C-9012-0924904972A2}" name="Таблица145" displayName="Таблица145" ref="E6:G14" totalsRowShown="0" headerRowDxfId="177" dataDxfId="175" headerRowBorderDxfId="176" tableBorderDxfId="174" totalsRowBorderDxfId="173">
  <tableColumns count="3">
    <tableColumn id="2" xr3:uid="{81897CD1-BA92-46F3-8557-1F75995B42A4}" name="2020" dataDxfId="172"/>
    <tableColumn id="3" xr3:uid="{8174C47C-2207-49F1-9B8E-9F3337427376}" name="2021" dataDxfId="171"/>
    <tableColumn id="1" xr3:uid="{DEB2A26C-509D-431B-BA01-F373F653567B}" name="%" dataDxfId="170" dataCellStyle="Гиперссылка">
      <calculatedColumnFormula>Таблица145[[#This Row],[2021]]*100/Таблица145[[#This Row],[2020]]-100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D81243-E23A-46EA-86AC-34A8223DD0F5}" name="Таблица1452" displayName="Таблица1452" ref="E6:G31" totalsRowShown="0" headerRowDxfId="169" dataDxfId="167" headerRowBorderDxfId="168" tableBorderDxfId="166" totalsRowBorderDxfId="165">
  <tableColumns count="3">
    <tableColumn id="2" xr3:uid="{1DD5458D-ECF3-41C5-846A-9AB01A8C88CB}" name="2020" dataDxfId="164"/>
    <tableColumn id="3" xr3:uid="{8EDBB546-C0E7-4625-9F5E-2C9D38A110A2}" name="2021" dataDxfId="163" dataCellStyle="Звичайний 2"/>
    <tableColumn id="1" xr3:uid="{AE829BE9-79F3-4C3F-AEA3-A1C4E1FF5652}" name="%" dataDxfId="162" dataCellStyle="Гиперссылка">
      <calculatedColumnFormula>Таблица1452[[#This Row],[2021]]*100/Таблица1452[[#This Row],[2020]]-100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2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4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4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6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6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1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1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3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3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4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4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5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5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6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7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79" Type="http://schemas.openxmlformats.org/officeDocument/2006/relationships/printerSettings" Target="../printerSettings/printerSettings8.bin"/><Relationship Id="rId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6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9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1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2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2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3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4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5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6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6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7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51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17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25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33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3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4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5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6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2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5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6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7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7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1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2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2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49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57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3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4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5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65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7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13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1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39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3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5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55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7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7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71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29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1%25')" TargetMode="External"/><Relationship Id="rId1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6%25')" TargetMode="External"/><Relationship Id="rId2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9%25')" TargetMode="External"/><Relationship Id="rId3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1%25')" TargetMode="External"/><Relationship Id="rId2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0%25')" TargetMode="External"/><Relationship Id="rId3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3%25')" TargetMode="External"/><Relationship Id="rId4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3%25')" TargetMode="External"/><Relationship Id="rId4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1%25')" TargetMode="External"/><Relationship Id="rId5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4%25')" TargetMode="External"/><Relationship Id="rId5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%25%25')" TargetMode="External"/><Relationship Id="rId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2%25')" TargetMode="External"/><Relationship Id="rId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3%25')" TargetMode="External"/><Relationship Id="rId1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3%25')" TargetMode="External"/><Relationship Id="rId2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8%25')" TargetMode="External"/><Relationship Id="rId1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8%25')" TargetMode="External"/><Relationship Id="rId2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5%25')" TargetMode="External"/><Relationship Id="rId3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1%25')" TargetMode="External"/><Relationship Id="rId3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9%25')" TargetMode="External"/><Relationship Id="rId4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1%25')" TargetMode="External"/><Relationship Id="rId4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8%25')" TargetMode="External"/><Relationship Id="rId5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4%25')" TargetMode="External"/><Relationship Id="rId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7%25')" TargetMode="External"/><Relationship Id="rId1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4%25')" TargetMode="External"/><Relationship Id="rId1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2%25')" TargetMode="External"/><Relationship Id="rId3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1%25')" TargetMode="External"/><Relationship Id="rId4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5%25')" TargetMode="External"/><Relationship Id="rId5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7%25')" TargetMode="External"/><Relationship Id="rId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5%25')" TargetMode="External"/><Relationship Id="rId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4%25')" TargetMode="External"/><Relationship Id="rId1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1%25')" TargetMode="External"/><Relationship Id="rId2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0%25')" TargetMode="External"/><Relationship Id="rId2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6%25')" TargetMode="External"/><Relationship Id="rId3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8%25')" TargetMode="External"/><Relationship Id="rId3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6%25')" TargetMode="External"/><Relationship Id="rId4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5%25')" TargetMode="External"/><Relationship Id="rId4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1%25')" TargetMode="External"/><Relationship Id="rId5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%25%25')" TargetMode="External"/><Relationship Id="rId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2%25')" TargetMode="External"/><Relationship Id="rId5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7%25')" TargetMode="External"/><Relationship Id="rId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5%25')" TargetMode="External"/><Relationship Id="rId12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8%25')" TargetMode="External"/><Relationship Id="rId17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6%25')" TargetMode="External"/><Relationship Id="rId2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9%25')" TargetMode="External"/><Relationship Id="rId3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3%25')" TargetMode="External"/><Relationship Id="rId3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9%25')" TargetMode="External"/><Relationship Id="rId4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8%25')" TargetMode="External"/><Relationship Id="rId20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2%25')" TargetMode="External"/><Relationship Id="rId4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3%25')" TargetMode="External"/><Relationship Id="rId54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4%25')" TargetMode="External"/><Relationship Id="rId1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3%25')" TargetMode="External"/><Relationship Id="rId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7%25')" TargetMode="External"/><Relationship Id="rId15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3%25')" TargetMode="External"/><Relationship Id="rId23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5%25')" TargetMode="External"/><Relationship Id="rId28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6%25')" TargetMode="External"/><Relationship Id="rId36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6%25')" TargetMode="External"/><Relationship Id="rId49" Type="http://schemas.openxmlformats.org/officeDocument/2006/relationships/hyperlink" Target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4%25')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../../../../../../../../armor/pub/qform/d.php" TargetMode="External"/><Relationship Id="rId7" Type="http://schemas.openxmlformats.org/officeDocument/2006/relationships/hyperlink" Target="../../../../../../../../armor/pub/qform/d.php" TargetMode="External"/><Relationship Id="rId2" Type="http://schemas.openxmlformats.org/officeDocument/2006/relationships/hyperlink" Target="../../../../../../../../armor/pub/qform/d.php" TargetMode="External"/><Relationship Id="rId1" Type="http://schemas.openxmlformats.org/officeDocument/2006/relationships/hyperlink" Target="..\..\..\..\..\..\..\..\armor\pub\qform\d.php" TargetMode="External"/><Relationship Id="rId6" Type="http://schemas.openxmlformats.org/officeDocument/2006/relationships/hyperlink" Target="../../../../../../../../armor/pub/qform/d.php" TargetMode="External"/><Relationship Id="rId5" Type="http://schemas.openxmlformats.org/officeDocument/2006/relationships/hyperlink" Target="../../../../../../../../armor/pub/qform/d.php" TargetMode="External"/><Relationship Id="rId4" Type="http://schemas.openxmlformats.org/officeDocument/2006/relationships/hyperlink" Target="../../../../../../../../armor/pub/qform/d.php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1%25')" TargetMode="External"/><Relationship Id="rId2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20%25')" TargetMode="External"/><Relationship Id="rId42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injur%20not%20like%20'0%25'%20and%20d.id%20=%20dtp_link)%20and%20dth%20like%20'17%25')" TargetMode="External"/><Relationship Id="rId4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22%25')" TargetMode="External"/><Relationship Id="rId6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4%25')" TargetMode="External"/><Relationship Id="rId6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9%25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1%25')" TargetMode="External"/><Relationship Id="rId1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5%25')" TargetMode="External"/><Relationship Id="rId2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4%25')" TargetMode="External"/><Relationship Id="rId1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0%25')" TargetMode="External"/><Relationship Id="rId2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23%25')" TargetMode="External"/><Relationship Id="rId3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7%25')" TargetMode="External"/><Relationship Id="rId3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2%25')" TargetMode="External"/><Relationship Id="rId4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5%25')" TargetMode="External"/><Relationship Id="rId4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20%25')" TargetMode="External"/><Relationship Id="rId5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4%25')" TargetMode="External"/><Relationship Id="rId58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9%25')" TargetMode="External"/><Relationship Id="rId6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7%25')" TargetMode="External"/><Relationship Id="rId74" Type="http://schemas.openxmlformats.org/officeDocument/2006/relationships/table" Target="../tables/table2.xm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4%25')" TargetMode="External"/><Relationship Id="rId6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2%25')" TargetMode="External"/><Relationship Id="rId1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8%25')" TargetMode="External"/><Relationship Id="rId1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3%25')" TargetMode="External"/><Relationship Id="rId2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21%25')" TargetMode="External"/><Relationship Id="rId2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2%25')" TargetMode="External"/><Relationship Id="rId3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5%25')" TargetMode="External"/><Relationship Id="rId3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0%25')" TargetMode="External"/><Relationship Id="rId4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8%25')" TargetMode="External"/><Relationship Id="rId4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23%25')" TargetMode="External"/><Relationship Id="rId5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7%25')" TargetMode="External"/><Relationship Id="rId6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5%25')" TargetMode="External"/><Relationship Id="rId6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20%25')" TargetMode="External"/><Relationship Id="rId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7%25')" TargetMode="External"/><Relationship Id="rId5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2%25')" TargetMode="External"/><Relationship Id="rId7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23%25')" TargetMode="External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2%25')" TargetMode="External"/><Relationship Id="rId12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1%25')" TargetMode="External"/><Relationship Id="rId1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6%25')" TargetMode="External"/><Relationship Id="rId2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0%25')" TargetMode="External"/><Relationship Id="rId3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8%25')" TargetMode="External"/><Relationship Id="rId3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3%25')" TargetMode="External"/><Relationship Id="rId4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21%25')" TargetMode="External"/><Relationship Id="rId59" Type="http://schemas.openxmlformats.org/officeDocument/2006/relationships/hyperlink" Target="..\..\..\..\..\..\..\armor\pub\qform\d.php?dbname=EDTP&amp;sql=ID%20IN(select%20ID%20from%20dtp.i_dtp%20d%20where%20udln%20is%20null%20and%20dt%20between%20to_date('01.01.2020%2000:00:00','DD.MM.YYYY%20HH24:MI:SS')%20and%20to_date('31.07.2020%2023:59:59','DD.MM.YYYY%20HH24:MI:SS')and%20exists(select%200%20from%20dtp.i_dtp_pers%20where%20udln%20is%20null%20and%20injur%20not%20like%20'0%25'%20and%20d.id%20=%20dtp_link)%20and%20dth%20like%20'10%25')" TargetMode="External"/><Relationship Id="rId6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8%25')" TargetMode="External"/><Relationship Id="rId2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9%25')" TargetMode="External"/><Relationship Id="rId4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6%25')" TargetMode="External"/><Relationship Id="rId5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5%25')" TargetMode="External"/><Relationship Id="rId6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3%25')" TargetMode="External"/><Relationship Id="rId7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21%25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0%25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5%25')" TargetMode="External"/><Relationship Id="rId15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4%25')" TargetMode="External"/><Relationship Id="rId2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22%25')" TargetMode="External"/><Relationship Id="rId2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3%25')" TargetMode="External"/><Relationship Id="rId36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1%25')" TargetMode="External"/><Relationship Id="rId49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0%25')" TargetMode="External"/><Relationship Id="rId5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8%25')" TargetMode="External"/><Relationship Id="rId10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9%25')" TargetMode="External"/><Relationship Id="rId31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6%25')" TargetMode="External"/><Relationship Id="rId4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9%25')" TargetMode="External"/><Relationship Id="rId5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3%25')" TargetMode="External"/><Relationship Id="rId6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1%25')" TargetMode="External"/><Relationship Id="rId6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16%25')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3%25')" TargetMode="External"/><Relationship Id="rId9" Type="http://schemas.openxmlformats.org/officeDocument/2006/relationships/hyperlink" Target="..\..\..\..\..\..\..\armor\pub\qform\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d.id%20=%20dtp_link)%20and%20dth%20like%20'08%25')" TargetMode="External"/><Relationship Id="rId13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2%25')" TargetMode="External"/><Relationship Id="rId18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17%25')" TargetMode="External"/><Relationship Id="rId39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14%25')" TargetMode="External"/><Relationship Id="rId34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injur%20not%20like%20'0%25'%20and%20d.id%20=%20dtp_link)%20and%20dth%20like%20'09%25')" TargetMode="External"/><Relationship Id="rId50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1%25')" TargetMode="External"/><Relationship Id="rId5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06%25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1%2000:00:00','DD.MM.YYYY%20HH24:MI:SS')%20and%20to_date('31.07.2021%2023:59:59','DD.MM.YYYY%20HH24:MI:SS')%0d%0aand%20exists(select%200%20from%20dtp.i_dtp_pers%20where%20udln%20is%20null%20and%20d.id%20=%20dtp_link)%20and%20dth%20like%20'06%25')" TargetMode="External"/><Relationship Id="rId7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07.2020%2023:59:59','DD.MM.YYYY%20HH24:MI:SS')%0d%0aand%20exists(select%200%20from%20dtp.i_dtp_pers%20where%20udln%20is%20null%20and%20injur%20not%20like%20'0%25'%20and%20d.id%20=%20dtp_link)%20and%20dth%20like%20'22%25'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14A6-8BD6-40AE-826D-74C5ABF5C5C5}">
  <dimension ref="A1:B18"/>
  <sheetViews>
    <sheetView workbookViewId="0">
      <selection activeCell="F13" sqref="F13"/>
    </sheetView>
  </sheetViews>
  <sheetFormatPr defaultRowHeight="15" x14ac:dyDescent="0.25"/>
  <cols>
    <col min="1" max="1" width="117.5703125" customWidth="1"/>
  </cols>
  <sheetData>
    <row r="1" spans="1:2" ht="15.75" customHeight="1" x14ac:dyDescent="0.25">
      <c r="A1" s="195" t="s">
        <v>212</v>
      </c>
      <c r="B1" s="195"/>
    </row>
    <row r="2" spans="1:2" ht="15.75" x14ac:dyDescent="0.25">
      <c r="A2" s="195" t="s">
        <v>213</v>
      </c>
      <c r="B2" s="195"/>
    </row>
    <row r="3" spans="1:2" x14ac:dyDescent="0.25">
      <c r="A3" s="22"/>
      <c r="B3" s="22" t="s">
        <v>214</v>
      </c>
    </row>
    <row r="4" spans="1:2" ht="30" customHeight="1" x14ac:dyDescent="0.25">
      <c r="A4" s="23" t="s">
        <v>215</v>
      </c>
      <c r="B4" s="24">
        <v>2</v>
      </c>
    </row>
    <row r="5" spans="1:2" ht="30" customHeight="1" x14ac:dyDescent="0.25">
      <c r="A5" s="23" t="s">
        <v>219</v>
      </c>
      <c r="B5" s="24">
        <v>3</v>
      </c>
    </row>
    <row r="6" spans="1:2" ht="30" customHeight="1" x14ac:dyDescent="0.25">
      <c r="A6" s="23" t="s">
        <v>218</v>
      </c>
      <c r="B6" s="24">
        <v>4</v>
      </c>
    </row>
    <row r="7" spans="1:2" ht="30" customHeight="1" x14ac:dyDescent="0.25">
      <c r="A7" s="23" t="s">
        <v>220</v>
      </c>
      <c r="B7" s="24">
        <v>5</v>
      </c>
    </row>
    <row r="8" spans="1:2" ht="30" customHeight="1" x14ac:dyDescent="0.25">
      <c r="A8" s="23" t="s">
        <v>221</v>
      </c>
      <c r="B8" s="24">
        <v>6</v>
      </c>
    </row>
    <row r="9" spans="1:2" ht="30" customHeight="1" x14ac:dyDescent="0.25">
      <c r="A9" s="23" t="s">
        <v>222</v>
      </c>
      <c r="B9" s="24">
        <v>7</v>
      </c>
    </row>
    <row r="10" spans="1:2" ht="30" customHeight="1" x14ac:dyDescent="0.25">
      <c r="A10" s="23" t="s">
        <v>322</v>
      </c>
      <c r="B10" s="24">
        <v>8</v>
      </c>
    </row>
    <row r="11" spans="1:2" ht="30" customHeight="1" x14ac:dyDescent="0.25">
      <c r="A11" s="23" t="s">
        <v>324</v>
      </c>
      <c r="B11" s="24">
        <v>9</v>
      </c>
    </row>
    <row r="12" spans="1:2" ht="30" customHeight="1" x14ac:dyDescent="0.25">
      <c r="A12" s="23" t="s">
        <v>323</v>
      </c>
      <c r="B12" s="24">
        <v>10</v>
      </c>
    </row>
    <row r="13" spans="1:2" ht="30" customHeight="1" x14ac:dyDescent="0.25">
      <c r="A13" s="23" t="s">
        <v>325</v>
      </c>
      <c r="B13" s="24">
        <v>11</v>
      </c>
    </row>
    <row r="14" spans="1:2" ht="30" customHeight="1" x14ac:dyDescent="0.25">
      <c r="A14" s="23" t="s">
        <v>326</v>
      </c>
      <c r="B14" s="24">
        <v>12</v>
      </c>
    </row>
    <row r="15" spans="1:2" ht="30" customHeight="1" x14ac:dyDescent="0.25">
      <c r="A15" s="23" t="s">
        <v>327</v>
      </c>
      <c r="B15" s="24">
        <v>13</v>
      </c>
    </row>
    <row r="16" spans="1:2" ht="30" customHeight="1" x14ac:dyDescent="0.25">
      <c r="A16" s="23" t="s">
        <v>328</v>
      </c>
      <c r="B16" s="24">
        <v>14</v>
      </c>
    </row>
    <row r="17" spans="1:2" ht="30" customHeight="1" x14ac:dyDescent="0.25">
      <c r="A17" s="23" t="s">
        <v>329</v>
      </c>
      <c r="B17" s="24">
        <v>15</v>
      </c>
    </row>
    <row r="18" spans="1:2" ht="30" customHeight="1" x14ac:dyDescent="0.25">
      <c r="A18" s="23" t="s">
        <v>330</v>
      </c>
      <c r="B18" s="24">
        <v>16</v>
      </c>
    </row>
  </sheetData>
  <mergeCells count="2">
    <mergeCell ref="A1:B1"/>
    <mergeCell ref="A2:B2"/>
  </mergeCells>
  <hyperlinks>
    <hyperlink ref="A4" location="'1.'!A1" display="'1.'!A1" xr:uid="{0AE1E5FB-AB58-450F-A150-23333E3BDC1E}"/>
    <hyperlink ref="A5" location="'2.'!A1" display="'2.'!A1" xr:uid="{14BF43A9-D671-4633-8CA7-86E8484F2DBD}"/>
    <hyperlink ref="A6" location="'4.'!A1" display="'4.'!A1" xr:uid="{2F952EE1-A3F9-4E48-BB85-B87669DBA2A3}"/>
    <hyperlink ref="A12" location="'7.'!A1" display="'7.'!A1" xr:uid="{D805A0FE-26DB-4796-AE1B-C1A52367A957}"/>
    <hyperlink ref="A17" location="'9.'!A1" display="'9.'!A1" xr:uid="{B51DB9A0-BC15-4A0B-B7D1-927C01614C53}"/>
    <hyperlink ref="A16" location="'11.'!A1" display="'11.'!A1" xr:uid="{02BB682A-6384-43AA-855C-019F5486AC99}"/>
    <hyperlink ref="A10" location="'12.'!A1" display="'12.'!A1" xr:uid="{8FAFE3E7-3C26-45D3-B45D-D30A23950792}"/>
    <hyperlink ref="A11" location="'13.'!A1" display="'13.'!A1" xr:uid="{194EA375-9C9D-4869-B17A-BB336DFEDABC}"/>
    <hyperlink ref="A14" location="'20.'!A1" display="'20.'!A1" xr:uid="{938E41C1-424F-4EED-B814-93A1BE32CAE8}"/>
    <hyperlink ref="A15" location="'20.1'!A1" display="'20.1'!A1" xr:uid="{16EC44C6-AEE5-4E5C-86E8-88A3A496823C}"/>
    <hyperlink ref="A13" location="'7.'!A1" display="'7.'!A1" xr:uid="{A5477B55-FD74-410A-A7CB-F84D65BCDE05}"/>
    <hyperlink ref="A7" location="'4.'!A1" display="'4.'!A1" xr:uid="{E3A9B2F1-2C45-40E4-87B6-8CCCDF514F52}"/>
    <hyperlink ref="A8" location="'1.'!A1" display="'1.'!A1" xr:uid="{4721EF08-1A87-487F-A45E-2984DCE638D6}"/>
    <hyperlink ref="A9" location="'1.'!A1" display="'1.'!A1" xr:uid="{B28F033E-951E-435F-ACC8-4833F9BCB9EB}"/>
    <hyperlink ref="A18" location="'10.'!A1" display="'10.'!A1" xr:uid="{4E6956C9-224E-4092-926D-6FBF85D577DB}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C62-9DBA-4E12-B866-EA65B33DB354}">
  <dimension ref="A1:L34"/>
  <sheetViews>
    <sheetView workbookViewId="0">
      <selection activeCell="N31" sqref="N31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7" customFormat="1" ht="18" x14ac:dyDescent="0.25">
      <c r="A1" s="196" t="s">
        <v>248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27" customFormat="1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39" t="s">
        <v>0</v>
      </c>
      <c r="B4" s="242" t="s">
        <v>246</v>
      </c>
      <c r="C4" s="242"/>
      <c r="D4" s="242"/>
      <c r="E4" s="242"/>
      <c r="F4" s="242"/>
      <c r="G4" s="242"/>
      <c r="H4" s="242"/>
      <c r="I4" s="242"/>
      <c r="J4" s="243"/>
    </row>
    <row r="5" spans="1:10" ht="15.75" x14ac:dyDescent="0.25">
      <c r="A5" s="240"/>
      <c r="B5" s="244" t="s">
        <v>2</v>
      </c>
      <c r="C5" s="244"/>
      <c r="D5" s="244"/>
      <c r="E5" s="244" t="s">
        <v>3</v>
      </c>
      <c r="F5" s="244"/>
      <c r="G5" s="244"/>
      <c r="H5" s="244" t="s">
        <v>4</v>
      </c>
      <c r="I5" s="244"/>
      <c r="J5" s="245"/>
    </row>
    <row r="6" spans="1:10" ht="15.75" x14ac:dyDescent="0.25">
      <c r="A6" s="241"/>
      <c r="B6" s="115">
        <v>2020</v>
      </c>
      <c r="C6" s="115">
        <v>2021</v>
      </c>
      <c r="D6" s="115" t="s">
        <v>5</v>
      </c>
      <c r="E6" s="115">
        <v>2020</v>
      </c>
      <c r="F6" s="115">
        <v>2021</v>
      </c>
      <c r="G6" s="115" t="s">
        <v>5</v>
      </c>
      <c r="H6" s="115">
        <v>2020</v>
      </c>
      <c r="I6" s="115">
        <v>2021</v>
      </c>
      <c r="J6" s="124" t="s">
        <v>5</v>
      </c>
    </row>
    <row r="7" spans="1:10" ht="15.75" x14ac:dyDescent="0.25">
      <c r="A7" s="126" t="s">
        <v>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ht="15.75" x14ac:dyDescent="0.25">
      <c r="A8" s="126" t="s">
        <v>7</v>
      </c>
      <c r="B8" s="188">
        <v>84</v>
      </c>
      <c r="C8" s="185">
        <v>84</v>
      </c>
      <c r="D8" s="185">
        <v>0</v>
      </c>
      <c r="E8" s="188">
        <v>18</v>
      </c>
      <c r="F8" s="185">
        <v>16</v>
      </c>
      <c r="G8" s="185">
        <v>-11.1</v>
      </c>
      <c r="H8" s="188">
        <v>79</v>
      </c>
      <c r="I8" s="185">
        <v>73</v>
      </c>
      <c r="J8" s="185">
        <v>-7.6</v>
      </c>
    </row>
    <row r="9" spans="1:10" ht="15.75" x14ac:dyDescent="0.25">
      <c r="A9" s="126" t="s">
        <v>8</v>
      </c>
      <c r="B9" s="188">
        <v>106</v>
      </c>
      <c r="C9" s="185">
        <v>82</v>
      </c>
      <c r="D9" s="185">
        <v>-22.6</v>
      </c>
      <c r="E9" s="188">
        <v>16</v>
      </c>
      <c r="F9" s="185">
        <v>13</v>
      </c>
      <c r="G9" s="185">
        <v>-18.8</v>
      </c>
      <c r="H9" s="188">
        <v>97</v>
      </c>
      <c r="I9" s="185">
        <v>73</v>
      </c>
      <c r="J9" s="185">
        <v>-24.7</v>
      </c>
    </row>
    <row r="10" spans="1:10" ht="15.75" x14ac:dyDescent="0.25">
      <c r="A10" s="126" t="s">
        <v>9</v>
      </c>
      <c r="B10" s="188">
        <v>360</v>
      </c>
      <c r="C10" s="185">
        <v>303</v>
      </c>
      <c r="D10" s="185">
        <v>-15.8</v>
      </c>
      <c r="E10" s="188">
        <v>57</v>
      </c>
      <c r="F10" s="185">
        <v>53</v>
      </c>
      <c r="G10" s="185">
        <v>-7</v>
      </c>
      <c r="H10" s="188">
        <v>330</v>
      </c>
      <c r="I10" s="185">
        <v>274</v>
      </c>
      <c r="J10" s="185">
        <v>-17</v>
      </c>
    </row>
    <row r="11" spans="1:10" ht="15.75" x14ac:dyDescent="0.25">
      <c r="A11" s="126" t="s">
        <v>10</v>
      </c>
      <c r="B11" s="188">
        <v>174</v>
      </c>
      <c r="C11" s="185">
        <v>208</v>
      </c>
      <c r="D11" s="185">
        <v>19.5</v>
      </c>
      <c r="E11" s="188">
        <v>22</v>
      </c>
      <c r="F11" s="185">
        <v>30</v>
      </c>
      <c r="G11" s="185">
        <v>36.4</v>
      </c>
      <c r="H11" s="188">
        <v>163</v>
      </c>
      <c r="I11" s="185">
        <v>191</v>
      </c>
      <c r="J11" s="185">
        <v>17.2</v>
      </c>
    </row>
    <row r="12" spans="1:10" ht="15.75" x14ac:dyDescent="0.25">
      <c r="A12" s="126" t="s">
        <v>11</v>
      </c>
      <c r="B12" s="188">
        <v>122</v>
      </c>
      <c r="C12" s="185">
        <v>105</v>
      </c>
      <c r="D12" s="185">
        <v>-13.9</v>
      </c>
      <c r="E12" s="188">
        <v>25</v>
      </c>
      <c r="F12" s="185">
        <v>22</v>
      </c>
      <c r="G12" s="185">
        <v>-12</v>
      </c>
      <c r="H12" s="188">
        <v>102</v>
      </c>
      <c r="I12" s="185">
        <v>93</v>
      </c>
      <c r="J12" s="185">
        <v>-8.8000000000000007</v>
      </c>
    </row>
    <row r="13" spans="1:10" ht="15.75" x14ac:dyDescent="0.25">
      <c r="A13" s="126" t="s">
        <v>12</v>
      </c>
      <c r="B13" s="188">
        <v>70</v>
      </c>
      <c r="C13" s="185">
        <v>67</v>
      </c>
      <c r="D13" s="185">
        <v>-4.3</v>
      </c>
      <c r="E13" s="188">
        <v>19</v>
      </c>
      <c r="F13" s="185">
        <v>15</v>
      </c>
      <c r="G13" s="185">
        <v>-21.1</v>
      </c>
      <c r="H13" s="188">
        <v>55</v>
      </c>
      <c r="I13" s="185">
        <v>59</v>
      </c>
      <c r="J13" s="185">
        <v>7.3</v>
      </c>
    </row>
    <row r="14" spans="1:10" ht="15.75" x14ac:dyDescent="0.25">
      <c r="A14" s="126" t="s">
        <v>13</v>
      </c>
      <c r="B14" s="188">
        <v>230</v>
      </c>
      <c r="C14" s="185">
        <v>205</v>
      </c>
      <c r="D14" s="185">
        <v>-10.9</v>
      </c>
      <c r="E14" s="188">
        <v>33</v>
      </c>
      <c r="F14" s="185">
        <v>28</v>
      </c>
      <c r="G14" s="185">
        <v>-15.2</v>
      </c>
      <c r="H14" s="188">
        <v>212</v>
      </c>
      <c r="I14" s="185">
        <v>195</v>
      </c>
      <c r="J14" s="185">
        <v>-8</v>
      </c>
    </row>
    <row r="15" spans="1:10" ht="15.75" x14ac:dyDescent="0.25">
      <c r="A15" s="126" t="s">
        <v>14</v>
      </c>
      <c r="B15" s="188">
        <v>108</v>
      </c>
      <c r="C15" s="185">
        <v>136</v>
      </c>
      <c r="D15" s="185">
        <v>25.9</v>
      </c>
      <c r="E15" s="188">
        <v>22</v>
      </c>
      <c r="F15" s="185">
        <v>23</v>
      </c>
      <c r="G15" s="185">
        <v>4.5</v>
      </c>
      <c r="H15" s="188">
        <v>98</v>
      </c>
      <c r="I15" s="185">
        <v>119</v>
      </c>
      <c r="J15" s="185">
        <v>21.4</v>
      </c>
    </row>
    <row r="16" spans="1:10" ht="15.75" x14ac:dyDescent="0.25">
      <c r="A16" s="126" t="s">
        <v>15</v>
      </c>
      <c r="B16" s="188">
        <v>278</v>
      </c>
      <c r="C16" s="185">
        <v>203</v>
      </c>
      <c r="D16" s="185">
        <v>-27</v>
      </c>
      <c r="E16" s="188">
        <v>45</v>
      </c>
      <c r="F16" s="185">
        <v>32</v>
      </c>
      <c r="G16" s="185">
        <v>-28.9</v>
      </c>
      <c r="H16" s="188">
        <v>257</v>
      </c>
      <c r="I16" s="185">
        <v>182</v>
      </c>
      <c r="J16" s="185">
        <v>-29.2</v>
      </c>
    </row>
    <row r="17" spans="1:12" ht="15.75" x14ac:dyDescent="0.25">
      <c r="A17" s="126" t="s">
        <v>16</v>
      </c>
      <c r="B17" s="188">
        <v>393</v>
      </c>
      <c r="C17" s="185">
        <v>380</v>
      </c>
      <c r="D17" s="185">
        <v>-3.3</v>
      </c>
      <c r="E17" s="188">
        <v>33</v>
      </c>
      <c r="F17" s="185">
        <v>28</v>
      </c>
      <c r="G17" s="185">
        <v>-15.2</v>
      </c>
      <c r="H17" s="188">
        <v>375</v>
      </c>
      <c r="I17" s="185">
        <v>368</v>
      </c>
      <c r="J17" s="185">
        <v>-1.9</v>
      </c>
    </row>
    <row r="18" spans="1:12" ht="15.75" x14ac:dyDescent="0.25">
      <c r="A18" s="126" t="s">
        <v>17</v>
      </c>
      <c r="B18" s="188">
        <v>71</v>
      </c>
      <c r="C18" s="185">
        <v>76</v>
      </c>
      <c r="D18" s="185">
        <v>7</v>
      </c>
      <c r="E18" s="188">
        <v>4</v>
      </c>
      <c r="F18" s="185">
        <v>12</v>
      </c>
      <c r="G18" s="185">
        <v>200</v>
      </c>
      <c r="H18" s="188">
        <v>70</v>
      </c>
      <c r="I18" s="185">
        <v>70</v>
      </c>
      <c r="J18" s="185">
        <v>0</v>
      </c>
    </row>
    <row r="19" spans="1:12" ht="15.75" x14ac:dyDescent="0.25">
      <c r="A19" s="126" t="s">
        <v>18</v>
      </c>
      <c r="B19" s="188">
        <v>27</v>
      </c>
      <c r="C19" s="185">
        <v>40</v>
      </c>
      <c r="D19" s="185">
        <v>48.1</v>
      </c>
      <c r="E19" s="188">
        <v>3</v>
      </c>
      <c r="F19" s="185">
        <v>7</v>
      </c>
      <c r="G19" s="185">
        <v>133.30000000000001</v>
      </c>
      <c r="H19" s="188">
        <v>23</v>
      </c>
      <c r="I19" s="185">
        <v>40</v>
      </c>
      <c r="J19" s="185">
        <v>73.900000000000006</v>
      </c>
    </row>
    <row r="20" spans="1:12" ht="15.75" x14ac:dyDescent="0.25">
      <c r="A20" s="126" t="s">
        <v>19</v>
      </c>
      <c r="B20" s="188">
        <v>264</v>
      </c>
      <c r="C20" s="185">
        <v>312</v>
      </c>
      <c r="D20" s="185">
        <v>18.2</v>
      </c>
      <c r="E20" s="188">
        <v>50</v>
      </c>
      <c r="F20" s="185">
        <v>41</v>
      </c>
      <c r="G20" s="185">
        <v>-18</v>
      </c>
      <c r="H20" s="188">
        <v>236</v>
      </c>
      <c r="I20" s="185">
        <v>293</v>
      </c>
      <c r="J20" s="185">
        <v>24.2</v>
      </c>
    </row>
    <row r="21" spans="1:12" ht="15.75" x14ac:dyDescent="0.25">
      <c r="A21" s="126" t="s">
        <v>20</v>
      </c>
      <c r="B21" s="188">
        <v>120</v>
      </c>
      <c r="C21" s="185">
        <v>153</v>
      </c>
      <c r="D21" s="185">
        <v>27.5</v>
      </c>
      <c r="E21" s="188">
        <v>13</v>
      </c>
      <c r="F21" s="185">
        <v>15</v>
      </c>
      <c r="G21" s="185">
        <v>15.4</v>
      </c>
      <c r="H21" s="188">
        <v>112</v>
      </c>
      <c r="I21" s="185">
        <v>147</v>
      </c>
      <c r="J21" s="185">
        <v>31.3</v>
      </c>
    </row>
    <row r="22" spans="1:12" ht="15.75" x14ac:dyDescent="0.25">
      <c r="A22" s="126" t="s">
        <v>21</v>
      </c>
      <c r="B22" s="188">
        <v>295</v>
      </c>
      <c r="C22" s="185">
        <v>318</v>
      </c>
      <c r="D22" s="185">
        <v>7.8</v>
      </c>
      <c r="E22" s="188">
        <v>29</v>
      </c>
      <c r="F22" s="185">
        <v>33</v>
      </c>
      <c r="G22" s="185">
        <v>13.8</v>
      </c>
      <c r="H22" s="188">
        <v>287</v>
      </c>
      <c r="I22" s="185">
        <v>298</v>
      </c>
      <c r="J22" s="185">
        <v>3.8</v>
      </c>
    </row>
    <row r="23" spans="1:12" ht="15.75" x14ac:dyDescent="0.25">
      <c r="A23" s="126" t="s">
        <v>22</v>
      </c>
      <c r="B23" s="188">
        <v>118</v>
      </c>
      <c r="C23" s="185">
        <v>125</v>
      </c>
      <c r="D23" s="185">
        <v>5.9</v>
      </c>
      <c r="E23" s="188">
        <v>17</v>
      </c>
      <c r="F23" s="185">
        <v>16</v>
      </c>
      <c r="G23" s="185">
        <v>-5.9</v>
      </c>
      <c r="H23" s="188">
        <v>111</v>
      </c>
      <c r="I23" s="185">
        <v>113</v>
      </c>
      <c r="J23" s="185">
        <v>1.8</v>
      </c>
    </row>
    <row r="24" spans="1:12" ht="15.75" x14ac:dyDescent="0.25">
      <c r="A24" s="126" t="s">
        <v>23</v>
      </c>
      <c r="B24" s="188">
        <v>96</v>
      </c>
      <c r="C24" s="185">
        <v>120</v>
      </c>
      <c r="D24" s="185">
        <v>25</v>
      </c>
      <c r="E24" s="188">
        <v>16</v>
      </c>
      <c r="F24" s="185">
        <v>20</v>
      </c>
      <c r="G24" s="185">
        <v>25</v>
      </c>
      <c r="H24" s="188">
        <v>85</v>
      </c>
      <c r="I24" s="185">
        <v>137</v>
      </c>
      <c r="J24" s="185">
        <v>61.2</v>
      </c>
    </row>
    <row r="25" spans="1:12" ht="15.75" x14ac:dyDescent="0.25">
      <c r="A25" s="126" t="s">
        <v>24</v>
      </c>
      <c r="B25" s="188">
        <v>72</v>
      </c>
      <c r="C25" s="185">
        <v>95</v>
      </c>
      <c r="D25" s="185">
        <v>31.9</v>
      </c>
      <c r="E25" s="188">
        <v>15</v>
      </c>
      <c r="F25" s="185">
        <v>4</v>
      </c>
      <c r="G25" s="185">
        <v>-73.3</v>
      </c>
      <c r="H25" s="188">
        <v>64</v>
      </c>
      <c r="I25" s="185">
        <v>102</v>
      </c>
      <c r="J25" s="185">
        <v>59.4</v>
      </c>
    </row>
    <row r="26" spans="1:12" ht="15.75" x14ac:dyDescent="0.25">
      <c r="A26" s="126" t="s">
        <v>25</v>
      </c>
      <c r="B26" s="188">
        <v>77</v>
      </c>
      <c r="C26" s="185">
        <v>96</v>
      </c>
      <c r="D26" s="185">
        <v>24.7</v>
      </c>
      <c r="E26" s="188">
        <v>8</v>
      </c>
      <c r="F26" s="185">
        <v>13</v>
      </c>
      <c r="G26" s="185">
        <v>62.5</v>
      </c>
      <c r="H26" s="188">
        <v>73</v>
      </c>
      <c r="I26" s="185">
        <v>85</v>
      </c>
      <c r="J26" s="185">
        <v>16.399999999999999</v>
      </c>
      <c r="L26" s="33"/>
    </row>
    <row r="27" spans="1:12" ht="15.75" x14ac:dyDescent="0.25">
      <c r="A27" s="126" t="s">
        <v>26</v>
      </c>
      <c r="B27" s="188">
        <v>293</v>
      </c>
      <c r="C27" s="185">
        <v>247</v>
      </c>
      <c r="D27" s="185">
        <v>-15.7</v>
      </c>
      <c r="E27" s="188">
        <v>41</v>
      </c>
      <c r="F27" s="185">
        <v>35</v>
      </c>
      <c r="G27" s="185">
        <v>-14.6</v>
      </c>
      <c r="H27" s="188">
        <v>269</v>
      </c>
      <c r="I27" s="185">
        <v>225</v>
      </c>
      <c r="J27" s="185">
        <v>-16.399999999999999</v>
      </c>
      <c r="L27" s="33"/>
    </row>
    <row r="28" spans="1:12" ht="15.75" x14ac:dyDescent="0.25">
      <c r="A28" s="126" t="s">
        <v>27</v>
      </c>
      <c r="B28" s="188">
        <v>96</v>
      </c>
      <c r="C28" s="185">
        <v>96</v>
      </c>
      <c r="D28" s="185">
        <v>0</v>
      </c>
      <c r="E28" s="188">
        <v>21</v>
      </c>
      <c r="F28" s="185">
        <v>19</v>
      </c>
      <c r="G28" s="185">
        <v>-9.5</v>
      </c>
      <c r="H28" s="188">
        <v>82</v>
      </c>
      <c r="I28" s="185">
        <v>76</v>
      </c>
      <c r="J28" s="185">
        <v>-7.3</v>
      </c>
    </row>
    <row r="29" spans="1:12" ht="15.75" x14ac:dyDescent="0.25">
      <c r="A29" s="126" t="s">
        <v>28</v>
      </c>
      <c r="B29" s="188">
        <v>100</v>
      </c>
      <c r="C29" s="185">
        <v>97</v>
      </c>
      <c r="D29" s="185">
        <v>-3</v>
      </c>
      <c r="E29" s="188">
        <v>16</v>
      </c>
      <c r="F29" s="185">
        <v>9</v>
      </c>
      <c r="G29" s="185">
        <v>-43.8</v>
      </c>
      <c r="H29" s="188">
        <v>91</v>
      </c>
      <c r="I29" s="185">
        <v>93</v>
      </c>
      <c r="J29" s="185">
        <v>2.2000000000000002</v>
      </c>
    </row>
    <row r="30" spans="1:12" ht="15.75" x14ac:dyDescent="0.25">
      <c r="A30" s="126" t="s">
        <v>29</v>
      </c>
      <c r="B30" s="188">
        <v>94</v>
      </c>
      <c r="C30" s="185">
        <v>81</v>
      </c>
      <c r="D30" s="185">
        <v>-13.8</v>
      </c>
      <c r="E30" s="188">
        <v>22</v>
      </c>
      <c r="F30" s="185">
        <v>11</v>
      </c>
      <c r="G30" s="185">
        <v>-50</v>
      </c>
      <c r="H30" s="188">
        <v>89</v>
      </c>
      <c r="I30" s="185">
        <v>75</v>
      </c>
      <c r="J30" s="185">
        <v>-15.7</v>
      </c>
    </row>
    <row r="31" spans="1:12" ht="15.75" x14ac:dyDescent="0.25">
      <c r="A31" s="126" t="s">
        <v>30</v>
      </c>
      <c r="B31" s="188">
        <v>85</v>
      </c>
      <c r="C31" s="185">
        <v>76</v>
      </c>
      <c r="D31" s="185">
        <v>-10.6</v>
      </c>
      <c r="E31" s="188">
        <v>19</v>
      </c>
      <c r="F31" s="185">
        <v>15</v>
      </c>
      <c r="G31" s="185">
        <v>-21.1</v>
      </c>
      <c r="H31" s="188">
        <v>68</v>
      </c>
      <c r="I31" s="185">
        <v>71</v>
      </c>
      <c r="J31" s="185">
        <v>4.4000000000000004</v>
      </c>
    </row>
    <row r="32" spans="1:12" ht="15.75" x14ac:dyDescent="0.25">
      <c r="A32" s="126" t="s">
        <v>31</v>
      </c>
      <c r="B32" s="188">
        <v>53</v>
      </c>
      <c r="C32" s="185">
        <v>48</v>
      </c>
      <c r="D32" s="185">
        <v>-9.4</v>
      </c>
      <c r="E32" s="188">
        <v>9</v>
      </c>
      <c r="F32" s="185">
        <v>6</v>
      </c>
      <c r="G32" s="185">
        <v>-33.299999999999997</v>
      </c>
      <c r="H32" s="188">
        <v>49</v>
      </c>
      <c r="I32" s="185">
        <v>44</v>
      </c>
      <c r="J32" s="185">
        <v>-10.199999999999999</v>
      </c>
    </row>
    <row r="33" spans="1:10" ht="15.75" x14ac:dyDescent="0.25">
      <c r="A33" s="126" t="s">
        <v>32</v>
      </c>
      <c r="B33" s="187"/>
      <c r="C33" s="187"/>
      <c r="D33" s="187"/>
      <c r="E33" s="187"/>
      <c r="F33" s="187"/>
      <c r="G33" s="187"/>
      <c r="H33" s="187"/>
      <c r="I33" s="187"/>
      <c r="J33" s="187"/>
    </row>
    <row r="34" spans="1:10" ht="24" customHeight="1" x14ac:dyDescent="0.25">
      <c r="A34" s="127" t="s">
        <v>33</v>
      </c>
      <c r="B34" s="189">
        <v>3786</v>
      </c>
      <c r="C34" s="125">
        <v>3753</v>
      </c>
      <c r="D34" s="125">
        <v>-0.9</v>
      </c>
      <c r="E34" s="189">
        <v>573</v>
      </c>
      <c r="F34" s="125">
        <v>516</v>
      </c>
      <c r="G34" s="125">
        <v>-9.9</v>
      </c>
      <c r="H34" s="189">
        <v>3477</v>
      </c>
      <c r="I34" s="125">
        <v>3496</v>
      </c>
      <c r="J34" s="125">
        <v>0.5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xr:uid="{F70738E1-DA7C-48B2-BFD8-DB023CB7B23B}"/>
    <hyperlink ref="E8" r:id="rId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xr:uid="{AC5F531C-EF58-4EC2-9599-9A7266DF26FA}"/>
    <hyperlink ref="H8" r:id="rId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xr:uid="{DD915086-B340-4BE8-9B98-ACE72AD9A63C}"/>
    <hyperlink ref="B9" r:id="rId4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xr:uid="{1327D7EE-3F76-4885-A046-038CF5335984}"/>
    <hyperlink ref="E9" r:id="rId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xr:uid="{7ED6D154-AB6E-46F8-82A9-368155828969}"/>
    <hyperlink ref="H9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xr:uid="{E705EB84-5E5A-42D9-B293-E22E09B25530}"/>
    <hyperlink ref="B10" r:id="rId7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xr:uid="{07B445EA-1CE2-4EAE-855A-620DC392B9D7}"/>
    <hyperlink ref="E10" r:id="rId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xr:uid="{264991D5-9486-4F6F-BFE8-2A6D0785A118}"/>
    <hyperlink ref="H10" r:id="rId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xr:uid="{E1030130-8F13-4ACF-8A58-93C44F5DC53C}"/>
    <hyperlink ref="B11" r:id="rId10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xr:uid="{B9804319-50A1-4FFF-8B7C-B7DC76C8854F}"/>
    <hyperlink ref="E11" r:id="rId1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xr:uid="{AE69B36F-32DD-4416-9817-FCB7A495C05D}"/>
    <hyperlink ref="H11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xr:uid="{DC19711F-43C1-4D6F-BE7C-E5B0BEBF3E85}"/>
    <hyperlink ref="B12" r:id="rId13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xr:uid="{73480247-2157-4277-8B81-3A8CA14C3B86}"/>
    <hyperlink ref="E12" r:id="rId1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xr:uid="{BDFA352C-077C-4D9C-98E5-5CAECF007D3F}"/>
    <hyperlink ref="H12" r:id="rId1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xr:uid="{76E701DF-C33E-4A32-AF0E-B9BF92E693F0}"/>
    <hyperlink ref="B13" r:id="rId16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xr:uid="{C47B70E8-4165-4391-8F2F-B4ACE3F0E7E7}"/>
    <hyperlink ref="E13" r:id="rId1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xr:uid="{6D229C4A-F5AA-4C70-AD77-6796A0DF2A97}"/>
    <hyperlink ref="H13" r:id="rId1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xr:uid="{984F044A-68A6-4E6D-B7B1-4C253047200A}"/>
    <hyperlink ref="B14" r:id="rId19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xr:uid="{105B7D91-3DE0-43EA-9A13-871CFC9F298D}"/>
    <hyperlink ref="E14" r:id="rId2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xr:uid="{8D1A211C-382D-4A45-81CE-4E5EA71101FB}"/>
    <hyperlink ref="H14" r:id="rId21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xr:uid="{41A7DF89-38F8-4F40-8F79-478C55383E8F}"/>
    <hyperlink ref="B15" r:id="rId22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xr:uid="{B37F71F3-5BA3-49CC-B0F9-462CF99FB623}"/>
    <hyperlink ref="E15" r:id="rId2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xr:uid="{9405CE75-A7E0-444A-A076-5D0E408CD7D5}"/>
    <hyperlink ref="H15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xr:uid="{108BD09E-7581-4E72-A414-9F3612D794AD}"/>
    <hyperlink ref="B16" r:id="rId25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xr:uid="{692AC0A7-1C9B-4E02-9901-93156CCBC7B6}"/>
    <hyperlink ref="E16" r:id="rId2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xr:uid="{140DF463-1674-4BF8-9161-592C36CB9B58}"/>
    <hyperlink ref="H16" r:id="rId27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xr:uid="{57EA9E66-7DC8-4935-BBD0-251D073529E5}"/>
    <hyperlink ref="B17" r:id="rId28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xr:uid="{25790551-BDF0-4666-ADBC-4B03DC2BB158}"/>
    <hyperlink ref="E17" r:id="rId2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xr:uid="{AA0C4465-4E27-428F-B520-0DC871228487}"/>
    <hyperlink ref="H17" r:id="rId3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xr:uid="{786D6B3A-2377-42ED-A545-333898829157}"/>
    <hyperlink ref="B18" r:id="rId31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xr:uid="{E26A8EF2-81EC-417B-A1CF-5933090A4BA2}"/>
    <hyperlink ref="E18" r:id="rId3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xr:uid="{DE12299F-6BD0-4DA7-92CC-EEE4E2E95FD4}"/>
    <hyperlink ref="H18" r:id="rId3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xr:uid="{E73CFCA1-C71A-4B67-9004-E7805A706413}"/>
    <hyperlink ref="B19" r:id="rId34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xr:uid="{7BD547A0-8056-4911-B05C-E919140AF6D8}"/>
    <hyperlink ref="E19" r:id="rId3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xr:uid="{97733C26-D9BF-4B6C-8395-513EF15C2AB5}"/>
    <hyperlink ref="H19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xr:uid="{F4A9B1A5-E071-45AE-9B8C-17FFFA685116}"/>
    <hyperlink ref="B20" r:id="rId37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xr:uid="{C7337B52-FD4A-4447-B18E-1427E6B47ECE}"/>
    <hyperlink ref="E20" r:id="rId3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xr:uid="{AD8C9206-3FA9-4B96-8B7A-85FCC6FBA337}"/>
    <hyperlink ref="H20" r:id="rId3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xr:uid="{5470F363-8D88-4BBB-8207-2F47665F2ED3}"/>
    <hyperlink ref="B21" r:id="rId40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xr:uid="{EA8E63B0-BB0E-4A0B-8572-381601A94BE9}"/>
    <hyperlink ref="E21" r:id="rId4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xr:uid="{11E91A87-C30D-43FD-A74F-20E0E30EC9C3}"/>
    <hyperlink ref="H21" r:id="rId4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xr:uid="{0A498B18-700B-41EA-B7C4-C710A38A054E}"/>
    <hyperlink ref="B22" r:id="rId43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xr:uid="{BD12C707-2464-4B37-A63A-E50812744405}"/>
    <hyperlink ref="E22" r:id="rId4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xr:uid="{13753D71-4869-4FE4-89DC-092991E046C9}"/>
    <hyperlink ref="H22" r:id="rId4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xr:uid="{D9C7CBC0-092D-476E-8DB1-7B7A59E72A14}"/>
    <hyperlink ref="B23" r:id="rId46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xr:uid="{2E6EC702-D3A2-4AEC-8FF0-63F1714E4F03}"/>
    <hyperlink ref="E23" r:id="rId4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xr:uid="{A1827BE1-DDEA-4B30-B2B5-63FACA717E64}"/>
    <hyperlink ref="H23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xr:uid="{6AD16BA7-7639-479D-BE5A-96A89AD1FF98}"/>
    <hyperlink ref="B24" r:id="rId49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xr:uid="{F18202FB-DBC8-40C4-8967-1D77C74617AB}"/>
    <hyperlink ref="E24" r:id="rId5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xr:uid="{D7F7E5C2-5CA7-4B7A-A121-7534F47819CF}"/>
    <hyperlink ref="H24" r:id="rId51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xr:uid="{882E9DD3-2299-4139-A15D-C872877AAAC8}"/>
    <hyperlink ref="B25" r:id="rId52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xr:uid="{524255A5-AE55-457D-BC1A-01CDA64DB5C3}"/>
    <hyperlink ref="E25" r:id="rId5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xr:uid="{A78EC79A-865C-4E12-B1F4-6B6CE1C1E9B3}"/>
    <hyperlink ref="H25" r:id="rId5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xr:uid="{1CF22AE1-A7DD-4E8A-9546-82B16C7A90FD}"/>
    <hyperlink ref="B26" r:id="rId55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xr:uid="{D87A8643-3383-4EBC-B5D4-E0D121A4C68B}"/>
    <hyperlink ref="E26" r:id="rId5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xr:uid="{CBCAA66B-F786-433F-9C0D-748F79635C6F}"/>
    <hyperlink ref="H26" r:id="rId57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xr:uid="{93138084-3E38-4B5F-BCF2-B0BBF78FEBAD}"/>
    <hyperlink ref="B27" r:id="rId58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xr:uid="{2BBEF66B-723B-47D8-81CC-70A1A48A1355}"/>
    <hyperlink ref="E27" r:id="rId59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xr:uid="{84EA0B87-8AD9-48C6-BE2B-98D2203B3065}"/>
    <hyperlink ref="H27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xr:uid="{8046136B-027F-48A5-BF7A-01FBCA968054}"/>
    <hyperlink ref="B28" r:id="rId61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xr:uid="{920335C7-745F-4080-93EE-2C261C72FFFB}"/>
    <hyperlink ref="E28" r:id="rId6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xr:uid="{C0306017-528C-4A95-BF91-9868F06FC485}"/>
    <hyperlink ref="H28" r:id="rId63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xr:uid="{EF55E1B7-9AC9-4ACC-89B4-4FC38AC231ED}"/>
    <hyperlink ref="B29" r:id="rId64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xr:uid="{C07851A4-FDC7-4C6B-9480-ADEF902E43C6}"/>
    <hyperlink ref="E29" r:id="rId65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xr:uid="{42F1B68E-EAF1-42DE-AA9E-09974B94EE0C}"/>
    <hyperlink ref="H29" r:id="rId6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xr:uid="{CE4D8EBE-D747-4E76-8D56-ECE771271181}"/>
    <hyperlink ref="B30" r:id="rId67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xr:uid="{28185A09-4D6D-401D-A567-16E06930549E}"/>
    <hyperlink ref="E30" r:id="rId6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xr:uid="{7A25C958-0211-437E-BFB7-CB2A93670AC7}"/>
    <hyperlink ref="H30" r:id="rId69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xr:uid="{3E3D2A15-4717-4241-9467-6F036143614F}"/>
    <hyperlink ref="B31" r:id="rId70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xr:uid="{C6749943-B868-45BA-9757-5EB2EADE7513}"/>
    <hyperlink ref="E31" r:id="rId71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xr:uid="{95577B47-E5EB-4192-8EE3-BB6C40D2E758}"/>
    <hyperlink ref="H31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xr:uid="{F380E27E-00F1-41C7-A7DA-9811E725DED8}"/>
    <hyperlink ref="B32" r:id="rId73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xr:uid="{740D08ED-6C1A-45F4-80A8-CF9C603BC4D5}"/>
    <hyperlink ref="E32" r:id="rId7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xr:uid="{5E430C37-DA27-4B71-87E7-8805454B890E}"/>
    <hyperlink ref="H32" r:id="rId7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xr:uid="{E67B9BD6-D2E7-4BDD-B808-CC2CEFF371E5}"/>
    <hyperlink ref="B34" r:id="rId76" display="../../../../../../../../armor/pub/qform/d.php?dbname=EDTP&amp;sql=udln%20is%20null%20and%20dt%20between%20to_date('01.01.2020%2000:00:00','DD.MM.YYYY%20HH24:MI:SS')%20and%20to_date('31.07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xr:uid="{3B396571-8CBC-4EE5-9631-11971404985F}"/>
    <hyperlink ref="E34" r:id="rId77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xr:uid="{74548DBD-AD7B-45B0-8357-579491672C3D}"/>
    <hyperlink ref="H34" r:id="rId7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07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xr:uid="{0D8E80D1-BE6B-41A7-A5A2-90567AEE3A2D}"/>
  </hyperlinks>
  <pageMargins left="0.7" right="0.7" top="0.75" bottom="0.75" header="0.3" footer="0.3"/>
  <pageSetup paperSize="9" orientation="portrait" r:id="rId7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00C-ABEE-46DF-8D9B-E42C0D120B2C}">
  <dimension ref="A1:J34"/>
  <sheetViews>
    <sheetView workbookViewId="0">
      <selection activeCell="Q18" sqref="Q18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96" t="s">
        <v>249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08" t="s">
        <v>246</v>
      </c>
      <c r="C4" s="208"/>
      <c r="D4" s="208"/>
      <c r="E4" s="208"/>
      <c r="F4" s="208"/>
      <c r="G4" s="208"/>
      <c r="H4" s="208"/>
      <c r="I4" s="208"/>
      <c r="J4" s="208"/>
    </row>
    <row r="5" spans="1:10" x14ac:dyDescent="0.25">
      <c r="A5" s="208"/>
      <c r="B5" s="208" t="s">
        <v>2</v>
      </c>
      <c r="C5" s="208"/>
      <c r="D5" s="208"/>
      <c r="E5" s="208" t="s">
        <v>3</v>
      </c>
      <c r="F5" s="208"/>
      <c r="G5" s="208"/>
      <c r="H5" s="208" t="s">
        <v>4</v>
      </c>
      <c r="I5" s="208"/>
      <c r="J5" s="208"/>
    </row>
    <row r="6" spans="1:10" x14ac:dyDescent="0.25">
      <c r="A6" s="208"/>
      <c r="B6" s="12">
        <v>2020</v>
      </c>
      <c r="C6" s="12">
        <v>2021</v>
      </c>
      <c r="D6" s="12" t="s">
        <v>5</v>
      </c>
      <c r="E6" s="50">
        <v>2020</v>
      </c>
      <c r="F6" s="50">
        <v>2021</v>
      </c>
      <c r="G6" s="12" t="s">
        <v>5</v>
      </c>
      <c r="H6" s="50">
        <v>2020</v>
      </c>
      <c r="I6" s="50">
        <v>2021</v>
      </c>
      <c r="J6" s="12" t="s">
        <v>5</v>
      </c>
    </row>
    <row r="7" spans="1:10" ht="20.100000000000001" customHeight="1" x14ac:dyDescent="0.25">
      <c r="A7" s="15" t="s">
        <v>6</v>
      </c>
      <c r="B7" s="37">
        <v>0</v>
      </c>
      <c r="C7" s="37">
        <v>0</v>
      </c>
      <c r="D7" s="48"/>
      <c r="E7" s="37">
        <v>0</v>
      </c>
      <c r="F7" s="37">
        <v>0</v>
      </c>
      <c r="G7" s="48"/>
      <c r="H7" s="37">
        <v>0</v>
      </c>
      <c r="I7" s="37">
        <v>0</v>
      </c>
      <c r="J7" s="48"/>
    </row>
    <row r="8" spans="1:10" ht="20.100000000000001" customHeight="1" x14ac:dyDescent="0.25">
      <c r="A8" s="15" t="s">
        <v>7</v>
      </c>
      <c r="B8" s="37">
        <v>8</v>
      </c>
      <c r="C8" s="37">
        <v>15</v>
      </c>
      <c r="D8" s="35">
        <f>C8*100/B8-100</f>
        <v>87.5</v>
      </c>
      <c r="E8" s="37">
        <v>1</v>
      </c>
      <c r="F8" s="37">
        <v>4</v>
      </c>
      <c r="G8" s="35">
        <f>F8*100/E8-100</f>
        <v>300</v>
      </c>
      <c r="H8" s="37">
        <v>8</v>
      </c>
      <c r="I8" s="37">
        <v>11</v>
      </c>
      <c r="J8" s="35">
        <f>I8*100/H8-100</f>
        <v>37.5</v>
      </c>
    </row>
    <row r="9" spans="1:10" ht="20.100000000000001" customHeight="1" x14ac:dyDescent="0.25">
      <c r="A9" s="15" t="s">
        <v>8</v>
      </c>
      <c r="B9" s="37">
        <v>4</v>
      </c>
      <c r="C9" s="37">
        <v>4</v>
      </c>
      <c r="D9" s="28">
        <f>C9*100/B9-100</f>
        <v>0</v>
      </c>
      <c r="E9" s="37">
        <v>0</v>
      </c>
      <c r="F9" s="37">
        <v>1</v>
      </c>
      <c r="G9" s="35" t="s">
        <v>256</v>
      </c>
      <c r="H9" s="37">
        <v>4</v>
      </c>
      <c r="I9" s="37">
        <v>3</v>
      </c>
      <c r="J9" s="28">
        <f>I9*100/H9-100</f>
        <v>-25</v>
      </c>
    </row>
    <row r="10" spans="1:10" ht="20.100000000000001" customHeight="1" x14ac:dyDescent="0.25">
      <c r="A10" s="15" t="s">
        <v>9</v>
      </c>
      <c r="B10" s="37">
        <v>48</v>
      </c>
      <c r="C10" s="37">
        <v>41</v>
      </c>
      <c r="D10" s="28">
        <f>C10*100/B10-100</f>
        <v>-14.583333333333329</v>
      </c>
      <c r="E10" s="37">
        <v>4</v>
      </c>
      <c r="F10" s="37">
        <v>6</v>
      </c>
      <c r="G10" s="35">
        <f>F10*100/E10-100</f>
        <v>50</v>
      </c>
      <c r="H10" s="37">
        <v>47</v>
      </c>
      <c r="I10" s="37">
        <v>44</v>
      </c>
      <c r="J10" s="28">
        <f>I10*100/H10-100</f>
        <v>-6.3829787234042499</v>
      </c>
    </row>
    <row r="11" spans="1:10" ht="20.100000000000001" customHeight="1" x14ac:dyDescent="0.25">
      <c r="A11" s="15" t="s">
        <v>10</v>
      </c>
      <c r="B11" s="37">
        <v>14</v>
      </c>
      <c r="C11" s="37">
        <v>17</v>
      </c>
      <c r="D11" s="35">
        <f>C11*100/B11-100</f>
        <v>21.428571428571431</v>
      </c>
      <c r="E11" s="37">
        <v>3</v>
      </c>
      <c r="F11" s="37">
        <v>4</v>
      </c>
      <c r="G11" s="35">
        <f>F11*100/E11-100</f>
        <v>33.333333333333343</v>
      </c>
      <c r="H11" s="37">
        <v>12</v>
      </c>
      <c r="I11" s="37">
        <v>14</v>
      </c>
      <c r="J11" s="35">
        <f>I11*100/H11-100</f>
        <v>16.666666666666671</v>
      </c>
    </row>
    <row r="12" spans="1:10" ht="20.100000000000001" customHeight="1" x14ac:dyDescent="0.25">
      <c r="A12" s="15" t="s">
        <v>11</v>
      </c>
      <c r="B12" s="37">
        <v>6</v>
      </c>
      <c r="C12" s="37">
        <v>5</v>
      </c>
      <c r="D12" s="28">
        <f>C12*100/B12-100</f>
        <v>-16.666666666666671</v>
      </c>
      <c r="E12" s="37">
        <v>2</v>
      </c>
      <c r="F12" s="37">
        <v>1</v>
      </c>
      <c r="G12" s="28">
        <f t="shared" ref="G12:G31" si="0">F12*100/E12-100</f>
        <v>-50</v>
      </c>
      <c r="H12" s="37">
        <v>4</v>
      </c>
      <c r="I12" s="37">
        <v>5</v>
      </c>
      <c r="J12" s="35">
        <f>I12*100/H12-100</f>
        <v>25</v>
      </c>
    </row>
    <row r="13" spans="1:10" ht="20.100000000000001" customHeight="1" x14ac:dyDescent="0.25">
      <c r="A13" s="15" t="s">
        <v>12</v>
      </c>
      <c r="B13" s="37">
        <v>1</v>
      </c>
      <c r="C13" s="37">
        <v>1</v>
      </c>
      <c r="D13" s="28">
        <f t="shared" ref="D13:D32" si="1">C13*100/B13-100</f>
        <v>0</v>
      </c>
      <c r="E13" s="37">
        <v>0</v>
      </c>
      <c r="F13" s="37">
        <v>0</v>
      </c>
      <c r="G13" s="28"/>
      <c r="H13" s="37">
        <v>1</v>
      </c>
      <c r="I13" s="37">
        <v>1</v>
      </c>
      <c r="J13" s="28">
        <f t="shared" ref="J13:J29" si="2">I13*100/H13-100</f>
        <v>0</v>
      </c>
    </row>
    <row r="14" spans="1:10" ht="20.100000000000001" customHeight="1" x14ac:dyDescent="0.25">
      <c r="A14" s="15" t="s">
        <v>13</v>
      </c>
      <c r="B14" s="37">
        <v>24</v>
      </c>
      <c r="C14" s="37">
        <v>14</v>
      </c>
      <c r="D14" s="28">
        <f t="shared" si="1"/>
        <v>-41.666666666666664</v>
      </c>
      <c r="E14" s="37">
        <v>4</v>
      </c>
      <c r="F14" s="37">
        <v>2</v>
      </c>
      <c r="G14" s="28">
        <f t="shared" si="0"/>
        <v>-50</v>
      </c>
      <c r="H14" s="37">
        <v>20</v>
      </c>
      <c r="I14" s="37">
        <v>12</v>
      </c>
      <c r="J14" s="28">
        <f t="shared" si="2"/>
        <v>-40</v>
      </c>
    </row>
    <row r="15" spans="1:10" ht="20.100000000000001" customHeight="1" x14ac:dyDescent="0.25">
      <c r="A15" s="15" t="s">
        <v>14</v>
      </c>
      <c r="B15" s="37">
        <v>10</v>
      </c>
      <c r="C15" s="37">
        <v>24</v>
      </c>
      <c r="D15" s="35">
        <f t="shared" si="1"/>
        <v>140</v>
      </c>
      <c r="E15" s="37">
        <v>4</v>
      </c>
      <c r="F15" s="37">
        <v>7</v>
      </c>
      <c r="G15" s="35">
        <f t="shared" si="0"/>
        <v>75</v>
      </c>
      <c r="H15" s="37">
        <v>7</v>
      </c>
      <c r="I15" s="37">
        <v>18</v>
      </c>
      <c r="J15" s="35">
        <f t="shared" si="2"/>
        <v>157.14285714285717</v>
      </c>
    </row>
    <row r="16" spans="1:10" ht="20.100000000000001" customHeight="1" x14ac:dyDescent="0.25">
      <c r="A16" s="15" t="s">
        <v>15</v>
      </c>
      <c r="B16" s="37">
        <v>16</v>
      </c>
      <c r="C16" s="37">
        <v>4</v>
      </c>
      <c r="D16" s="28">
        <f t="shared" si="1"/>
        <v>-75</v>
      </c>
      <c r="E16" s="37">
        <v>2</v>
      </c>
      <c r="F16" s="37">
        <v>0</v>
      </c>
      <c r="G16" s="49" t="s">
        <v>255</v>
      </c>
      <c r="H16" s="37">
        <v>14</v>
      </c>
      <c r="I16" s="37">
        <v>4</v>
      </c>
      <c r="J16" s="28">
        <f t="shared" si="2"/>
        <v>-71.428571428571431</v>
      </c>
    </row>
    <row r="17" spans="1:10" ht="20.100000000000001" customHeight="1" x14ac:dyDescent="0.25">
      <c r="A17" s="15" t="s">
        <v>16</v>
      </c>
      <c r="B17" s="37">
        <v>27</v>
      </c>
      <c r="C17" s="37">
        <v>33</v>
      </c>
      <c r="D17" s="35">
        <f t="shared" si="1"/>
        <v>22.222222222222229</v>
      </c>
      <c r="E17" s="37">
        <v>0</v>
      </c>
      <c r="F17" s="37">
        <v>2</v>
      </c>
      <c r="G17" s="35" t="s">
        <v>256</v>
      </c>
      <c r="H17" s="37">
        <v>28</v>
      </c>
      <c r="I17" s="37">
        <v>33</v>
      </c>
      <c r="J17" s="35">
        <f t="shared" si="2"/>
        <v>17.857142857142861</v>
      </c>
    </row>
    <row r="18" spans="1:10" ht="20.100000000000001" customHeight="1" x14ac:dyDescent="0.25">
      <c r="A18" s="15" t="s">
        <v>17</v>
      </c>
      <c r="B18" s="37">
        <v>8</v>
      </c>
      <c r="C18" s="37">
        <v>8</v>
      </c>
      <c r="D18" s="28">
        <f t="shared" si="1"/>
        <v>0</v>
      </c>
      <c r="E18" s="37">
        <v>1</v>
      </c>
      <c r="F18" s="37">
        <v>0</v>
      </c>
      <c r="G18" s="49" t="s">
        <v>255</v>
      </c>
      <c r="H18" s="37">
        <v>7</v>
      </c>
      <c r="I18" s="37">
        <v>8</v>
      </c>
      <c r="J18" s="35">
        <f t="shared" si="2"/>
        <v>14.285714285714292</v>
      </c>
    </row>
    <row r="19" spans="1:10" ht="20.100000000000001" customHeight="1" x14ac:dyDescent="0.25">
      <c r="A19" s="15" t="s">
        <v>18</v>
      </c>
      <c r="B19" s="37">
        <v>2</v>
      </c>
      <c r="C19" s="37">
        <v>7</v>
      </c>
      <c r="D19" s="35">
        <f t="shared" si="1"/>
        <v>250</v>
      </c>
      <c r="E19" s="37">
        <v>1</v>
      </c>
      <c r="F19" s="37">
        <v>1</v>
      </c>
      <c r="G19" s="28">
        <f t="shared" si="0"/>
        <v>0</v>
      </c>
      <c r="H19" s="37">
        <v>1</v>
      </c>
      <c r="I19" s="37">
        <v>6</v>
      </c>
      <c r="J19" s="35">
        <f t="shared" si="2"/>
        <v>500</v>
      </c>
    </row>
    <row r="20" spans="1:10" ht="20.100000000000001" customHeight="1" x14ac:dyDescent="0.25">
      <c r="A20" s="15" t="s">
        <v>19</v>
      </c>
      <c r="B20" s="37">
        <v>31</v>
      </c>
      <c r="C20" s="37">
        <v>53</v>
      </c>
      <c r="D20" s="35">
        <f t="shared" si="1"/>
        <v>70.967741935483872</v>
      </c>
      <c r="E20" s="37">
        <v>8</v>
      </c>
      <c r="F20" s="37">
        <v>6</v>
      </c>
      <c r="G20" s="28">
        <f t="shared" si="0"/>
        <v>-25</v>
      </c>
      <c r="H20" s="37">
        <v>25</v>
      </c>
      <c r="I20" s="37">
        <v>47</v>
      </c>
      <c r="J20" s="35">
        <f t="shared" si="2"/>
        <v>88</v>
      </c>
    </row>
    <row r="21" spans="1:10" ht="20.100000000000001" customHeight="1" x14ac:dyDescent="0.25">
      <c r="A21" s="15" t="s">
        <v>20</v>
      </c>
      <c r="B21" s="37">
        <v>6</v>
      </c>
      <c r="C21" s="37">
        <v>14</v>
      </c>
      <c r="D21" s="35">
        <f t="shared" si="1"/>
        <v>133.33333333333334</v>
      </c>
      <c r="E21" s="37">
        <v>1</v>
      </c>
      <c r="F21" s="37">
        <v>0</v>
      </c>
      <c r="G21" s="49" t="s">
        <v>255</v>
      </c>
      <c r="H21" s="37">
        <v>5</v>
      </c>
      <c r="I21" s="37">
        <v>14</v>
      </c>
      <c r="J21" s="35">
        <f t="shared" si="2"/>
        <v>180</v>
      </c>
    </row>
    <row r="22" spans="1:10" ht="20.100000000000001" customHeight="1" x14ac:dyDescent="0.25">
      <c r="A22" s="15" t="s">
        <v>21</v>
      </c>
      <c r="B22" s="37">
        <v>11</v>
      </c>
      <c r="C22" s="37">
        <v>25</v>
      </c>
      <c r="D22" s="35">
        <f t="shared" si="1"/>
        <v>127.27272727272728</v>
      </c>
      <c r="E22" s="37">
        <v>2</v>
      </c>
      <c r="F22" s="37">
        <v>4</v>
      </c>
      <c r="G22" s="35">
        <f t="shared" si="0"/>
        <v>100</v>
      </c>
      <c r="H22" s="37">
        <v>9</v>
      </c>
      <c r="I22" s="37">
        <v>22</v>
      </c>
      <c r="J22" s="35">
        <f t="shared" si="2"/>
        <v>144.44444444444446</v>
      </c>
    </row>
    <row r="23" spans="1:10" ht="20.100000000000001" customHeight="1" x14ac:dyDescent="0.25">
      <c r="A23" s="15" t="s">
        <v>22</v>
      </c>
      <c r="B23" s="37">
        <v>28</v>
      </c>
      <c r="C23" s="37">
        <v>26</v>
      </c>
      <c r="D23" s="28">
        <f t="shared" si="1"/>
        <v>-7.1428571428571388</v>
      </c>
      <c r="E23" s="37">
        <v>7</v>
      </c>
      <c r="F23" s="37">
        <v>5</v>
      </c>
      <c r="G23" s="28">
        <f t="shared" si="0"/>
        <v>-28.571428571428569</v>
      </c>
      <c r="H23" s="37">
        <v>22</v>
      </c>
      <c r="I23" s="37">
        <v>22</v>
      </c>
      <c r="J23" s="28">
        <f t="shared" si="2"/>
        <v>0</v>
      </c>
    </row>
    <row r="24" spans="1:10" ht="20.100000000000001" customHeight="1" x14ac:dyDescent="0.25">
      <c r="A24" s="15" t="s">
        <v>23</v>
      </c>
      <c r="B24" s="37">
        <v>3</v>
      </c>
      <c r="C24" s="37">
        <v>6</v>
      </c>
      <c r="D24" s="35">
        <f t="shared" si="1"/>
        <v>100</v>
      </c>
      <c r="E24" s="37">
        <v>1</v>
      </c>
      <c r="F24" s="37">
        <v>1</v>
      </c>
      <c r="G24" s="28">
        <f t="shared" si="0"/>
        <v>0</v>
      </c>
      <c r="H24" s="37">
        <v>2</v>
      </c>
      <c r="I24" s="37">
        <v>5</v>
      </c>
      <c r="J24" s="35">
        <f t="shared" si="2"/>
        <v>150</v>
      </c>
    </row>
    <row r="25" spans="1:10" ht="20.100000000000001" customHeight="1" x14ac:dyDescent="0.25">
      <c r="A25" s="15" t="s">
        <v>24</v>
      </c>
      <c r="B25" s="37">
        <v>9</v>
      </c>
      <c r="C25" s="37">
        <v>7</v>
      </c>
      <c r="D25" s="28">
        <f t="shared" si="1"/>
        <v>-22.222222222222229</v>
      </c>
      <c r="E25" s="37">
        <v>2</v>
      </c>
      <c r="F25" s="37">
        <v>1</v>
      </c>
      <c r="G25" s="28">
        <f t="shared" si="0"/>
        <v>-50</v>
      </c>
      <c r="H25" s="37">
        <v>8</v>
      </c>
      <c r="I25" s="37">
        <v>6</v>
      </c>
      <c r="J25" s="28">
        <f t="shared" si="2"/>
        <v>-25</v>
      </c>
    </row>
    <row r="26" spans="1:10" ht="20.100000000000001" customHeight="1" x14ac:dyDescent="0.25">
      <c r="A26" s="15" t="s">
        <v>25</v>
      </c>
      <c r="B26" s="37">
        <v>7</v>
      </c>
      <c r="C26" s="37">
        <v>9</v>
      </c>
      <c r="D26" s="35">
        <f t="shared" si="1"/>
        <v>28.571428571428584</v>
      </c>
      <c r="E26" s="37">
        <v>0</v>
      </c>
      <c r="F26" s="37">
        <v>1</v>
      </c>
      <c r="G26" s="35" t="s">
        <v>256</v>
      </c>
      <c r="H26" s="37">
        <v>7</v>
      </c>
      <c r="I26" s="37">
        <v>9</v>
      </c>
      <c r="J26" s="35">
        <f t="shared" si="2"/>
        <v>28.571428571428584</v>
      </c>
    </row>
    <row r="27" spans="1:10" ht="20.100000000000001" customHeight="1" x14ac:dyDescent="0.25">
      <c r="A27" s="15" t="s">
        <v>26</v>
      </c>
      <c r="B27" s="37">
        <v>9</v>
      </c>
      <c r="C27" s="37">
        <v>10</v>
      </c>
      <c r="D27" s="35">
        <f t="shared" si="1"/>
        <v>11.111111111111114</v>
      </c>
      <c r="E27" s="37">
        <v>2</v>
      </c>
      <c r="F27" s="37">
        <v>0</v>
      </c>
      <c r="G27" s="49" t="s">
        <v>255</v>
      </c>
      <c r="H27" s="37">
        <v>8</v>
      </c>
      <c r="I27" s="37">
        <v>11</v>
      </c>
      <c r="J27" s="35">
        <f t="shared" si="2"/>
        <v>37.5</v>
      </c>
    </row>
    <row r="28" spans="1:10" ht="20.100000000000001" customHeight="1" x14ac:dyDescent="0.25">
      <c r="A28" s="15" t="s">
        <v>27</v>
      </c>
      <c r="B28" s="37">
        <v>16</v>
      </c>
      <c r="C28" s="37">
        <v>20</v>
      </c>
      <c r="D28" s="35">
        <f t="shared" si="1"/>
        <v>25</v>
      </c>
      <c r="E28" s="37">
        <v>3</v>
      </c>
      <c r="F28" s="37">
        <v>7</v>
      </c>
      <c r="G28" s="35">
        <f t="shared" si="0"/>
        <v>133.33333333333334</v>
      </c>
      <c r="H28" s="37">
        <v>13</v>
      </c>
      <c r="I28" s="37">
        <v>13</v>
      </c>
      <c r="J28" s="28">
        <f t="shared" si="2"/>
        <v>0</v>
      </c>
    </row>
    <row r="29" spans="1:10" ht="20.100000000000001" customHeight="1" x14ac:dyDescent="0.25">
      <c r="A29" s="15" t="s">
        <v>28</v>
      </c>
      <c r="B29" s="37">
        <v>6</v>
      </c>
      <c r="C29" s="37">
        <v>5</v>
      </c>
      <c r="D29" s="28">
        <f t="shared" si="1"/>
        <v>-16.666666666666671</v>
      </c>
      <c r="E29" s="37">
        <v>0</v>
      </c>
      <c r="F29" s="37">
        <v>0</v>
      </c>
      <c r="G29" s="28"/>
      <c r="H29" s="37">
        <v>6</v>
      </c>
      <c r="I29" s="37">
        <v>5</v>
      </c>
      <c r="J29" s="28">
        <f t="shared" si="2"/>
        <v>-16.666666666666671</v>
      </c>
    </row>
    <row r="30" spans="1:10" ht="20.100000000000001" customHeight="1" x14ac:dyDescent="0.25">
      <c r="A30" s="15" t="s">
        <v>29</v>
      </c>
      <c r="B30" s="37">
        <v>10</v>
      </c>
      <c r="C30" s="37">
        <v>6</v>
      </c>
      <c r="D30" s="28">
        <f t="shared" si="1"/>
        <v>-40</v>
      </c>
      <c r="E30" s="37">
        <v>1</v>
      </c>
      <c r="F30" s="37">
        <v>0</v>
      </c>
      <c r="G30" s="49" t="s">
        <v>255</v>
      </c>
      <c r="H30" s="37">
        <v>11</v>
      </c>
      <c r="I30" s="37">
        <v>7</v>
      </c>
      <c r="J30" s="28">
        <f>I30*100/H30-100</f>
        <v>-36.363636363636367</v>
      </c>
    </row>
    <row r="31" spans="1:10" ht="20.100000000000001" customHeight="1" x14ac:dyDescent="0.25">
      <c r="A31" s="15" t="s">
        <v>30</v>
      </c>
      <c r="B31" s="37">
        <v>16</v>
      </c>
      <c r="C31" s="37">
        <v>17</v>
      </c>
      <c r="D31" s="35">
        <f t="shared" si="1"/>
        <v>6.25</v>
      </c>
      <c r="E31" s="37">
        <v>8</v>
      </c>
      <c r="F31" s="37">
        <v>6</v>
      </c>
      <c r="G31" s="28">
        <f t="shared" si="0"/>
        <v>-25</v>
      </c>
      <c r="H31" s="37">
        <v>8</v>
      </c>
      <c r="I31" s="37">
        <v>12</v>
      </c>
      <c r="J31" s="35">
        <f>I31*100/H31-100</f>
        <v>50</v>
      </c>
    </row>
    <row r="32" spans="1:10" ht="20.100000000000001" customHeight="1" x14ac:dyDescent="0.25">
      <c r="A32" s="15" t="s">
        <v>31</v>
      </c>
      <c r="B32" s="37">
        <v>2</v>
      </c>
      <c r="C32" s="37">
        <v>1</v>
      </c>
      <c r="D32" s="28">
        <f t="shared" si="1"/>
        <v>-50</v>
      </c>
      <c r="E32" s="37">
        <v>1</v>
      </c>
      <c r="F32" s="37">
        <v>0</v>
      </c>
      <c r="G32" s="49" t="s">
        <v>255</v>
      </c>
      <c r="H32" s="37">
        <v>1</v>
      </c>
      <c r="I32" s="37">
        <v>1</v>
      </c>
      <c r="J32" s="28">
        <f>I32*100/H32-100</f>
        <v>0</v>
      </c>
    </row>
    <row r="33" spans="1:10" ht="20.100000000000001" customHeight="1" x14ac:dyDescent="0.25">
      <c r="A33" s="15" t="s">
        <v>32</v>
      </c>
      <c r="B33" s="37">
        <v>0</v>
      </c>
      <c r="C33" s="37">
        <v>0</v>
      </c>
      <c r="D33" s="35"/>
      <c r="E33" s="37">
        <v>0</v>
      </c>
      <c r="F33" s="37">
        <v>0</v>
      </c>
      <c r="G33" s="28"/>
      <c r="H33" s="37">
        <v>0</v>
      </c>
      <c r="I33" s="37">
        <v>0</v>
      </c>
      <c r="J33" s="48"/>
    </row>
    <row r="34" spans="1:10" ht="24" customHeight="1" x14ac:dyDescent="0.25">
      <c r="A34" s="16" t="s">
        <v>33</v>
      </c>
      <c r="B34" s="41">
        <v>322</v>
      </c>
      <c r="C34" s="41">
        <v>372</v>
      </c>
      <c r="D34" s="97">
        <f>C34*100/B34-100</f>
        <v>15.527950310559007</v>
      </c>
      <c r="E34" s="41">
        <v>58</v>
      </c>
      <c r="F34" s="41">
        <v>59</v>
      </c>
      <c r="G34" s="97">
        <f>F34*100/E34-100</f>
        <v>1.7241379310344769</v>
      </c>
      <c r="H34" s="41">
        <v>278</v>
      </c>
      <c r="I34" s="41">
        <v>333</v>
      </c>
      <c r="J34" s="97">
        <f>I34*100/H34-100</f>
        <v>19.7841726618705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6A32-E379-4440-B052-34DEC4D9095C}">
  <dimension ref="A1:J34"/>
  <sheetViews>
    <sheetView workbookViewId="0">
      <selection activeCell="N14" sqref="N14"/>
    </sheetView>
  </sheetViews>
  <sheetFormatPr defaultRowHeight="15" x14ac:dyDescent="0.25"/>
  <cols>
    <col min="1" max="1" width="18.85546875" customWidth="1"/>
    <col min="2" max="2" width="11.140625" customWidth="1"/>
    <col min="3" max="3" width="11" customWidth="1"/>
    <col min="4" max="5" width="10.42578125" customWidth="1"/>
    <col min="6" max="6" width="10" customWidth="1"/>
    <col min="7" max="7" width="9.7109375" customWidth="1"/>
    <col min="8" max="8" width="11.42578125" customWidth="1"/>
    <col min="9" max="9" width="11" customWidth="1"/>
    <col min="10" max="10" width="10.85546875" customWidth="1"/>
  </cols>
  <sheetData>
    <row r="1" spans="1:10" ht="18" x14ac:dyDescent="0.25">
      <c r="A1" s="196" t="s">
        <v>250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08" t="s">
        <v>244</v>
      </c>
      <c r="C4" s="208"/>
      <c r="D4" s="208"/>
      <c r="E4" s="208"/>
      <c r="F4" s="208"/>
      <c r="G4" s="208"/>
      <c r="H4" s="208"/>
      <c r="I4" s="208"/>
      <c r="J4" s="208"/>
    </row>
    <row r="5" spans="1:10" ht="46.5" customHeight="1" x14ac:dyDescent="0.25">
      <c r="A5" s="208"/>
      <c r="B5" s="208" t="s">
        <v>245</v>
      </c>
      <c r="C5" s="208"/>
      <c r="D5" s="208"/>
      <c r="E5" s="208" t="s">
        <v>83</v>
      </c>
      <c r="F5" s="208"/>
      <c r="G5" s="208"/>
      <c r="H5" s="208" t="s">
        <v>84</v>
      </c>
      <c r="I5" s="208"/>
      <c r="J5" s="208"/>
    </row>
    <row r="6" spans="1:10" ht="24.75" customHeight="1" x14ac:dyDescent="0.25">
      <c r="A6" s="208"/>
      <c r="B6" s="2">
        <v>2020</v>
      </c>
      <c r="C6" s="2">
        <v>2021</v>
      </c>
      <c r="D6" s="2" t="s">
        <v>5</v>
      </c>
      <c r="E6" s="50">
        <v>2020</v>
      </c>
      <c r="F6" s="50">
        <v>2021</v>
      </c>
      <c r="G6" s="2" t="s">
        <v>5</v>
      </c>
      <c r="H6" s="50">
        <v>2020</v>
      </c>
      <c r="I6" s="50">
        <v>2021</v>
      </c>
      <c r="J6" s="2" t="s">
        <v>5</v>
      </c>
    </row>
    <row r="7" spans="1:10" ht="20.100000000000001" customHeight="1" x14ac:dyDescent="0.25">
      <c r="A7" s="8" t="s">
        <v>6</v>
      </c>
      <c r="B7" s="37">
        <v>0</v>
      </c>
      <c r="C7" s="37">
        <v>0</v>
      </c>
      <c r="D7" s="32"/>
      <c r="E7" s="37">
        <v>0</v>
      </c>
      <c r="F7" s="37">
        <v>0</v>
      </c>
      <c r="G7" s="32"/>
      <c r="H7" s="37">
        <v>0</v>
      </c>
      <c r="I7" s="37">
        <v>0</v>
      </c>
      <c r="J7" s="32"/>
    </row>
    <row r="8" spans="1:10" ht="20.100000000000001" customHeight="1" x14ac:dyDescent="0.25">
      <c r="A8" s="8" t="s">
        <v>7</v>
      </c>
      <c r="B8" s="37">
        <v>61</v>
      </c>
      <c r="C8" s="37">
        <v>50</v>
      </c>
      <c r="D8" s="32">
        <f>C8*100/B8-100</f>
        <v>-18.032786885245898</v>
      </c>
      <c r="E8" s="37">
        <v>2</v>
      </c>
      <c r="F8" s="37">
        <v>6</v>
      </c>
      <c r="G8" s="32">
        <f>F8*100/E8-100</f>
        <v>200</v>
      </c>
      <c r="H8" s="37">
        <v>70</v>
      </c>
      <c r="I8" s="37">
        <v>53</v>
      </c>
      <c r="J8" s="32">
        <f>I8*100/H8-100</f>
        <v>-24.285714285714292</v>
      </c>
    </row>
    <row r="9" spans="1:10" ht="20.100000000000001" customHeight="1" x14ac:dyDescent="0.25">
      <c r="A9" s="8" t="s">
        <v>8</v>
      </c>
      <c r="B9" s="37">
        <v>62</v>
      </c>
      <c r="C9" s="37">
        <v>50</v>
      </c>
      <c r="D9" s="32">
        <f t="shared" ref="D9:D34" si="0">C9*100/B9-100</f>
        <v>-19.354838709677423</v>
      </c>
      <c r="E9" s="37">
        <v>1</v>
      </c>
      <c r="F9" s="37">
        <v>8</v>
      </c>
      <c r="G9" s="32">
        <f>F9*100/E9-100</f>
        <v>700</v>
      </c>
      <c r="H9" s="37">
        <v>73</v>
      </c>
      <c r="I9" s="37">
        <v>57</v>
      </c>
      <c r="J9" s="32">
        <f t="shared" ref="J9:J34" si="1">I9*100/H9-100</f>
        <v>-21.917808219178085</v>
      </c>
    </row>
    <row r="10" spans="1:10" ht="20.100000000000001" customHeight="1" x14ac:dyDescent="0.25">
      <c r="A10" s="8" t="s">
        <v>9</v>
      </c>
      <c r="B10" s="37">
        <v>154</v>
      </c>
      <c r="C10" s="37">
        <v>149</v>
      </c>
      <c r="D10" s="32">
        <f t="shared" si="0"/>
        <v>-3.2467532467532436</v>
      </c>
      <c r="E10" s="37">
        <v>11</v>
      </c>
      <c r="F10" s="37">
        <v>4</v>
      </c>
      <c r="G10" s="32">
        <f t="shared" ref="G10:G31" si="2">F10*100/E10-100</f>
        <v>-63.636363636363633</v>
      </c>
      <c r="H10" s="37">
        <v>159</v>
      </c>
      <c r="I10" s="37">
        <v>166</v>
      </c>
      <c r="J10" s="32">
        <f t="shared" si="1"/>
        <v>4.4025157232704402</v>
      </c>
    </row>
    <row r="11" spans="1:10" ht="20.100000000000001" customHeight="1" x14ac:dyDescent="0.25">
      <c r="A11" s="8" t="s">
        <v>10</v>
      </c>
      <c r="B11" s="37">
        <v>80</v>
      </c>
      <c r="C11" s="37">
        <v>84</v>
      </c>
      <c r="D11" s="32">
        <f t="shared" si="0"/>
        <v>5</v>
      </c>
      <c r="E11" s="37">
        <v>3</v>
      </c>
      <c r="F11" s="37">
        <v>2</v>
      </c>
      <c r="G11" s="32">
        <f t="shared" si="2"/>
        <v>-33.333333333333329</v>
      </c>
      <c r="H11" s="37">
        <v>90</v>
      </c>
      <c r="I11" s="37">
        <v>93</v>
      </c>
      <c r="J11" s="32">
        <f t="shared" si="1"/>
        <v>3.3333333333333286</v>
      </c>
    </row>
    <row r="12" spans="1:10" ht="20.100000000000001" customHeight="1" x14ac:dyDescent="0.25">
      <c r="A12" s="8" t="s">
        <v>11</v>
      </c>
      <c r="B12" s="37">
        <v>71</v>
      </c>
      <c r="C12" s="37">
        <v>88</v>
      </c>
      <c r="D12" s="32">
        <f t="shared" si="0"/>
        <v>23.943661971830991</v>
      </c>
      <c r="E12" s="37">
        <v>6</v>
      </c>
      <c r="F12" s="37">
        <v>7</v>
      </c>
      <c r="G12" s="32">
        <f t="shared" si="2"/>
        <v>16.666666666666671</v>
      </c>
      <c r="H12" s="37">
        <v>80</v>
      </c>
      <c r="I12" s="37">
        <v>96</v>
      </c>
      <c r="J12" s="32">
        <f t="shared" si="1"/>
        <v>20</v>
      </c>
    </row>
    <row r="13" spans="1:10" ht="20.100000000000001" customHeight="1" x14ac:dyDescent="0.25">
      <c r="A13" s="8" t="s">
        <v>12</v>
      </c>
      <c r="B13" s="37">
        <v>52</v>
      </c>
      <c r="C13" s="37">
        <v>52</v>
      </c>
      <c r="D13" s="32">
        <f t="shared" si="0"/>
        <v>0</v>
      </c>
      <c r="E13" s="37">
        <v>5</v>
      </c>
      <c r="F13" s="37">
        <v>2</v>
      </c>
      <c r="G13" s="32">
        <f t="shared" si="2"/>
        <v>-60</v>
      </c>
      <c r="H13" s="37">
        <v>60</v>
      </c>
      <c r="I13" s="37">
        <v>64</v>
      </c>
      <c r="J13" s="32">
        <f t="shared" si="1"/>
        <v>6.6666666666666714</v>
      </c>
    </row>
    <row r="14" spans="1:10" ht="20.100000000000001" customHeight="1" x14ac:dyDescent="0.25">
      <c r="A14" s="8" t="s">
        <v>13</v>
      </c>
      <c r="B14" s="37">
        <v>85</v>
      </c>
      <c r="C14" s="37">
        <v>100</v>
      </c>
      <c r="D14" s="32">
        <f t="shared" si="0"/>
        <v>17.647058823529406</v>
      </c>
      <c r="E14" s="37">
        <v>0</v>
      </c>
      <c r="F14" s="37">
        <v>1</v>
      </c>
      <c r="G14" s="48" t="s">
        <v>256</v>
      </c>
      <c r="H14" s="37">
        <v>103</v>
      </c>
      <c r="I14" s="37">
        <v>111</v>
      </c>
      <c r="J14" s="32">
        <f t="shared" si="1"/>
        <v>7.7669902912621325</v>
      </c>
    </row>
    <row r="15" spans="1:10" ht="20.100000000000001" customHeight="1" x14ac:dyDescent="0.25">
      <c r="A15" s="8" t="s">
        <v>14</v>
      </c>
      <c r="B15" s="37">
        <v>44</v>
      </c>
      <c r="C15" s="37">
        <v>72</v>
      </c>
      <c r="D15" s="32">
        <f t="shared" si="0"/>
        <v>63.636363636363626</v>
      </c>
      <c r="E15" s="37">
        <v>4</v>
      </c>
      <c r="F15" s="37">
        <v>4</v>
      </c>
      <c r="G15" s="32">
        <f t="shared" si="2"/>
        <v>0</v>
      </c>
      <c r="H15" s="37">
        <v>47</v>
      </c>
      <c r="I15" s="37">
        <v>86</v>
      </c>
      <c r="J15" s="32">
        <f t="shared" si="1"/>
        <v>82.978723404255305</v>
      </c>
    </row>
    <row r="16" spans="1:10" ht="20.100000000000001" customHeight="1" x14ac:dyDescent="0.25">
      <c r="A16" s="8" t="s">
        <v>15</v>
      </c>
      <c r="B16" s="37">
        <v>132</v>
      </c>
      <c r="C16" s="37">
        <v>119</v>
      </c>
      <c r="D16" s="32">
        <f t="shared" si="0"/>
        <v>-9.8484848484848442</v>
      </c>
      <c r="E16" s="37">
        <v>6</v>
      </c>
      <c r="F16" s="37">
        <v>6</v>
      </c>
      <c r="G16" s="32">
        <f t="shared" si="2"/>
        <v>0</v>
      </c>
      <c r="H16" s="37">
        <v>150</v>
      </c>
      <c r="I16" s="37">
        <v>139</v>
      </c>
      <c r="J16" s="32">
        <f t="shared" si="1"/>
        <v>-7.3333333333333286</v>
      </c>
    </row>
    <row r="17" spans="1:10" ht="20.100000000000001" customHeight="1" x14ac:dyDescent="0.25">
      <c r="A17" s="8" t="s">
        <v>16</v>
      </c>
      <c r="B17" s="37">
        <v>100</v>
      </c>
      <c r="C17" s="37">
        <v>103</v>
      </c>
      <c r="D17" s="32">
        <f t="shared" si="0"/>
        <v>3</v>
      </c>
      <c r="E17" s="37">
        <v>3</v>
      </c>
      <c r="F17" s="37">
        <v>0</v>
      </c>
      <c r="G17" s="193" t="s">
        <v>255</v>
      </c>
      <c r="H17" s="37">
        <v>106</v>
      </c>
      <c r="I17" s="37">
        <v>108</v>
      </c>
      <c r="J17" s="32">
        <f t="shared" si="1"/>
        <v>1.8867924528301927</v>
      </c>
    </row>
    <row r="18" spans="1:10" ht="20.100000000000001" customHeight="1" x14ac:dyDescent="0.25">
      <c r="A18" s="8" t="s">
        <v>17</v>
      </c>
      <c r="B18" s="37">
        <v>38</v>
      </c>
      <c r="C18" s="37">
        <v>45</v>
      </c>
      <c r="D18" s="32">
        <f t="shared" si="0"/>
        <v>18.421052631578945</v>
      </c>
      <c r="E18" s="37">
        <v>1</v>
      </c>
      <c r="F18" s="37">
        <v>1</v>
      </c>
      <c r="G18" s="32">
        <f t="shared" si="2"/>
        <v>0</v>
      </c>
      <c r="H18" s="37">
        <v>42</v>
      </c>
      <c r="I18" s="37">
        <v>51</v>
      </c>
      <c r="J18" s="32">
        <f t="shared" si="1"/>
        <v>21.428571428571431</v>
      </c>
    </row>
    <row r="19" spans="1:10" ht="20.100000000000001" customHeight="1" x14ac:dyDescent="0.25">
      <c r="A19" s="8" t="s">
        <v>18</v>
      </c>
      <c r="B19" s="37">
        <v>18</v>
      </c>
      <c r="C19" s="37">
        <v>21</v>
      </c>
      <c r="D19" s="32">
        <f t="shared" si="0"/>
        <v>16.666666666666671</v>
      </c>
      <c r="E19" s="37">
        <v>1</v>
      </c>
      <c r="F19" s="37">
        <v>1</v>
      </c>
      <c r="G19" s="32">
        <f t="shared" si="2"/>
        <v>0</v>
      </c>
      <c r="H19" s="37">
        <v>17</v>
      </c>
      <c r="I19" s="37">
        <v>27</v>
      </c>
      <c r="J19" s="32">
        <f t="shared" si="1"/>
        <v>58.823529411764696</v>
      </c>
    </row>
    <row r="20" spans="1:10" ht="20.100000000000001" customHeight="1" x14ac:dyDescent="0.25">
      <c r="A20" s="8" t="s">
        <v>19</v>
      </c>
      <c r="B20" s="37">
        <v>151</v>
      </c>
      <c r="C20" s="37">
        <v>195</v>
      </c>
      <c r="D20" s="32">
        <f t="shared" si="0"/>
        <v>29.139072847682115</v>
      </c>
      <c r="E20" s="37">
        <v>8</v>
      </c>
      <c r="F20" s="37">
        <v>10</v>
      </c>
      <c r="G20" s="32">
        <f t="shared" si="2"/>
        <v>25</v>
      </c>
      <c r="H20" s="37">
        <v>163</v>
      </c>
      <c r="I20" s="37">
        <v>232</v>
      </c>
      <c r="J20" s="32">
        <f t="shared" si="1"/>
        <v>42.331288343558271</v>
      </c>
    </row>
    <row r="21" spans="1:10" ht="20.100000000000001" customHeight="1" x14ac:dyDescent="0.25">
      <c r="A21" s="8" t="s">
        <v>20</v>
      </c>
      <c r="B21" s="37">
        <v>85</v>
      </c>
      <c r="C21" s="37">
        <v>90</v>
      </c>
      <c r="D21" s="32">
        <f t="shared" si="0"/>
        <v>5.8823529411764639</v>
      </c>
      <c r="E21" s="37">
        <v>0</v>
      </c>
      <c r="F21" s="37">
        <v>3</v>
      </c>
      <c r="G21" s="48" t="s">
        <v>256</v>
      </c>
      <c r="H21" s="37">
        <v>97</v>
      </c>
      <c r="I21" s="37">
        <v>102</v>
      </c>
      <c r="J21" s="32">
        <f t="shared" si="1"/>
        <v>5.1546391752577279</v>
      </c>
    </row>
    <row r="22" spans="1:10" ht="20.100000000000001" customHeight="1" x14ac:dyDescent="0.25">
      <c r="A22" s="8" t="s">
        <v>21</v>
      </c>
      <c r="B22" s="37">
        <v>118</v>
      </c>
      <c r="C22" s="37">
        <v>131</v>
      </c>
      <c r="D22" s="32">
        <f t="shared" si="0"/>
        <v>11.016949152542367</v>
      </c>
      <c r="E22" s="37">
        <v>4</v>
      </c>
      <c r="F22" s="37">
        <v>6</v>
      </c>
      <c r="G22" s="32">
        <f t="shared" si="2"/>
        <v>50</v>
      </c>
      <c r="H22" s="37">
        <v>128</v>
      </c>
      <c r="I22" s="37">
        <v>143</v>
      </c>
      <c r="J22" s="32">
        <f t="shared" si="1"/>
        <v>11.71875</v>
      </c>
    </row>
    <row r="23" spans="1:10" ht="20.100000000000001" customHeight="1" x14ac:dyDescent="0.25">
      <c r="A23" s="8" t="s">
        <v>22</v>
      </c>
      <c r="B23" s="37">
        <v>76</v>
      </c>
      <c r="C23" s="37">
        <v>86</v>
      </c>
      <c r="D23" s="32">
        <f t="shared" si="0"/>
        <v>13.15789473684211</v>
      </c>
      <c r="E23" s="37">
        <v>1</v>
      </c>
      <c r="F23" s="37">
        <v>2</v>
      </c>
      <c r="G23" s="32">
        <f t="shared" si="2"/>
        <v>100</v>
      </c>
      <c r="H23" s="37">
        <v>89</v>
      </c>
      <c r="I23" s="37">
        <v>101</v>
      </c>
      <c r="J23" s="32">
        <f t="shared" si="1"/>
        <v>13.483146067415731</v>
      </c>
    </row>
    <row r="24" spans="1:10" ht="20.100000000000001" customHeight="1" x14ac:dyDescent="0.25">
      <c r="A24" s="8" t="s">
        <v>23</v>
      </c>
      <c r="B24" s="37">
        <v>59</v>
      </c>
      <c r="C24" s="37">
        <v>93</v>
      </c>
      <c r="D24" s="32">
        <f t="shared" si="0"/>
        <v>57.627118644067792</v>
      </c>
      <c r="E24" s="37">
        <v>8</v>
      </c>
      <c r="F24" s="37">
        <v>6</v>
      </c>
      <c r="G24" s="32">
        <f t="shared" si="2"/>
        <v>-25</v>
      </c>
      <c r="H24" s="37">
        <v>57</v>
      </c>
      <c r="I24" s="37">
        <v>108</v>
      </c>
      <c r="J24" s="32">
        <f t="shared" si="1"/>
        <v>89.473684210526329</v>
      </c>
    </row>
    <row r="25" spans="1:10" ht="20.100000000000001" customHeight="1" x14ac:dyDescent="0.25">
      <c r="A25" s="8" t="s">
        <v>24</v>
      </c>
      <c r="B25" s="37">
        <v>52</v>
      </c>
      <c r="C25" s="37">
        <v>59</v>
      </c>
      <c r="D25" s="32">
        <f t="shared" si="0"/>
        <v>13.461538461538467</v>
      </c>
      <c r="E25" s="37">
        <v>4</v>
      </c>
      <c r="F25" s="37">
        <v>3</v>
      </c>
      <c r="G25" s="32">
        <f t="shared" si="2"/>
        <v>-25</v>
      </c>
      <c r="H25" s="37">
        <v>55</v>
      </c>
      <c r="I25" s="37">
        <v>62</v>
      </c>
      <c r="J25" s="32">
        <f t="shared" si="1"/>
        <v>12.727272727272734</v>
      </c>
    </row>
    <row r="26" spans="1:10" ht="20.100000000000001" customHeight="1" x14ac:dyDescent="0.25">
      <c r="A26" s="8" t="s">
        <v>25</v>
      </c>
      <c r="B26" s="37">
        <v>33</v>
      </c>
      <c r="C26" s="37">
        <v>60</v>
      </c>
      <c r="D26" s="32">
        <f t="shared" si="0"/>
        <v>81.818181818181813</v>
      </c>
      <c r="E26" s="37">
        <v>0</v>
      </c>
      <c r="F26" s="37">
        <v>2</v>
      </c>
      <c r="G26" s="48" t="s">
        <v>256</v>
      </c>
      <c r="H26" s="37">
        <v>36</v>
      </c>
      <c r="I26" s="37">
        <v>72</v>
      </c>
      <c r="J26" s="32">
        <f t="shared" si="1"/>
        <v>100</v>
      </c>
    </row>
    <row r="27" spans="1:10" ht="20.100000000000001" customHeight="1" x14ac:dyDescent="0.25">
      <c r="A27" s="8" t="s">
        <v>26</v>
      </c>
      <c r="B27" s="37">
        <v>84</v>
      </c>
      <c r="C27" s="37">
        <v>88</v>
      </c>
      <c r="D27" s="32">
        <f t="shared" si="0"/>
        <v>4.7619047619047592</v>
      </c>
      <c r="E27" s="37">
        <v>3</v>
      </c>
      <c r="F27" s="37">
        <v>3</v>
      </c>
      <c r="G27" s="32">
        <f t="shared" si="2"/>
        <v>0</v>
      </c>
      <c r="H27" s="37">
        <v>86</v>
      </c>
      <c r="I27" s="37">
        <v>92</v>
      </c>
      <c r="J27" s="32">
        <f t="shared" si="1"/>
        <v>6.9767441860465169</v>
      </c>
    </row>
    <row r="28" spans="1:10" ht="20.100000000000001" customHeight="1" x14ac:dyDescent="0.25">
      <c r="A28" s="8" t="s">
        <v>27</v>
      </c>
      <c r="B28" s="37">
        <v>66</v>
      </c>
      <c r="C28" s="37">
        <v>51</v>
      </c>
      <c r="D28" s="32">
        <f t="shared" si="0"/>
        <v>-22.727272727272734</v>
      </c>
      <c r="E28" s="37">
        <v>3</v>
      </c>
      <c r="F28" s="37">
        <v>3</v>
      </c>
      <c r="G28" s="32">
        <f t="shared" si="2"/>
        <v>0</v>
      </c>
      <c r="H28" s="37">
        <v>71</v>
      </c>
      <c r="I28" s="37">
        <v>56</v>
      </c>
      <c r="J28" s="32">
        <f t="shared" si="1"/>
        <v>-21.126760563380287</v>
      </c>
    </row>
    <row r="29" spans="1:10" ht="20.100000000000001" customHeight="1" x14ac:dyDescent="0.25">
      <c r="A29" s="8" t="s">
        <v>28</v>
      </c>
      <c r="B29" s="37">
        <v>50</v>
      </c>
      <c r="C29" s="37">
        <v>62</v>
      </c>
      <c r="D29" s="32">
        <f t="shared" si="0"/>
        <v>24</v>
      </c>
      <c r="E29" s="37">
        <v>1</v>
      </c>
      <c r="F29" s="37">
        <v>2</v>
      </c>
      <c r="G29" s="32">
        <f t="shared" si="2"/>
        <v>100</v>
      </c>
      <c r="H29" s="37">
        <v>57</v>
      </c>
      <c r="I29" s="37">
        <v>70</v>
      </c>
      <c r="J29" s="32">
        <f t="shared" si="1"/>
        <v>22.807017543859644</v>
      </c>
    </row>
    <row r="30" spans="1:10" ht="20.100000000000001" customHeight="1" x14ac:dyDescent="0.25">
      <c r="A30" s="8" t="s">
        <v>29</v>
      </c>
      <c r="B30" s="37">
        <v>43</v>
      </c>
      <c r="C30" s="37">
        <v>49</v>
      </c>
      <c r="D30" s="32">
        <f t="shared" si="0"/>
        <v>13.95348837209302</v>
      </c>
      <c r="E30" s="37">
        <v>4</v>
      </c>
      <c r="F30" s="37">
        <v>1</v>
      </c>
      <c r="G30" s="32">
        <f t="shared" si="2"/>
        <v>-75</v>
      </c>
      <c r="H30" s="37">
        <v>48</v>
      </c>
      <c r="I30" s="37">
        <v>54</v>
      </c>
      <c r="J30" s="32">
        <f t="shared" si="1"/>
        <v>12.5</v>
      </c>
    </row>
    <row r="31" spans="1:10" ht="20.100000000000001" customHeight="1" x14ac:dyDescent="0.25">
      <c r="A31" s="8" t="s">
        <v>30</v>
      </c>
      <c r="B31" s="37">
        <v>49</v>
      </c>
      <c r="C31" s="37">
        <v>56</v>
      </c>
      <c r="D31" s="32">
        <f t="shared" si="0"/>
        <v>14.285714285714292</v>
      </c>
      <c r="E31" s="37">
        <v>5</v>
      </c>
      <c r="F31" s="37">
        <v>1</v>
      </c>
      <c r="G31" s="32">
        <f t="shared" si="2"/>
        <v>-80</v>
      </c>
      <c r="H31" s="37">
        <v>52</v>
      </c>
      <c r="I31" s="37">
        <v>65</v>
      </c>
      <c r="J31" s="32">
        <f t="shared" si="1"/>
        <v>25</v>
      </c>
    </row>
    <row r="32" spans="1:10" ht="20.100000000000001" customHeight="1" x14ac:dyDescent="0.25">
      <c r="A32" s="8" t="s">
        <v>31</v>
      </c>
      <c r="B32" s="37">
        <v>35</v>
      </c>
      <c r="C32" s="37">
        <v>47</v>
      </c>
      <c r="D32" s="32">
        <f t="shared" si="0"/>
        <v>34.285714285714278</v>
      </c>
      <c r="E32" s="37">
        <v>0</v>
      </c>
      <c r="F32" s="37">
        <v>4</v>
      </c>
      <c r="G32" s="48" t="s">
        <v>256</v>
      </c>
      <c r="H32" s="37">
        <v>40</v>
      </c>
      <c r="I32" s="37">
        <v>56</v>
      </c>
      <c r="J32" s="32">
        <f t="shared" si="1"/>
        <v>40</v>
      </c>
    </row>
    <row r="33" spans="1:10" ht="20.100000000000001" customHeight="1" x14ac:dyDescent="0.25">
      <c r="A33" s="8" t="s">
        <v>32</v>
      </c>
      <c r="B33" s="37">
        <v>0</v>
      </c>
      <c r="C33" s="37">
        <v>0</v>
      </c>
      <c r="D33" s="32"/>
      <c r="E33" s="37">
        <v>0</v>
      </c>
      <c r="F33" s="37">
        <v>0</v>
      </c>
      <c r="G33" s="32"/>
      <c r="H33" s="37">
        <v>0</v>
      </c>
      <c r="I33" s="37">
        <v>0</v>
      </c>
      <c r="J33" s="32"/>
    </row>
    <row r="34" spans="1:10" ht="20.100000000000001" customHeight="1" x14ac:dyDescent="0.25">
      <c r="A34" s="46" t="s">
        <v>33</v>
      </c>
      <c r="B34" s="123">
        <v>1798</v>
      </c>
      <c r="C34" s="123">
        <v>2000</v>
      </c>
      <c r="D34" s="66">
        <f t="shared" si="0"/>
        <v>11.234705228031146</v>
      </c>
      <c r="E34" s="123">
        <v>84</v>
      </c>
      <c r="F34" s="123">
        <v>88</v>
      </c>
      <c r="G34" s="66">
        <f>F34*100/E34-100</f>
        <v>4.7619047619047592</v>
      </c>
      <c r="H34" s="123">
        <v>1976</v>
      </c>
      <c r="I34" s="123">
        <v>2264</v>
      </c>
      <c r="J34" s="66">
        <f t="shared" si="1"/>
        <v>14.574898785425106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D7:D34 G7:G16 G18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hyperlinks>
    <hyperlink ref="C7" r:id="rId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3%25')" xr:uid="{894086CC-A668-4EB6-96FD-A2C11E2A4D7D}"/>
    <hyperlink ref="F7" r:id="rId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3%25')" xr:uid="{85260428-DF10-4AC0-A9BB-FFE7C570530B}"/>
    <hyperlink ref="C8" r:id="rId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5%25')" xr:uid="{EB9452FF-AFA6-4E5F-A17E-7AD163778256}"/>
    <hyperlink ref="F8" r:id="rId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5%25')" xr:uid="{C2299DD7-A665-43FD-AA65-41A03436A3DF}"/>
    <hyperlink ref="C9" r:id="rId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7%25')" xr:uid="{E0FA13A3-47D8-4BBB-8933-CE2FA7A69B9C}"/>
    <hyperlink ref="F9" r:id="rId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7%25')" xr:uid="{1B52BC54-D8EA-44D8-9220-42423D2E9842}"/>
    <hyperlink ref="C10" r:id="rId7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2%25')" xr:uid="{50A515A9-349B-4846-878A-D35119D29670}"/>
    <hyperlink ref="F10" r:id="rId8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2%25')" xr:uid="{D8D37978-F256-4894-9EF4-2BAB2F914EE4}"/>
    <hyperlink ref="C11" r:id="rId9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4%25')" xr:uid="{327EA220-5878-45C7-8ACA-56255F97284A}"/>
    <hyperlink ref="F11" r:id="rId10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4%25')" xr:uid="{D279D605-737F-4C88-BF4A-E87B67650DFC}"/>
    <hyperlink ref="C12" r:id="rId1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18%25')" xr:uid="{E6DDE8D0-554C-4EC7-99C7-AB17BD563C57}"/>
    <hyperlink ref="F12" r:id="rId1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18%25')" xr:uid="{E9F48FFF-C14B-4258-914E-3F943737D992}"/>
    <hyperlink ref="C13" r:id="rId1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1%25')" xr:uid="{8C9F33CE-4910-45B6-B9F3-E494A1279516}"/>
    <hyperlink ref="F13" r:id="rId1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1%25')" xr:uid="{9CB3C6F4-0E11-4F7B-BD7E-707D43BFF012}"/>
    <hyperlink ref="C14" r:id="rId1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3%25')" xr:uid="{FAEC3E62-25F1-4A84-9DF8-E91D07DD4B2D}"/>
    <hyperlink ref="F14" r:id="rId1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3%25')" xr:uid="{66BA1A8A-5767-43B4-BD90-47C6979E5F2F}"/>
    <hyperlink ref="C15" r:id="rId17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26%25')" xr:uid="{424DDE9E-F1BB-4409-AC10-062096566828}"/>
    <hyperlink ref="F15" r:id="rId18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26%25')" xr:uid="{2CD64E89-7514-454E-8A04-6DEF304E6694}"/>
    <hyperlink ref="C16" r:id="rId19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2%25')" xr:uid="{994EB675-E453-4F92-887C-B3B75F543742}"/>
    <hyperlink ref="F16" r:id="rId20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2%25')" xr:uid="{B984B630-2C71-4896-9AD1-121C508A9C3B}"/>
    <hyperlink ref="C17" r:id="rId2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0%25')" xr:uid="{1D74D021-3376-4D53-96AC-C3D800714BFB}"/>
    <hyperlink ref="F17" r:id="rId2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0%25')" xr:uid="{2B1F750E-836B-4167-BDA1-59496DA03C6F}"/>
    <hyperlink ref="C18" r:id="rId2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35%25')" xr:uid="{7C7167A9-648C-4B32-9BE3-C454A6896E83}"/>
    <hyperlink ref="F18" r:id="rId2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35%25')" xr:uid="{5A57EC3C-5AD6-40F1-AB8B-705004CC72C0}"/>
    <hyperlink ref="C19" r:id="rId2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09%25')" xr:uid="{0861B65E-1575-4510-A467-F2A6A69ECD15}"/>
    <hyperlink ref="F19" r:id="rId2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09%25')" xr:uid="{893E5816-E6A1-4BEE-A5C7-1C7F5BFF01AE}"/>
    <hyperlink ref="C20" r:id="rId27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6%25')" xr:uid="{BDEEF9B9-A9F3-4210-98DD-7E12BAAB56FB}"/>
    <hyperlink ref="F20" r:id="rId28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6%25')" xr:uid="{0521BE11-607C-4B12-B841-ACC3DC150087}"/>
    <hyperlink ref="C21" r:id="rId29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8%25')" xr:uid="{4CFC5791-5103-4EBC-8634-58C49A0E5BAD}"/>
    <hyperlink ref="F21" r:id="rId30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8%25')" xr:uid="{6729F0F7-3EE9-42E3-A854-AE5DDFFF3CC4}"/>
    <hyperlink ref="C22" r:id="rId3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1%25')" xr:uid="{49BE1F25-E2EF-4964-98AD-D3E264AA48DD}"/>
    <hyperlink ref="F22" r:id="rId3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1%25')" xr:uid="{A4535992-3162-4A8E-80C5-FF14A5A45040}"/>
    <hyperlink ref="C23" r:id="rId3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3%25')" xr:uid="{60554D41-54A1-4DED-A108-00418E1D5690}"/>
    <hyperlink ref="F23" r:id="rId3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3%25')" xr:uid="{CC44C15F-5874-4177-9A7A-3F2EF9C4E574}"/>
    <hyperlink ref="C24" r:id="rId3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6%25')" xr:uid="{7BD8D577-F24F-4C69-8DA0-F70D13F3BCC6}"/>
    <hyperlink ref="F24" r:id="rId3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6%25')" xr:uid="{DCF81966-A9F9-4B49-AB18-F4E80C8E41A9}"/>
    <hyperlink ref="C25" r:id="rId37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59%25')" xr:uid="{01D0F6D6-388B-44A9-B307-4C343BFFB8E1}"/>
    <hyperlink ref="F25" r:id="rId38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59%25')" xr:uid="{A03008BB-4523-4A5D-89DE-A6A07B30BA27}"/>
    <hyperlink ref="C26" r:id="rId39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1%25')" xr:uid="{6761EBEE-DB38-4DF8-B5F9-E5A9B8AF3B87}"/>
    <hyperlink ref="F26" r:id="rId40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1%25')" xr:uid="{01BB26B9-B03A-408D-87D0-B51B0571B58F}"/>
    <hyperlink ref="C27" r:id="rId4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3%25')" xr:uid="{04B25F50-EB5E-4F8D-958E-463C295FA239}"/>
    <hyperlink ref="F27" r:id="rId4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3%25')" xr:uid="{2020A466-8750-4AB8-B7D0-8D3FD32ED31F}"/>
    <hyperlink ref="C28" r:id="rId4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5%25')" xr:uid="{C9A91008-428B-4324-9654-F9313DE12B8A}"/>
    <hyperlink ref="F28" r:id="rId4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5%25')" xr:uid="{00C432B2-4735-456B-8B23-19E16B468864}"/>
    <hyperlink ref="C29" r:id="rId4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68%25')" xr:uid="{C53AD318-1465-45EA-B135-01DF1BDA55CA}"/>
    <hyperlink ref="F29" r:id="rId4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68%25')" xr:uid="{AFF297BA-E8F9-406B-9083-F480CA93D488}"/>
    <hyperlink ref="C30" r:id="rId47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1%25')" xr:uid="{0E8DF1DF-97A3-4B1E-8108-6816C0D9DC3F}"/>
    <hyperlink ref="F30" r:id="rId48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1%25')" xr:uid="{468B0396-2BE0-40F6-9641-147113A5EB5A}"/>
    <hyperlink ref="C31" r:id="rId49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4%25')" xr:uid="{F5512237-BC83-4303-A2DC-205FBB3F678A}"/>
    <hyperlink ref="F31" r:id="rId50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4%25')" xr:uid="{8D91AD1E-2DFE-4D46-9E9C-60723A929A2B}"/>
    <hyperlink ref="C32" r:id="rId51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77%25')" xr:uid="{E8B338A9-67F6-484D-8B91-78C5DA4FE2C6}"/>
    <hyperlink ref="F32" r:id="rId52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77%25')" xr:uid="{F8BA1B76-457A-459D-AA72-BF3364F978C6}"/>
    <hyperlink ref="C33" r:id="rId53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1344%25')" xr:uid="{D3BC5586-9B95-43CA-B4FE-8D900510016A}"/>
    <hyperlink ref="F33" r:id="rId54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1344%25')" xr:uid="{FA5FC5B1-8BE7-4623-865D-45A4FB850FCD}"/>
    <hyperlink ref="C34" r:id="rId55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d.id%20=%20dtp_link)and%20(case%20when%20eo_org%20like%20'1385%25'%20then%20'13'||substr(eo_org,5,2)%20else%20eo_org%20end)%20like%20'%25%25')" xr:uid="{4B30A653-ADBA-4445-9DF1-527E9C09ACAB}"/>
    <hyperlink ref="F34" r:id="rId56" display="../../../../../../../../armor/pub/qform/d.php?dbname=EDTP&amp;sql=ID%20IN(select%20ID%20from%20dtp.i_dtp%20d%20where%20udln%20is%20null%20and%20dt%20between%20to_date('01.01.2021%2000:00:00','DD.MM.YYYY%20HH24:MI:SS')%20and%20to_date('31.07.2021%2023:59:59','DD.MM.YYYY%20HH24:MI:SS')and%20exists(select%200%20from%20dtp.i_dtp_pers%20where%20udln%20is%20null%20and%20age%20between%20'0'%20and%20'17'%20and%20substr(injur,1,1)%20in('1','2')%20and%20d.id%20=%20dtp_link)and%20(case%20when%20eo_org%20like%20'1385%25'%20then%20'13'||substr(eo_org,5,2)%20else%20eo_org%20end)%20like%20'%25%25')" xr:uid="{8070B8AD-DFCA-4BEA-8752-67CC45C095F2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38AE-C0DA-4CEA-BB43-34A132619886}">
  <dimension ref="A1:J34"/>
  <sheetViews>
    <sheetView topLeftCell="A16" workbookViewId="0">
      <selection activeCell="N18" sqref="N18"/>
    </sheetView>
  </sheetViews>
  <sheetFormatPr defaultRowHeight="15" x14ac:dyDescent="0.25"/>
  <cols>
    <col min="1" max="1" width="26.42578125" customWidth="1"/>
    <col min="2" max="10" width="10.7109375" customWidth="1"/>
  </cols>
  <sheetData>
    <row r="1" spans="1:10" ht="18" x14ac:dyDescent="0.25">
      <c r="A1" s="196" t="s">
        <v>251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46" t="s">
        <v>0</v>
      </c>
      <c r="B4" s="249" t="s">
        <v>244</v>
      </c>
      <c r="C4" s="250"/>
      <c r="D4" s="250"/>
      <c r="E4" s="250"/>
      <c r="F4" s="250"/>
      <c r="G4" s="250"/>
      <c r="H4" s="250"/>
      <c r="I4" s="250"/>
      <c r="J4" s="251"/>
    </row>
    <row r="5" spans="1:10" ht="30" customHeight="1" x14ac:dyDescent="0.25">
      <c r="A5" s="247"/>
      <c r="B5" s="249" t="s">
        <v>244</v>
      </c>
      <c r="C5" s="250"/>
      <c r="D5" s="251"/>
      <c r="E5" s="249" t="s">
        <v>83</v>
      </c>
      <c r="F5" s="250"/>
      <c r="G5" s="251"/>
      <c r="H5" s="249" t="s">
        <v>84</v>
      </c>
      <c r="I5" s="250"/>
      <c r="J5" s="251"/>
    </row>
    <row r="6" spans="1:10" x14ac:dyDescent="0.25">
      <c r="A6" s="248"/>
      <c r="B6" s="31">
        <v>2020</v>
      </c>
      <c r="C6" s="31">
        <v>2021</v>
      </c>
      <c r="D6" s="14" t="s">
        <v>5</v>
      </c>
      <c r="E6" s="50">
        <v>2020</v>
      </c>
      <c r="F6" s="50">
        <v>2021</v>
      </c>
      <c r="G6" s="14" t="s">
        <v>5</v>
      </c>
      <c r="H6" s="50">
        <v>2020</v>
      </c>
      <c r="I6" s="50">
        <v>2021</v>
      </c>
      <c r="J6" s="14" t="s">
        <v>5</v>
      </c>
    </row>
    <row r="7" spans="1:10" ht="20.100000000000001" customHeight="1" x14ac:dyDescent="0.25">
      <c r="A7" s="15" t="s">
        <v>6</v>
      </c>
      <c r="B7" s="25">
        <v>0</v>
      </c>
      <c r="C7" s="37">
        <v>0</v>
      </c>
      <c r="D7" s="48"/>
      <c r="E7" s="25">
        <v>0</v>
      </c>
      <c r="F7" s="37">
        <v>0</v>
      </c>
      <c r="G7" s="48"/>
      <c r="H7" s="25">
        <v>0</v>
      </c>
      <c r="I7" s="37">
        <v>0</v>
      </c>
      <c r="J7" s="48"/>
    </row>
    <row r="8" spans="1:10" ht="20.100000000000001" customHeight="1" x14ac:dyDescent="0.25">
      <c r="A8" s="15" t="s">
        <v>7</v>
      </c>
      <c r="B8" s="25">
        <v>10</v>
      </c>
      <c r="C8" s="37">
        <v>6</v>
      </c>
      <c r="D8" s="48">
        <f>C8*100/B8-100</f>
        <v>-40</v>
      </c>
      <c r="E8" s="25">
        <v>1</v>
      </c>
      <c r="F8" s="37">
        <v>1</v>
      </c>
      <c r="G8" s="48">
        <f>F8*100/E8-100</f>
        <v>0</v>
      </c>
      <c r="H8" s="25">
        <v>8</v>
      </c>
      <c r="I8" s="37">
        <v>5</v>
      </c>
      <c r="J8" s="48">
        <f>I8*100/H8-100</f>
        <v>-37.5</v>
      </c>
    </row>
    <row r="9" spans="1:10" ht="20.100000000000001" customHeight="1" x14ac:dyDescent="0.25">
      <c r="A9" s="15" t="s">
        <v>8</v>
      </c>
      <c r="B9" s="25">
        <v>7</v>
      </c>
      <c r="C9" s="37">
        <v>5</v>
      </c>
      <c r="D9" s="48">
        <f>C9*100/B9-100</f>
        <v>-28.571428571428569</v>
      </c>
      <c r="E9" s="25">
        <v>0</v>
      </c>
      <c r="F9" s="37">
        <v>0</v>
      </c>
      <c r="G9" s="48"/>
      <c r="H9" s="25">
        <v>6</v>
      </c>
      <c r="I9" s="37">
        <v>1</v>
      </c>
      <c r="J9" s="48">
        <f>I9*100/H9-100</f>
        <v>-83.333333333333329</v>
      </c>
    </row>
    <row r="10" spans="1:10" ht="20.100000000000001" customHeight="1" x14ac:dyDescent="0.25">
      <c r="A10" s="15" t="s">
        <v>9</v>
      </c>
      <c r="B10" s="25">
        <v>18</v>
      </c>
      <c r="C10" s="37">
        <v>9</v>
      </c>
      <c r="D10" s="48">
        <f>C10*100/B10-100</f>
        <v>-50</v>
      </c>
      <c r="E10" s="25">
        <v>0</v>
      </c>
      <c r="F10" s="37">
        <v>0</v>
      </c>
      <c r="G10" s="48"/>
      <c r="H10" s="25">
        <v>17</v>
      </c>
      <c r="I10" s="37">
        <v>7</v>
      </c>
      <c r="J10" s="48">
        <f>I10*100/H10-100</f>
        <v>-58.823529411764703</v>
      </c>
    </row>
    <row r="11" spans="1:10" ht="20.100000000000001" customHeight="1" x14ac:dyDescent="0.25">
      <c r="A11" s="15" t="s">
        <v>10</v>
      </c>
      <c r="B11" s="25">
        <v>12</v>
      </c>
      <c r="C11" s="37">
        <v>9</v>
      </c>
      <c r="D11" s="48">
        <f>C11*100/B11-100</f>
        <v>-25</v>
      </c>
      <c r="E11" s="25">
        <v>0</v>
      </c>
      <c r="F11" s="37">
        <v>1</v>
      </c>
      <c r="G11" s="48" t="s">
        <v>256</v>
      </c>
      <c r="H11" s="25">
        <v>10</v>
      </c>
      <c r="I11" s="37">
        <v>6</v>
      </c>
      <c r="J11" s="48">
        <f t="shared" ref="J11:J32" si="0">I11*100/H11-100</f>
        <v>-40</v>
      </c>
    </row>
    <row r="12" spans="1:10" ht="20.100000000000001" customHeight="1" x14ac:dyDescent="0.25">
      <c r="A12" s="15" t="s">
        <v>11</v>
      </c>
      <c r="B12" s="25">
        <v>11</v>
      </c>
      <c r="C12" s="37">
        <v>7</v>
      </c>
      <c r="D12" s="48">
        <f t="shared" ref="D12:D32" si="1">C12*100/B12-100</f>
        <v>-36.363636363636367</v>
      </c>
      <c r="E12" s="25">
        <v>1</v>
      </c>
      <c r="F12" s="37">
        <v>0</v>
      </c>
      <c r="G12" s="49" t="s">
        <v>255</v>
      </c>
      <c r="H12" s="25">
        <v>7</v>
      </c>
      <c r="I12" s="37">
        <v>6</v>
      </c>
      <c r="J12" s="48">
        <f t="shared" si="0"/>
        <v>-14.285714285714292</v>
      </c>
    </row>
    <row r="13" spans="1:10" ht="20.100000000000001" customHeight="1" x14ac:dyDescent="0.25">
      <c r="A13" s="15" t="s">
        <v>12</v>
      </c>
      <c r="B13" s="25">
        <v>5</v>
      </c>
      <c r="C13" s="37">
        <v>5</v>
      </c>
      <c r="D13" s="48">
        <f t="shared" si="1"/>
        <v>0</v>
      </c>
      <c r="E13" s="25">
        <v>0</v>
      </c>
      <c r="F13" s="37">
        <v>0</v>
      </c>
      <c r="G13" s="48"/>
      <c r="H13" s="25">
        <v>5</v>
      </c>
      <c r="I13" s="37">
        <v>4</v>
      </c>
      <c r="J13" s="48">
        <f t="shared" si="0"/>
        <v>-20</v>
      </c>
    </row>
    <row r="14" spans="1:10" ht="20.100000000000001" customHeight="1" x14ac:dyDescent="0.25">
      <c r="A14" s="15" t="s">
        <v>13</v>
      </c>
      <c r="B14" s="25">
        <v>10</v>
      </c>
      <c r="C14" s="37">
        <v>10</v>
      </c>
      <c r="D14" s="48">
        <f t="shared" si="1"/>
        <v>0</v>
      </c>
      <c r="E14" s="25">
        <v>0</v>
      </c>
      <c r="F14" s="37">
        <v>0</v>
      </c>
      <c r="G14" s="48"/>
      <c r="H14" s="25">
        <v>8</v>
      </c>
      <c r="I14" s="37">
        <v>6</v>
      </c>
      <c r="J14" s="48">
        <f t="shared" si="0"/>
        <v>-25</v>
      </c>
    </row>
    <row r="15" spans="1:10" ht="20.100000000000001" customHeight="1" x14ac:dyDescent="0.25">
      <c r="A15" s="15" t="s">
        <v>14</v>
      </c>
      <c r="B15" s="25">
        <v>5</v>
      </c>
      <c r="C15" s="37">
        <v>10</v>
      </c>
      <c r="D15" s="48">
        <f t="shared" si="1"/>
        <v>100</v>
      </c>
      <c r="E15" s="25">
        <v>0</v>
      </c>
      <c r="F15" s="37">
        <v>0</v>
      </c>
      <c r="G15" s="48"/>
      <c r="H15" s="25">
        <v>5</v>
      </c>
      <c r="I15" s="37">
        <v>8</v>
      </c>
      <c r="J15" s="48">
        <f t="shared" si="0"/>
        <v>60</v>
      </c>
    </row>
    <row r="16" spans="1:10" ht="20.100000000000001" customHeight="1" x14ac:dyDescent="0.25">
      <c r="A16" s="15" t="s">
        <v>15</v>
      </c>
      <c r="B16" s="25">
        <v>6</v>
      </c>
      <c r="C16" s="37">
        <v>5</v>
      </c>
      <c r="D16" s="48">
        <f t="shared" si="1"/>
        <v>-16.666666666666671</v>
      </c>
      <c r="E16" s="25">
        <v>0</v>
      </c>
      <c r="F16" s="37">
        <v>0</v>
      </c>
      <c r="G16" s="48"/>
      <c r="H16" s="25">
        <v>5</v>
      </c>
      <c r="I16" s="37">
        <v>3</v>
      </c>
      <c r="J16" s="48">
        <f t="shared" si="0"/>
        <v>-40</v>
      </c>
    </row>
    <row r="17" spans="1:10" ht="20.100000000000001" customHeight="1" x14ac:dyDescent="0.25">
      <c r="A17" s="15" t="s">
        <v>16</v>
      </c>
      <c r="B17" s="25">
        <v>8</v>
      </c>
      <c r="C17" s="37">
        <v>3</v>
      </c>
      <c r="D17" s="48">
        <f t="shared" si="1"/>
        <v>-62.5</v>
      </c>
      <c r="E17" s="25">
        <v>0</v>
      </c>
      <c r="F17" s="37">
        <v>0</v>
      </c>
      <c r="G17" s="48"/>
      <c r="H17" s="25">
        <v>6</v>
      </c>
      <c r="I17" s="37">
        <v>2</v>
      </c>
      <c r="J17" s="48">
        <f t="shared" si="0"/>
        <v>-66.666666666666657</v>
      </c>
    </row>
    <row r="18" spans="1:10" ht="20.100000000000001" customHeight="1" x14ac:dyDescent="0.25">
      <c r="A18" s="15" t="s">
        <v>17</v>
      </c>
      <c r="B18" s="25">
        <v>7</v>
      </c>
      <c r="C18" s="37">
        <v>7</v>
      </c>
      <c r="D18" s="48">
        <f t="shared" si="1"/>
        <v>0</v>
      </c>
      <c r="E18" s="25">
        <v>0</v>
      </c>
      <c r="F18" s="37">
        <v>0</v>
      </c>
      <c r="G18" s="48"/>
      <c r="H18" s="25">
        <v>6</v>
      </c>
      <c r="I18" s="37">
        <v>6</v>
      </c>
      <c r="J18" s="48">
        <f t="shared" si="0"/>
        <v>0</v>
      </c>
    </row>
    <row r="19" spans="1:10" ht="20.100000000000001" customHeight="1" x14ac:dyDescent="0.25">
      <c r="A19" s="15" t="s">
        <v>18</v>
      </c>
      <c r="B19" s="25">
        <v>4</v>
      </c>
      <c r="C19" s="37">
        <v>2</v>
      </c>
      <c r="D19" s="48">
        <f t="shared" si="1"/>
        <v>-50</v>
      </c>
      <c r="E19" s="25">
        <v>1</v>
      </c>
      <c r="F19" s="37">
        <v>0</v>
      </c>
      <c r="G19" s="49" t="s">
        <v>255</v>
      </c>
      <c r="H19" s="25">
        <v>3</v>
      </c>
      <c r="I19" s="37">
        <v>2</v>
      </c>
      <c r="J19" s="48">
        <f t="shared" si="0"/>
        <v>-33.333333333333329</v>
      </c>
    </row>
    <row r="20" spans="1:10" ht="20.100000000000001" customHeight="1" x14ac:dyDescent="0.25">
      <c r="A20" s="15" t="s">
        <v>19</v>
      </c>
      <c r="B20" s="25">
        <v>24</v>
      </c>
      <c r="C20" s="37">
        <v>29</v>
      </c>
      <c r="D20" s="48">
        <f t="shared" si="1"/>
        <v>20.833333333333329</v>
      </c>
      <c r="E20" s="25">
        <v>0</v>
      </c>
      <c r="F20" s="37">
        <v>1</v>
      </c>
      <c r="G20" s="48" t="s">
        <v>256</v>
      </c>
      <c r="H20" s="25">
        <v>22</v>
      </c>
      <c r="I20" s="37">
        <v>26</v>
      </c>
      <c r="J20" s="48">
        <f t="shared" si="0"/>
        <v>18.181818181818187</v>
      </c>
    </row>
    <row r="21" spans="1:10" ht="20.100000000000001" customHeight="1" x14ac:dyDescent="0.25">
      <c r="A21" s="15" t="s">
        <v>20</v>
      </c>
      <c r="B21" s="25">
        <v>2</v>
      </c>
      <c r="C21" s="37">
        <v>8</v>
      </c>
      <c r="D21" s="48">
        <f t="shared" si="1"/>
        <v>300</v>
      </c>
      <c r="E21" s="191">
        <v>0</v>
      </c>
      <c r="F21" s="37">
        <v>0</v>
      </c>
      <c r="G21" s="48"/>
      <c r="H21" s="25">
        <v>1</v>
      </c>
      <c r="I21" s="37">
        <v>8</v>
      </c>
      <c r="J21" s="48">
        <f t="shared" si="0"/>
        <v>700</v>
      </c>
    </row>
    <row r="22" spans="1:10" ht="20.100000000000001" customHeight="1" x14ac:dyDescent="0.25">
      <c r="A22" s="15" t="s">
        <v>21</v>
      </c>
      <c r="B22" s="25">
        <v>12</v>
      </c>
      <c r="C22" s="37">
        <v>14</v>
      </c>
      <c r="D22" s="48">
        <f t="shared" si="1"/>
        <v>16.666666666666671</v>
      </c>
      <c r="E22" s="25">
        <v>1</v>
      </c>
      <c r="F22" s="37">
        <v>0</v>
      </c>
      <c r="G22" s="49" t="s">
        <v>255</v>
      </c>
      <c r="H22" s="25">
        <v>10</v>
      </c>
      <c r="I22" s="37">
        <v>11</v>
      </c>
      <c r="J22" s="48">
        <f t="shared" si="0"/>
        <v>10</v>
      </c>
    </row>
    <row r="23" spans="1:10" ht="20.100000000000001" customHeight="1" x14ac:dyDescent="0.25">
      <c r="A23" s="15" t="s">
        <v>22</v>
      </c>
      <c r="B23" s="25">
        <v>16</v>
      </c>
      <c r="C23" s="37">
        <v>11</v>
      </c>
      <c r="D23" s="48">
        <f t="shared" si="1"/>
        <v>-31.25</v>
      </c>
      <c r="E23" s="25">
        <v>0</v>
      </c>
      <c r="F23" s="37">
        <v>1</v>
      </c>
      <c r="G23" s="48" t="s">
        <v>256</v>
      </c>
      <c r="H23" s="25">
        <v>12</v>
      </c>
      <c r="I23" s="37">
        <v>10</v>
      </c>
      <c r="J23" s="48">
        <f t="shared" si="0"/>
        <v>-16.666666666666671</v>
      </c>
    </row>
    <row r="24" spans="1:10" ht="20.100000000000001" customHeight="1" x14ac:dyDescent="0.25">
      <c r="A24" s="15" t="s">
        <v>23</v>
      </c>
      <c r="B24" s="25">
        <v>5</v>
      </c>
      <c r="C24" s="37">
        <v>24</v>
      </c>
      <c r="D24" s="48">
        <f t="shared" si="1"/>
        <v>380</v>
      </c>
      <c r="E24" s="25">
        <v>0</v>
      </c>
      <c r="F24" s="37">
        <v>2</v>
      </c>
      <c r="G24" s="48" t="s">
        <v>256</v>
      </c>
      <c r="H24" s="25">
        <v>4</v>
      </c>
      <c r="I24" s="37">
        <v>19</v>
      </c>
      <c r="J24" s="48">
        <f t="shared" si="0"/>
        <v>375</v>
      </c>
    </row>
    <row r="25" spans="1:10" ht="20.100000000000001" customHeight="1" x14ac:dyDescent="0.25">
      <c r="A25" s="15" t="s">
        <v>24</v>
      </c>
      <c r="B25" s="25">
        <v>11</v>
      </c>
      <c r="C25" s="37">
        <v>12</v>
      </c>
      <c r="D25" s="48">
        <f t="shared" si="1"/>
        <v>9.0909090909090935</v>
      </c>
      <c r="E25" s="25">
        <v>1</v>
      </c>
      <c r="F25" s="37">
        <v>1</v>
      </c>
      <c r="G25" s="48">
        <f>F25*100/E25-100</f>
        <v>0</v>
      </c>
      <c r="H25" s="25">
        <v>10</v>
      </c>
      <c r="I25" s="37">
        <v>9</v>
      </c>
      <c r="J25" s="48">
        <f t="shared" si="0"/>
        <v>-10</v>
      </c>
    </row>
    <row r="26" spans="1:10" ht="20.100000000000001" customHeight="1" x14ac:dyDescent="0.25">
      <c r="A26" s="15" t="s">
        <v>25</v>
      </c>
      <c r="B26" s="25">
        <v>3</v>
      </c>
      <c r="C26" s="37">
        <v>2</v>
      </c>
      <c r="D26" s="48">
        <f t="shared" si="1"/>
        <v>-33.333333333333329</v>
      </c>
      <c r="E26" s="25">
        <v>0</v>
      </c>
      <c r="F26" s="37">
        <v>0</v>
      </c>
      <c r="G26" s="48"/>
      <c r="H26" s="25">
        <v>2</v>
      </c>
      <c r="I26" s="37">
        <v>1</v>
      </c>
      <c r="J26" s="48">
        <f t="shared" si="0"/>
        <v>-50</v>
      </c>
    </row>
    <row r="27" spans="1:10" ht="20.100000000000001" customHeight="1" x14ac:dyDescent="0.25">
      <c r="A27" s="15" t="s">
        <v>26</v>
      </c>
      <c r="B27" s="25">
        <v>1</v>
      </c>
      <c r="C27" s="37">
        <v>2</v>
      </c>
      <c r="D27" s="48">
        <f t="shared" si="1"/>
        <v>100</v>
      </c>
      <c r="E27" s="25">
        <v>0</v>
      </c>
      <c r="F27" s="37">
        <v>0</v>
      </c>
      <c r="G27" s="48"/>
      <c r="H27" s="191">
        <v>0</v>
      </c>
      <c r="I27" s="37">
        <v>0</v>
      </c>
      <c r="J27" s="48"/>
    </row>
    <row r="28" spans="1:10" ht="20.100000000000001" customHeight="1" x14ac:dyDescent="0.25">
      <c r="A28" s="15" t="s">
        <v>27</v>
      </c>
      <c r="B28" s="25">
        <v>15</v>
      </c>
      <c r="C28" s="37">
        <v>7</v>
      </c>
      <c r="D28" s="48">
        <f t="shared" si="1"/>
        <v>-53.333333333333336</v>
      </c>
      <c r="E28" s="25">
        <v>0</v>
      </c>
      <c r="F28" s="37">
        <v>0</v>
      </c>
      <c r="G28" s="48"/>
      <c r="H28" s="25">
        <v>11</v>
      </c>
      <c r="I28" s="37">
        <v>7</v>
      </c>
      <c r="J28" s="48">
        <f t="shared" si="0"/>
        <v>-36.363636363636367</v>
      </c>
    </row>
    <row r="29" spans="1:10" ht="20.100000000000001" customHeight="1" x14ac:dyDescent="0.25">
      <c r="A29" s="15" t="s">
        <v>28</v>
      </c>
      <c r="B29" s="25">
        <v>8</v>
      </c>
      <c r="C29" s="37">
        <v>3</v>
      </c>
      <c r="D29" s="48">
        <f t="shared" si="1"/>
        <v>-62.5</v>
      </c>
      <c r="E29" s="25">
        <v>0</v>
      </c>
      <c r="F29" s="37">
        <v>0</v>
      </c>
      <c r="G29" s="48"/>
      <c r="H29" s="25">
        <v>7</v>
      </c>
      <c r="I29" s="37">
        <v>2</v>
      </c>
      <c r="J29" s="48">
        <f t="shared" si="0"/>
        <v>-71.428571428571431</v>
      </c>
    </row>
    <row r="30" spans="1:10" ht="20.100000000000001" customHeight="1" x14ac:dyDescent="0.25">
      <c r="A30" s="15" t="s">
        <v>29</v>
      </c>
      <c r="B30" s="25">
        <v>1</v>
      </c>
      <c r="C30" s="37">
        <v>7</v>
      </c>
      <c r="D30" s="48">
        <f t="shared" si="1"/>
        <v>600</v>
      </c>
      <c r="E30" s="25">
        <v>0</v>
      </c>
      <c r="F30" s="37">
        <v>0</v>
      </c>
      <c r="G30" s="48"/>
      <c r="H30" s="25">
        <v>0</v>
      </c>
      <c r="I30" s="37">
        <v>6</v>
      </c>
      <c r="J30" s="48" t="s">
        <v>256</v>
      </c>
    </row>
    <row r="31" spans="1:10" ht="20.100000000000001" customHeight="1" x14ac:dyDescent="0.25">
      <c r="A31" s="15" t="s">
        <v>30</v>
      </c>
      <c r="B31" s="25">
        <v>14</v>
      </c>
      <c r="C31" s="37">
        <v>15</v>
      </c>
      <c r="D31" s="48">
        <f t="shared" si="1"/>
        <v>7.1428571428571388</v>
      </c>
      <c r="E31" s="25">
        <v>3</v>
      </c>
      <c r="F31" s="37">
        <v>0</v>
      </c>
      <c r="G31" s="49" t="s">
        <v>255</v>
      </c>
      <c r="H31" s="25">
        <v>11</v>
      </c>
      <c r="I31" s="37">
        <v>14</v>
      </c>
      <c r="J31" s="48">
        <f t="shared" si="0"/>
        <v>27.272727272727266</v>
      </c>
    </row>
    <row r="32" spans="1:10" ht="20.100000000000001" customHeight="1" x14ac:dyDescent="0.25">
      <c r="A32" s="15" t="s">
        <v>31</v>
      </c>
      <c r="B32" s="25">
        <v>4</v>
      </c>
      <c r="C32" s="37">
        <v>8</v>
      </c>
      <c r="D32" s="48">
        <f t="shared" si="1"/>
        <v>100</v>
      </c>
      <c r="E32" s="25">
        <v>0</v>
      </c>
      <c r="F32" s="37">
        <v>1</v>
      </c>
      <c r="G32" s="48" t="s">
        <v>256</v>
      </c>
      <c r="H32" s="25">
        <v>3</v>
      </c>
      <c r="I32" s="37">
        <v>6</v>
      </c>
      <c r="J32" s="48">
        <f t="shared" si="0"/>
        <v>100</v>
      </c>
    </row>
    <row r="33" spans="1:10" ht="20.100000000000001" customHeight="1" x14ac:dyDescent="0.25">
      <c r="A33" s="15" t="s">
        <v>32</v>
      </c>
      <c r="B33" s="25">
        <v>0</v>
      </c>
      <c r="C33" s="37">
        <v>0</v>
      </c>
      <c r="D33" s="48"/>
      <c r="E33" s="25">
        <v>0</v>
      </c>
      <c r="F33" s="37">
        <v>0</v>
      </c>
      <c r="G33" s="48"/>
      <c r="H33" s="25">
        <v>0</v>
      </c>
      <c r="I33" s="37">
        <v>0</v>
      </c>
      <c r="J33" s="48"/>
    </row>
    <row r="34" spans="1:10" ht="20.100000000000001" customHeight="1" x14ac:dyDescent="0.25">
      <c r="A34" s="17" t="s">
        <v>33</v>
      </c>
      <c r="B34" s="10">
        <v>219</v>
      </c>
      <c r="C34" s="41">
        <v>220</v>
      </c>
      <c r="D34" s="26">
        <f>C34*100/B34-100</f>
        <v>0.45662100456621602</v>
      </c>
      <c r="E34" s="10">
        <v>8</v>
      </c>
      <c r="F34" s="41">
        <v>8</v>
      </c>
      <c r="G34" s="26">
        <f>F34*100/E34-100</f>
        <v>0</v>
      </c>
      <c r="H34" s="10">
        <v>179</v>
      </c>
      <c r="I34" s="41">
        <v>175</v>
      </c>
      <c r="J34" s="26">
        <f>I34*100/H34-100</f>
        <v>-2.2346368715083855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J7:J34 G7:G11 G13:G18 G20:G21 G23:G30 G32:G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B378-0001-4B5A-AA12-8D9452966B4B}">
  <dimension ref="A1:J34"/>
  <sheetViews>
    <sheetView topLeftCell="A13" workbookViewId="0">
      <selection activeCell="P22" sqref="P22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96" t="s">
        <v>252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08" t="s">
        <v>246</v>
      </c>
      <c r="C4" s="208"/>
      <c r="D4" s="208"/>
      <c r="E4" s="208"/>
      <c r="F4" s="208"/>
      <c r="G4" s="208"/>
      <c r="H4" s="208"/>
      <c r="I4" s="208"/>
      <c r="J4" s="208"/>
    </row>
    <row r="5" spans="1:10" x14ac:dyDescent="0.25">
      <c r="A5" s="208"/>
      <c r="B5" s="208" t="s">
        <v>2</v>
      </c>
      <c r="C5" s="208"/>
      <c r="D5" s="208"/>
      <c r="E5" s="208" t="s">
        <v>3</v>
      </c>
      <c r="F5" s="208"/>
      <c r="G5" s="208"/>
      <c r="H5" s="208" t="s">
        <v>4</v>
      </c>
      <c r="I5" s="208"/>
      <c r="J5" s="208"/>
    </row>
    <row r="6" spans="1:10" x14ac:dyDescent="0.25">
      <c r="A6" s="208"/>
      <c r="B6" s="2">
        <v>2020</v>
      </c>
      <c r="C6" s="2">
        <v>2021</v>
      </c>
      <c r="D6" s="2" t="s">
        <v>5</v>
      </c>
      <c r="E6" s="50">
        <v>2020</v>
      </c>
      <c r="F6" s="50">
        <v>2021</v>
      </c>
      <c r="G6" s="2" t="s">
        <v>5</v>
      </c>
      <c r="H6" s="50">
        <v>2020</v>
      </c>
      <c r="I6" s="50">
        <v>2021</v>
      </c>
      <c r="J6" s="2" t="s">
        <v>5</v>
      </c>
    </row>
    <row r="7" spans="1:10" ht="18.75" x14ac:dyDescent="0.25">
      <c r="A7" s="15" t="s">
        <v>6</v>
      </c>
      <c r="B7" s="25">
        <v>0</v>
      </c>
      <c r="C7" s="37">
        <v>0</v>
      </c>
      <c r="D7" s="48"/>
      <c r="E7" s="191">
        <v>0</v>
      </c>
      <c r="F7" s="37">
        <v>0</v>
      </c>
      <c r="G7" s="48"/>
      <c r="H7" s="191">
        <v>0</v>
      </c>
      <c r="I7" s="37">
        <v>0</v>
      </c>
      <c r="J7" s="48"/>
    </row>
    <row r="8" spans="1:10" ht="18.75" x14ac:dyDescent="0.25">
      <c r="A8" s="15" t="s">
        <v>7</v>
      </c>
      <c r="B8" s="191">
        <v>0</v>
      </c>
      <c r="C8" s="37">
        <v>1</v>
      </c>
      <c r="D8" s="48" t="s">
        <v>256</v>
      </c>
      <c r="E8" s="191">
        <v>0</v>
      </c>
      <c r="F8" s="37">
        <v>0</v>
      </c>
      <c r="G8" s="48"/>
      <c r="H8" s="191">
        <v>0</v>
      </c>
      <c r="I8" s="37">
        <v>7</v>
      </c>
      <c r="J8" s="48" t="s">
        <v>256</v>
      </c>
    </row>
    <row r="9" spans="1:10" ht="18.75" x14ac:dyDescent="0.25">
      <c r="A9" s="15" t="s">
        <v>8</v>
      </c>
      <c r="B9" s="25">
        <v>0</v>
      </c>
      <c r="C9" s="37">
        <v>1</v>
      </c>
      <c r="D9" s="48" t="s">
        <v>256</v>
      </c>
      <c r="E9" s="191">
        <v>0</v>
      </c>
      <c r="F9" s="37">
        <v>0</v>
      </c>
      <c r="G9" s="48"/>
      <c r="H9" s="191">
        <v>0</v>
      </c>
      <c r="I9" s="37">
        <v>1</v>
      </c>
      <c r="J9" s="48" t="s">
        <v>256</v>
      </c>
    </row>
    <row r="10" spans="1:10" ht="18.75" x14ac:dyDescent="0.25">
      <c r="A10" s="15" t="s">
        <v>9</v>
      </c>
      <c r="B10" s="25">
        <v>8</v>
      </c>
      <c r="C10" s="37">
        <v>5</v>
      </c>
      <c r="D10" s="48">
        <f>C10*100/B10-100</f>
        <v>-37.5</v>
      </c>
      <c r="E10" s="191">
        <v>0</v>
      </c>
      <c r="F10" s="37">
        <v>0</v>
      </c>
      <c r="G10" s="48"/>
      <c r="H10" s="191">
        <v>15</v>
      </c>
      <c r="I10" s="37">
        <v>10</v>
      </c>
      <c r="J10" s="48">
        <f>I10*100/H10-100</f>
        <v>-33.333333333333329</v>
      </c>
    </row>
    <row r="11" spans="1:10" ht="18.75" x14ac:dyDescent="0.25">
      <c r="A11" s="15" t="s">
        <v>10</v>
      </c>
      <c r="B11" s="25">
        <v>6</v>
      </c>
      <c r="C11" s="37">
        <v>5</v>
      </c>
      <c r="D11" s="48">
        <f>C11*100/B11-100</f>
        <v>-16.666666666666671</v>
      </c>
      <c r="E11" s="191">
        <v>2</v>
      </c>
      <c r="F11" s="37">
        <v>2</v>
      </c>
      <c r="G11" s="48">
        <f>F11*100/E11-100</f>
        <v>0</v>
      </c>
      <c r="H11" s="191">
        <v>10</v>
      </c>
      <c r="I11" s="37">
        <v>13</v>
      </c>
      <c r="J11" s="48">
        <f>I11*100/H11-100</f>
        <v>30</v>
      </c>
    </row>
    <row r="12" spans="1:10" ht="18.75" x14ac:dyDescent="0.25">
      <c r="A12" s="15" t="s">
        <v>11</v>
      </c>
      <c r="B12" s="25">
        <v>1</v>
      </c>
      <c r="C12" s="37">
        <v>0</v>
      </c>
      <c r="D12" s="49" t="s">
        <v>255</v>
      </c>
      <c r="E12" s="191">
        <v>1</v>
      </c>
      <c r="F12" s="37">
        <v>0</v>
      </c>
      <c r="G12" s="49" t="s">
        <v>255</v>
      </c>
      <c r="H12" s="191">
        <v>2</v>
      </c>
      <c r="I12" s="37">
        <v>0</v>
      </c>
      <c r="J12" s="49" t="s">
        <v>255</v>
      </c>
    </row>
    <row r="13" spans="1:10" ht="18.75" x14ac:dyDescent="0.25">
      <c r="A13" s="15" t="s">
        <v>12</v>
      </c>
      <c r="B13" s="25">
        <v>1</v>
      </c>
      <c r="C13" s="37">
        <v>1</v>
      </c>
      <c r="D13" s="48">
        <f t="shared" ref="D13:D32" si="0">C13*100/B13-100</f>
        <v>0</v>
      </c>
      <c r="E13" s="191">
        <v>0</v>
      </c>
      <c r="F13" s="37">
        <v>0</v>
      </c>
      <c r="G13" s="48"/>
      <c r="H13" s="191">
        <v>3</v>
      </c>
      <c r="I13" s="37">
        <v>1</v>
      </c>
      <c r="J13" s="48">
        <f t="shared" ref="J13:J32" si="1">I13*100/H13-100</f>
        <v>-66.666666666666657</v>
      </c>
    </row>
    <row r="14" spans="1:10" ht="18.75" x14ac:dyDescent="0.25">
      <c r="A14" s="15" t="s">
        <v>13</v>
      </c>
      <c r="B14" s="25">
        <v>8</v>
      </c>
      <c r="C14" s="37">
        <v>6</v>
      </c>
      <c r="D14" s="48">
        <f t="shared" si="0"/>
        <v>-25</v>
      </c>
      <c r="E14" s="191">
        <v>0</v>
      </c>
      <c r="F14" s="37">
        <v>0</v>
      </c>
      <c r="G14" s="48"/>
      <c r="H14" s="191">
        <v>14</v>
      </c>
      <c r="I14" s="37">
        <v>13</v>
      </c>
      <c r="J14" s="48">
        <f t="shared" si="1"/>
        <v>-7.1428571428571388</v>
      </c>
    </row>
    <row r="15" spans="1:10" ht="18.75" x14ac:dyDescent="0.25">
      <c r="A15" s="15" t="s">
        <v>14</v>
      </c>
      <c r="B15" s="25">
        <v>1</v>
      </c>
      <c r="C15" s="37">
        <v>6</v>
      </c>
      <c r="D15" s="48">
        <f t="shared" si="0"/>
        <v>500</v>
      </c>
      <c r="E15" s="191">
        <v>0</v>
      </c>
      <c r="F15" s="37">
        <v>2</v>
      </c>
      <c r="G15" s="48" t="s">
        <v>256</v>
      </c>
      <c r="H15" s="191">
        <v>2</v>
      </c>
      <c r="I15" s="37">
        <v>22</v>
      </c>
      <c r="J15" s="48">
        <f t="shared" si="1"/>
        <v>1000</v>
      </c>
    </row>
    <row r="16" spans="1:10" ht="18.75" x14ac:dyDescent="0.25">
      <c r="A16" s="15" t="s">
        <v>15</v>
      </c>
      <c r="B16" s="25">
        <v>4</v>
      </c>
      <c r="C16" s="37">
        <v>3</v>
      </c>
      <c r="D16" s="48">
        <f t="shared" si="0"/>
        <v>-25</v>
      </c>
      <c r="E16" s="191">
        <v>1</v>
      </c>
      <c r="F16" s="37">
        <v>1</v>
      </c>
      <c r="G16" s="48">
        <f>F16*100/E16-100</f>
        <v>0</v>
      </c>
      <c r="H16" s="191">
        <v>12</v>
      </c>
      <c r="I16" s="37">
        <v>9</v>
      </c>
      <c r="J16" s="48">
        <f t="shared" si="1"/>
        <v>-25</v>
      </c>
    </row>
    <row r="17" spans="1:10" ht="18.75" x14ac:dyDescent="0.25">
      <c r="A17" s="15" t="s">
        <v>16</v>
      </c>
      <c r="B17" s="25">
        <v>4</v>
      </c>
      <c r="C17" s="37">
        <v>3</v>
      </c>
      <c r="D17" s="48">
        <f t="shared" si="0"/>
        <v>-25</v>
      </c>
      <c r="E17" s="191">
        <v>4</v>
      </c>
      <c r="F17" s="37">
        <v>0</v>
      </c>
      <c r="G17" s="49" t="s">
        <v>255</v>
      </c>
      <c r="H17" s="191">
        <v>5</v>
      </c>
      <c r="I17" s="37">
        <v>3</v>
      </c>
      <c r="J17" s="48">
        <f t="shared" si="1"/>
        <v>-40</v>
      </c>
    </row>
    <row r="18" spans="1:10" ht="18.75" x14ac:dyDescent="0.25">
      <c r="A18" s="15" t="s">
        <v>17</v>
      </c>
      <c r="B18" s="25">
        <v>0</v>
      </c>
      <c r="C18" s="37">
        <v>3</v>
      </c>
      <c r="D18" s="48" t="s">
        <v>256</v>
      </c>
      <c r="E18" s="191">
        <v>0</v>
      </c>
      <c r="F18" s="37">
        <v>0</v>
      </c>
      <c r="G18" s="48"/>
      <c r="H18" s="191">
        <v>0</v>
      </c>
      <c r="I18" s="37">
        <v>3</v>
      </c>
      <c r="J18" s="48" t="s">
        <v>256</v>
      </c>
    </row>
    <row r="19" spans="1:10" ht="18.75" x14ac:dyDescent="0.25">
      <c r="A19" s="15" t="s">
        <v>18</v>
      </c>
      <c r="B19" s="25">
        <v>1</v>
      </c>
      <c r="C19" s="37">
        <v>0</v>
      </c>
      <c r="D19" s="49" t="s">
        <v>255</v>
      </c>
      <c r="E19" s="191">
        <v>0</v>
      </c>
      <c r="F19" s="37">
        <v>0</v>
      </c>
      <c r="G19" s="48"/>
      <c r="H19" s="191">
        <v>10</v>
      </c>
      <c r="I19" s="37">
        <v>0</v>
      </c>
      <c r="J19" s="49" t="s">
        <v>255</v>
      </c>
    </row>
    <row r="20" spans="1:10" ht="18.75" x14ac:dyDescent="0.25">
      <c r="A20" s="15" t="s">
        <v>19</v>
      </c>
      <c r="B20" s="25">
        <v>5</v>
      </c>
      <c r="C20" s="37">
        <v>6</v>
      </c>
      <c r="D20" s="48">
        <f t="shared" si="0"/>
        <v>20</v>
      </c>
      <c r="E20" s="191">
        <v>0</v>
      </c>
      <c r="F20" s="37">
        <v>0</v>
      </c>
      <c r="G20" s="48"/>
      <c r="H20" s="191">
        <v>15</v>
      </c>
      <c r="I20" s="37">
        <v>11</v>
      </c>
      <c r="J20" s="48">
        <f t="shared" si="1"/>
        <v>-26.666666666666671</v>
      </c>
    </row>
    <row r="21" spans="1:10" ht="18.75" x14ac:dyDescent="0.25">
      <c r="A21" s="15" t="s">
        <v>20</v>
      </c>
      <c r="B21" s="25">
        <v>2</v>
      </c>
      <c r="C21" s="37">
        <v>2</v>
      </c>
      <c r="D21" s="48">
        <f t="shared" si="0"/>
        <v>0</v>
      </c>
      <c r="E21" s="191">
        <v>0</v>
      </c>
      <c r="F21" s="37">
        <v>0</v>
      </c>
      <c r="G21" s="48"/>
      <c r="H21" s="191">
        <v>18</v>
      </c>
      <c r="I21" s="37">
        <v>3</v>
      </c>
      <c r="J21" s="48">
        <f t="shared" si="1"/>
        <v>-83.333333333333329</v>
      </c>
    </row>
    <row r="22" spans="1:10" ht="18.75" x14ac:dyDescent="0.25">
      <c r="A22" s="15" t="s">
        <v>21</v>
      </c>
      <c r="B22" s="25">
        <v>1</v>
      </c>
      <c r="C22" s="37">
        <v>4</v>
      </c>
      <c r="D22" s="48">
        <f t="shared" si="0"/>
        <v>300</v>
      </c>
      <c r="E22" s="191">
        <v>0</v>
      </c>
      <c r="F22" s="37">
        <v>0</v>
      </c>
      <c r="G22" s="48"/>
      <c r="H22" s="191">
        <v>1</v>
      </c>
      <c r="I22" s="37">
        <v>8</v>
      </c>
      <c r="J22" s="48">
        <f t="shared" si="1"/>
        <v>700</v>
      </c>
    </row>
    <row r="23" spans="1:10" ht="18.75" x14ac:dyDescent="0.25">
      <c r="A23" s="15" t="s">
        <v>22</v>
      </c>
      <c r="B23" s="25">
        <v>5</v>
      </c>
      <c r="C23" s="37">
        <v>5</v>
      </c>
      <c r="D23" s="48">
        <f t="shared" si="0"/>
        <v>0</v>
      </c>
      <c r="E23" s="191">
        <v>4</v>
      </c>
      <c r="F23" s="37">
        <v>0</v>
      </c>
      <c r="G23" s="49" t="s">
        <v>255</v>
      </c>
      <c r="H23" s="191">
        <v>22</v>
      </c>
      <c r="I23" s="37">
        <v>7</v>
      </c>
      <c r="J23" s="48">
        <f t="shared" si="1"/>
        <v>-68.181818181818187</v>
      </c>
    </row>
    <row r="24" spans="1:10" ht="18.75" x14ac:dyDescent="0.25">
      <c r="A24" s="15" t="s">
        <v>23</v>
      </c>
      <c r="B24" s="25">
        <v>0</v>
      </c>
      <c r="C24" s="37">
        <v>1</v>
      </c>
      <c r="D24" s="48" t="s">
        <v>256</v>
      </c>
      <c r="E24" s="191">
        <v>0</v>
      </c>
      <c r="F24" s="37">
        <v>0</v>
      </c>
      <c r="G24" s="48"/>
      <c r="H24" s="191">
        <v>0</v>
      </c>
      <c r="I24" s="37">
        <v>1</v>
      </c>
      <c r="J24" s="48" t="s">
        <v>256</v>
      </c>
    </row>
    <row r="25" spans="1:10" ht="18.75" x14ac:dyDescent="0.25">
      <c r="A25" s="15" t="s">
        <v>24</v>
      </c>
      <c r="B25" s="25">
        <v>4</v>
      </c>
      <c r="C25" s="37">
        <v>2</v>
      </c>
      <c r="D25" s="48">
        <f t="shared" si="0"/>
        <v>-50</v>
      </c>
      <c r="E25" s="191">
        <v>0</v>
      </c>
      <c r="F25" s="37">
        <v>0</v>
      </c>
      <c r="G25" s="48"/>
      <c r="H25" s="191">
        <v>4</v>
      </c>
      <c r="I25" s="37">
        <v>4</v>
      </c>
      <c r="J25" s="48">
        <f t="shared" si="1"/>
        <v>0</v>
      </c>
    </row>
    <row r="26" spans="1:10" ht="18.75" x14ac:dyDescent="0.25">
      <c r="A26" s="15" t="s">
        <v>25</v>
      </c>
      <c r="B26" s="25">
        <v>2</v>
      </c>
      <c r="C26" s="37">
        <v>0</v>
      </c>
      <c r="D26" s="49" t="s">
        <v>255</v>
      </c>
      <c r="E26" s="191">
        <v>0</v>
      </c>
      <c r="F26" s="37">
        <v>0</v>
      </c>
      <c r="G26" s="48"/>
      <c r="H26" s="191">
        <v>6</v>
      </c>
      <c r="I26" s="37">
        <v>0</v>
      </c>
      <c r="J26" s="49" t="s">
        <v>255</v>
      </c>
    </row>
    <row r="27" spans="1:10" ht="18.75" x14ac:dyDescent="0.25">
      <c r="A27" s="15" t="s">
        <v>26</v>
      </c>
      <c r="B27" s="25">
        <v>0</v>
      </c>
      <c r="C27" s="37">
        <v>2</v>
      </c>
      <c r="D27" s="48" t="s">
        <v>256</v>
      </c>
      <c r="E27" s="191">
        <v>0</v>
      </c>
      <c r="F27" s="37">
        <v>2</v>
      </c>
      <c r="G27" s="48" t="s">
        <v>256</v>
      </c>
      <c r="H27" s="191">
        <v>0</v>
      </c>
      <c r="I27" s="37">
        <v>2</v>
      </c>
      <c r="J27" s="48" t="s">
        <v>256</v>
      </c>
    </row>
    <row r="28" spans="1:10" ht="18.75" x14ac:dyDescent="0.25">
      <c r="A28" s="15" t="s">
        <v>27</v>
      </c>
      <c r="B28" s="25">
        <v>3</v>
      </c>
      <c r="C28" s="37">
        <v>2</v>
      </c>
      <c r="D28" s="48">
        <f t="shared" si="0"/>
        <v>-33.333333333333329</v>
      </c>
      <c r="E28" s="191">
        <v>5</v>
      </c>
      <c r="F28" s="37">
        <v>1</v>
      </c>
      <c r="G28" s="48">
        <f>F28*100/E28-100</f>
        <v>-80</v>
      </c>
      <c r="H28" s="191">
        <v>3</v>
      </c>
      <c r="I28" s="37">
        <v>10</v>
      </c>
      <c r="J28" s="48">
        <f t="shared" si="1"/>
        <v>233.33333333333331</v>
      </c>
    </row>
    <row r="29" spans="1:10" ht="18.75" x14ac:dyDescent="0.25">
      <c r="A29" s="15" t="s">
        <v>28</v>
      </c>
      <c r="B29" s="25">
        <v>1</v>
      </c>
      <c r="C29" s="37">
        <v>3</v>
      </c>
      <c r="D29" s="48">
        <f t="shared" si="0"/>
        <v>200</v>
      </c>
      <c r="E29" s="191">
        <v>0</v>
      </c>
      <c r="F29" s="37">
        <v>1</v>
      </c>
      <c r="G29" s="48" t="s">
        <v>256</v>
      </c>
      <c r="H29" s="191">
        <v>1</v>
      </c>
      <c r="I29" s="37">
        <v>5</v>
      </c>
      <c r="J29" s="48">
        <f t="shared" si="1"/>
        <v>400</v>
      </c>
    </row>
    <row r="30" spans="1:10" ht="18.75" x14ac:dyDescent="0.25">
      <c r="A30" s="15" t="s">
        <v>29</v>
      </c>
      <c r="B30" s="25">
        <v>4</v>
      </c>
      <c r="C30" s="37">
        <v>3</v>
      </c>
      <c r="D30" s="48">
        <f t="shared" si="0"/>
        <v>-25</v>
      </c>
      <c r="E30" s="191">
        <v>0</v>
      </c>
      <c r="F30" s="37">
        <v>0</v>
      </c>
      <c r="G30" s="48"/>
      <c r="H30" s="191">
        <v>4</v>
      </c>
      <c r="I30" s="37">
        <v>5</v>
      </c>
      <c r="J30" s="48">
        <f t="shared" si="1"/>
        <v>25</v>
      </c>
    </row>
    <row r="31" spans="1:10" ht="18.75" x14ac:dyDescent="0.25">
      <c r="A31" s="15" t="s">
        <v>30</v>
      </c>
      <c r="B31" s="25">
        <v>1</v>
      </c>
      <c r="C31" s="37">
        <v>3</v>
      </c>
      <c r="D31" s="48">
        <f t="shared" si="0"/>
        <v>200</v>
      </c>
      <c r="E31" s="191">
        <v>1</v>
      </c>
      <c r="F31" s="37">
        <v>0</v>
      </c>
      <c r="G31" s="49" t="s">
        <v>255</v>
      </c>
      <c r="H31" s="191">
        <v>0</v>
      </c>
      <c r="I31" s="37">
        <v>11</v>
      </c>
      <c r="J31" s="48" t="s">
        <v>256</v>
      </c>
    </row>
    <row r="32" spans="1:10" ht="18.75" x14ac:dyDescent="0.25">
      <c r="A32" s="15" t="s">
        <v>31</v>
      </c>
      <c r="B32" s="25">
        <v>1</v>
      </c>
      <c r="C32" s="37">
        <v>1</v>
      </c>
      <c r="D32" s="48">
        <f t="shared" si="0"/>
        <v>0</v>
      </c>
      <c r="E32" s="191">
        <v>0</v>
      </c>
      <c r="F32" s="37">
        <v>0</v>
      </c>
      <c r="G32" s="48"/>
      <c r="H32" s="191">
        <v>2</v>
      </c>
      <c r="I32" s="37">
        <v>1</v>
      </c>
      <c r="J32" s="48">
        <f t="shared" si="1"/>
        <v>-50</v>
      </c>
    </row>
    <row r="33" spans="1:10" ht="18.75" x14ac:dyDescent="0.25">
      <c r="A33" s="15" t="s">
        <v>32</v>
      </c>
      <c r="B33" s="25">
        <v>0</v>
      </c>
      <c r="C33" s="37">
        <v>0</v>
      </c>
      <c r="D33" s="48"/>
      <c r="E33" s="191">
        <v>0</v>
      </c>
      <c r="F33" s="37">
        <v>0</v>
      </c>
      <c r="G33" s="48"/>
      <c r="H33" s="191">
        <v>0</v>
      </c>
      <c r="I33" s="37">
        <v>0</v>
      </c>
      <c r="J33" s="48"/>
    </row>
    <row r="34" spans="1:10" ht="18.75" x14ac:dyDescent="0.25">
      <c r="A34" s="17" t="s">
        <v>33</v>
      </c>
      <c r="B34" s="42">
        <v>63</v>
      </c>
      <c r="C34" s="41">
        <v>68</v>
      </c>
      <c r="D34" s="26">
        <f>C34*100/B34-100</f>
        <v>7.9365079365079367</v>
      </c>
      <c r="E34" s="42">
        <v>18</v>
      </c>
      <c r="F34" s="41">
        <v>9</v>
      </c>
      <c r="G34" s="26">
        <f>F34*100/E34-100</f>
        <v>-50</v>
      </c>
      <c r="H34" s="42">
        <v>149</v>
      </c>
      <c r="I34" s="41">
        <v>150</v>
      </c>
      <c r="J34" s="26">
        <f>I34*100/H34-100</f>
        <v>0.67114093959732202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32:G34 D27:D34 D7:D11 D13:D18 D20:D25 G7:G11 G13:G16 G18:G22 G24:G30 J7:J11 J13:J18 J20:J25 J27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01944-5703-4EE5-B8A5-0243C73B61EF}">
  <dimension ref="A1:J34"/>
  <sheetViews>
    <sheetView topLeftCell="A13" workbookViewId="0">
      <selection activeCell="P21" sqref="P21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96" t="s">
        <v>253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08" t="s">
        <v>246</v>
      </c>
      <c r="C4" s="208"/>
      <c r="D4" s="208"/>
      <c r="E4" s="208"/>
      <c r="F4" s="208"/>
      <c r="G4" s="208"/>
      <c r="H4" s="208"/>
      <c r="I4" s="208"/>
      <c r="J4" s="208"/>
    </row>
    <row r="5" spans="1:10" x14ac:dyDescent="0.25">
      <c r="A5" s="208"/>
      <c r="B5" s="208" t="s">
        <v>2</v>
      </c>
      <c r="C5" s="208"/>
      <c r="D5" s="208"/>
      <c r="E5" s="208" t="s">
        <v>3</v>
      </c>
      <c r="F5" s="208"/>
      <c r="G5" s="208"/>
      <c r="H5" s="208" t="s">
        <v>4</v>
      </c>
      <c r="I5" s="208"/>
      <c r="J5" s="208"/>
    </row>
    <row r="6" spans="1:10" x14ac:dyDescent="0.25">
      <c r="A6" s="210"/>
      <c r="B6" s="12">
        <v>2020</v>
      </c>
      <c r="C6" s="12">
        <v>2021</v>
      </c>
      <c r="D6" s="11" t="s">
        <v>5</v>
      </c>
      <c r="E6" s="50">
        <v>2020</v>
      </c>
      <c r="F6" s="50">
        <v>2021</v>
      </c>
      <c r="G6" s="11" t="s">
        <v>5</v>
      </c>
      <c r="H6" s="50">
        <v>2020</v>
      </c>
      <c r="I6" s="50">
        <v>2021</v>
      </c>
      <c r="J6" s="11" t="s">
        <v>5</v>
      </c>
    </row>
    <row r="7" spans="1:10" ht="20.100000000000001" customHeight="1" x14ac:dyDescent="0.25">
      <c r="A7" s="18" t="s">
        <v>6</v>
      </c>
      <c r="B7" s="37">
        <v>0</v>
      </c>
      <c r="C7" s="37">
        <v>0</v>
      </c>
      <c r="D7" s="48"/>
      <c r="E7" s="25">
        <v>0</v>
      </c>
      <c r="F7" s="37">
        <v>0</v>
      </c>
      <c r="G7" s="48"/>
      <c r="H7" s="25">
        <v>0</v>
      </c>
      <c r="I7" s="37">
        <v>0</v>
      </c>
      <c r="J7" s="48"/>
    </row>
    <row r="8" spans="1:10" ht="20.100000000000001" customHeight="1" x14ac:dyDescent="0.25">
      <c r="A8" s="19" t="s">
        <v>7</v>
      </c>
      <c r="B8" s="37">
        <v>4</v>
      </c>
      <c r="C8" s="37">
        <v>5</v>
      </c>
      <c r="D8" s="48">
        <f>C8*100/B8-100</f>
        <v>25</v>
      </c>
      <c r="E8" s="25">
        <v>1</v>
      </c>
      <c r="F8" s="37">
        <v>1</v>
      </c>
      <c r="G8" s="48">
        <f>F8*100/E8-100</f>
        <v>0</v>
      </c>
      <c r="H8" s="25">
        <v>3</v>
      </c>
      <c r="I8" s="37">
        <v>5</v>
      </c>
      <c r="J8" s="48">
        <f>I8*100/H8-100</f>
        <v>66.666666666666657</v>
      </c>
    </row>
    <row r="9" spans="1:10" ht="20.100000000000001" customHeight="1" x14ac:dyDescent="0.25">
      <c r="A9" s="19" t="s">
        <v>8</v>
      </c>
      <c r="B9" s="37">
        <v>2</v>
      </c>
      <c r="C9" s="37">
        <v>3</v>
      </c>
      <c r="D9" s="48">
        <f>C9*100/B9-100</f>
        <v>50</v>
      </c>
      <c r="E9" s="25">
        <v>1</v>
      </c>
      <c r="F9" s="37">
        <v>1</v>
      </c>
      <c r="G9" s="48">
        <f>F9*100/E9-100</f>
        <v>0</v>
      </c>
      <c r="H9" s="25">
        <v>2</v>
      </c>
      <c r="I9" s="37">
        <v>2</v>
      </c>
      <c r="J9" s="48">
        <f>I9*100/H9-100</f>
        <v>0</v>
      </c>
    </row>
    <row r="10" spans="1:10" ht="20.100000000000001" customHeight="1" x14ac:dyDescent="0.25">
      <c r="A10" s="19" t="s">
        <v>9</v>
      </c>
      <c r="B10" s="37">
        <v>0</v>
      </c>
      <c r="C10" s="37">
        <v>0</v>
      </c>
      <c r="D10" s="48"/>
      <c r="E10" s="25">
        <v>0</v>
      </c>
      <c r="F10" s="37">
        <v>0</v>
      </c>
      <c r="G10" s="48"/>
      <c r="H10" s="191">
        <v>0</v>
      </c>
      <c r="I10" s="37">
        <v>0</v>
      </c>
      <c r="J10" s="48"/>
    </row>
    <row r="11" spans="1:10" ht="20.100000000000001" customHeight="1" x14ac:dyDescent="0.25">
      <c r="A11" s="19" t="s">
        <v>10</v>
      </c>
      <c r="B11" s="37">
        <v>1</v>
      </c>
      <c r="C11" s="37">
        <v>2</v>
      </c>
      <c r="D11" s="48">
        <f t="shared" ref="D11:D30" si="0">C11*100/B11-100</f>
        <v>100</v>
      </c>
      <c r="E11" s="25">
        <v>0</v>
      </c>
      <c r="F11" s="37">
        <v>0</v>
      </c>
      <c r="G11" s="48"/>
      <c r="H11" s="25">
        <v>1</v>
      </c>
      <c r="I11" s="37">
        <v>2</v>
      </c>
      <c r="J11" s="48">
        <f t="shared" ref="J11:J30" si="1">I11*100/H11-100</f>
        <v>100</v>
      </c>
    </row>
    <row r="12" spans="1:10" ht="20.100000000000001" customHeight="1" x14ac:dyDescent="0.25">
      <c r="A12" s="19" t="s">
        <v>11</v>
      </c>
      <c r="B12" s="37">
        <v>1</v>
      </c>
      <c r="C12" s="37">
        <v>1</v>
      </c>
      <c r="D12" s="48">
        <f t="shared" si="0"/>
        <v>0</v>
      </c>
      <c r="E12" s="25">
        <v>0</v>
      </c>
      <c r="F12" s="37">
        <v>1</v>
      </c>
      <c r="G12" s="48" t="s">
        <v>256</v>
      </c>
      <c r="H12" s="25">
        <v>1</v>
      </c>
      <c r="I12" s="37">
        <v>0</v>
      </c>
      <c r="J12" s="49" t="s">
        <v>255</v>
      </c>
    </row>
    <row r="13" spans="1:10" ht="20.100000000000001" customHeight="1" x14ac:dyDescent="0.25">
      <c r="A13" s="19" t="s">
        <v>12</v>
      </c>
      <c r="B13" s="37">
        <v>4</v>
      </c>
      <c r="C13" s="37">
        <v>0</v>
      </c>
      <c r="D13" s="49" t="s">
        <v>255</v>
      </c>
      <c r="E13" s="25">
        <v>1</v>
      </c>
      <c r="F13" s="37">
        <v>0</v>
      </c>
      <c r="G13" s="49" t="s">
        <v>255</v>
      </c>
      <c r="H13" s="25">
        <v>5</v>
      </c>
      <c r="I13" s="37">
        <v>0</v>
      </c>
      <c r="J13" s="49" t="s">
        <v>255</v>
      </c>
    </row>
    <row r="14" spans="1:10" ht="20.100000000000001" customHeight="1" x14ac:dyDescent="0.25">
      <c r="A14" s="19" t="s">
        <v>13</v>
      </c>
      <c r="B14" s="37">
        <v>1</v>
      </c>
      <c r="C14" s="37">
        <v>1</v>
      </c>
      <c r="D14" s="48">
        <f t="shared" si="0"/>
        <v>0</v>
      </c>
      <c r="E14" s="25">
        <v>0</v>
      </c>
      <c r="F14" s="37">
        <v>1</v>
      </c>
      <c r="G14" s="48" t="s">
        <v>256</v>
      </c>
      <c r="H14" s="25">
        <v>2</v>
      </c>
      <c r="I14" s="37">
        <v>1</v>
      </c>
      <c r="J14" s="48">
        <f t="shared" si="1"/>
        <v>-50</v>
      </c>
    </row>
    <row r="15" spans="1:10" ht="20.100000000000001" customHeight="1" x14ac:dyDescent="0.25">
      <c r="A15" s="19" t="s">
        <v>14</v>
      </c>
      <c r="B15" s="37">
        <v>3</v>
      </c>
      <c r="C15" s="37">
        <v>1</v>
      </c>
      <c r="D15" s="48">
        <f t="shared" si="0"/>
        <v>-66.666666666666657</v>
      </c>
      <c r="E15" s="25">
        <v>1</v>
      </c>
      <c r="F15" s="37">
        <v>0</v>
      </c>
      <c r="G15" s="49" t="s">
        <v>255</v>
      </c>
      <c r="H15" s="25">
        <v>3</v>
      </c>
      <c r="I15" s="37">
        <v>3</v>
      </c>
      <c r="J15" s="48">
        <f t="shared" si="1"/>
        <v>0</v>
      </c>
    </row>
    <row r="16" spans="1:10" ht="20.100000000000001" customHeight="1" x14ac:dyDescent="0.25">
      <c r="A16" s="19" t="s">
        <v>15</v>
      </c>
      <c r="B16" s="37">
        <v>10</v>
      </c>
      <c r="C16" s="37">
        <v>19</v>
      </c>
      <c r="D16" s="48">
        <f t="shared" si="0"/>
        <v>90</v>
      </c>
      <c r="E16" s="25">
        <v>2</v>
      </c>
      <c r="F16" s="37">
        <v>2</v>
      </c>
      <c r="G16" s="48">
        <f>F16*100/E16-100</f>
        <v>0</v>
      </c>
      <c r="H16" s="191">
        <v>9</v>
      </c>
      <c r="I16" s="37">
        <v>27</v>
      </c>
      <c r="J16" s="48">
        <f t="shared" si="1"/>
        <v>200</v>
      </c>
    </row>
    <row r="17" spans="1:10" ht="20.100000000000001" customHeight="1" x14ac:dyDescent="0.25">
      <c r="A17" s="19" t="s">
        <v>16</v>
      </c>
      <c r="B17" s="37">
        <v>0</v>
      </c>
      <c r="C17" s="37">
        <v>0</v>
      </c>
      <c r="D17" s="48"/>
      <c r="E17" s="25">
        <v>0</v>
      </c>
      <c r="F17" s="37">
        <v>0</v>
      </c>
      <c r="G17" s="48"/>
      <c r="H17" s="191">
        <v>0</v>
      </c>
      <c r="I17" s="37">
        <v>0</v>
      </c>
      <c r="J17" s="48"/>
    </row>
    <row r="18" spans="1:10" ht="20.100000000000001" customHeight="1" x14ac:dyDescent="0.25">
      <c r="A18" s="19" t="s">
        <v>17</v>
      </c>
      <c r="B18" s="37">
        <v>5</v>
      </c>
      <c r="C18" s="37">
        <v>5</v>
      </c>
      <c r="D18" s="48">
        <f t="shared" si="0"/>
        <v>0</v>
      </c>
      <c r="E18" s="25">
        <v>2</v>
      </c>
      <c r="F18" s="37">
        <v>2</v>
      </c>
      <c r="G18" s="48">
        <f>F18*100/E18-100</f>
        <v>0</v>
      </c>
      <c r="H18" s="191">
        <v>7</v>
      </c>
      <c r="I18" s="37">
        <v>3</v>
      </c>
      <c r="J18" s="48">
        <f t="shared" si="1"/>
        <v>-57.142857142857146</v>
      </c>
    </row>
    <row r="19" spans="1:10" ht="20.100000000000001" customHeight="1" x14ac:dyDescent="0.25">
      <c r="A19" s="19" t="s">
        <v>18</v>
      </c>
      <c r="B19" s="37">
        <v>0</v>
      </c>
      <c r="C19" s="37">
        <v>0</v>
      </c>
      <c r="D19" s="48"/>
      <c r="E19" s="25">
        <v>0</v>
      </c>
      <c r="F19" s="37">
        <v>0</v>
      </c>
      <c r="G19" s="48"/>
      <c r="H19" s="191">
        <v>0</v>
      </c>
      <c r="I19" s="37">
        <v>0</v>
      </c>
      <c r="J19" s="48"/>
    </row>
    <row r="20" spans="1:10" ht="20.100000000000001" customHeight="1" x14ac:dyDescent="0.25">
      <c r="A20" s="19" t="s">
        <v>19</v>
      </c>
      <c r="B20" s="37">
        <v>51</v>
      </c>
      <c r="C20" s="37">
        <v>28</v>
      </c>
      <c r="D20" s="48">
        <f t="shared" si="0"/>
        <v>-45.098039215686278</v>
      </c>
      <c r="E20" s="25">
        <v>12</v>
      </c>
      <c r="F20" s="37">
        <v>5</v>
      </c>
      <c r="G20" s="48">
        <f>F20*100/E20-100</f>
        <v>-58.333333333333336</v>
      </c>
      <c r="H20" s="191">
        <v>89</v>
      </c>
      <c r="I20" s="37">
        <v>54</v>
      </c>
      <c r="J20" s="48">
        <f t="shared" si="1"/>
        <v>-39.325842696629216</v>
      </c>
    </row>
    <row r="21" spans="1:10" ht="20.100000000000001" customHeight="1" x14ac:dyDescent="0.25">
      <c r="A21" s="19" t="s">
        <v>20</v>
      </c>
      <c r="B21" s="37">
        <v>8</v>
      </c>
      <c r="C21" s="37">
        <v>2</v>
      </c>
      <c r="D21" s="48">
        <f t="shared" si="0"/>
        <v>-75</v>
      </c>
      <c r="E21" s="25">
        <v>0</v>
      </c>
      <c r="F21" s="37">
        <v>0</v>
      </c>
      <c r="G21" s="48"/>
      <c r="H21" s="191">
        <v>25</v>
      </c>
      <c r="I21" s="37">
        <v>3</v>
      </c>
      <c r="J21" s="48">
        <f t="shared" si="1"/>
        <v>-88</v>
      </c>
    </row>
    <row r="22" spans="1:10" ht="20.100000000000001" customHeight="1" x14ac:dyDescent="0.25">
      <c r="A22" s="19" t="s">
        <v>21</v>
      </c>
      <c r="B22" s="37">
        <v>2</v>
      </c>
      <c r="C22" s="37">
        <v>0</v>
      </c>
      <c r="D22" s="49" t="s">
        <v>255</v>
      </c>
      <c r="E22" s="25">
        <v>2</v>
      </c>
      <c r="F22" s="37">
        <v>0</v>
      </c>
      <c r="G22" s="49" t="s">
        <v>255</v>
      </c>
      <c r="H22" s="191">
        <v>3</v>
      </c>
      <c r="I22" s="37">
        <v>0</v>
      </c>
      <c r="J22" s="49" t="s">
        <v>255</v>
      </c>
    </row>
    <row r="23" spans="1:10" ht="20.100000000000001" customHeight="1" x14ac:dyDescent="0.25">
      <c r="A23" s="19" t="s">
        <v>22</v>
      </c>
      <c r="B23" s="37">
        <v>8</v>
      </c>
      <c r="C23" s="37">
        <v>7</v>
      </c>
      <c r="D23" s="48">
        <f t="shared" si="0"/>
        <v>-12.5</v>
      </c>
      <c r="E23" s="25">
        <v>1</v>
      </c>
      <c r="F23" s="37">
        <v>2</v>
      </c>
      <c r="G23" s="48">
        <f>F23*100/E23-100</f>
        <v>100</v>
      </c>
      <c r="H23" s="191">
        <v>16</v>
      </c>
      <c r="I23" s="37">
        <v>6</v>
      </c>
      <c r="J23" s="48">
        <f t="shared" si="1"/>
        <v>-62.5</v>
      </c>
    </row>
    <row r="24" spans="1:10" ht="20.100000000000001" customHeight="1" x14ac:dyDescent="0.25">
      <c r="A24" s="19" t="s">
        <v>23</v>
      </c>
      <c r="B24" s="37">
        <v>1</v>
      </c>
      <c r="C24" s="37">
        <v>4</v>
      </c>
      <c r="D24" s="48">
        <f t="shared" si="0"/>
        <v>300</v>
      </c>
      <c r="E24" s="25">
        <v>0</v>
      </c>
      <c r="F24" s="37">
        <v>0</v>
      </c>
      <c r="G24" s="48"/>
      <c r="H24" s="191">
        <v>3</v>
      </c>
      <c r="I24" s="37">
        <v>5</v>
      </c>
      <c r="J24" s="48">
        <f t="shared" si="1"/>
        <v>66.666666666666657</v>
      </c>
    </row>
    <row r="25" spans="1:10" ht="20.100000000000001" customHeight="1" x14ac:dyDescent="0.25">
      <c r="A25" s="19" t="s">
        <v>24</v>
      </c>
      <c r="B25" s="37">
        <v>2</v>
      </c>
      <c r="C25" s="37">
        <v>1</v>
      </c>
      <c r="D25" s="48">
        <f t="shared" si="0"/>
        <v>-50</v>
      </c>
      <c r="E25" s="25">
        <v>0</v>
      </c>
      <c r="F25" s="37">
        <v>0</v>
      </c>
      <c r="G25" s="48"/>
      <c r="H25" s="191">
        <v>2</v>
      </c>
      <c r="I25" s="37">
        <v>1</v>
      </c>
      <c r="J25" s="48">
        <f t="shared" si="1"/>
        <v>-50</v>
      </c>
    </row>
    <row r="26" spans="1:10" ht="20.100000000000001" customHeight="1" x14ac:dyDescent="0.25">
      <c r="A26" s="19" t="s">
        <v>25</v>
      </c>
      <c r="B26" s="37">
        <v>2</v>
      </c>
      <c r="C26" s="37">
        <v>0</v>
      </c>
      <c r="D26" s="49" t="s">
        <v>255</v>
      </c>
      <c r="E26" s="25">
        <v>0</v>
      </c>
      <c r="F26" s="37">
        <v>0</v>
      </c>
      <c r="G26" s="48"/>
      <c r="H26" s="191">
        <v>2</v>
      </c>
      <c r="I26" s="37">
        <v>0</v>
      </c>
      <c r="J26" s="49" t="s">
        <v>255</v>
      </c>
    </row>
    <row r="27" spans="1:10" ht="20.100000000000001" customHeight="1" x14ac:dyDescent="0.25">
      <c r="A27" s="19" t="s">
        <v>26</v>
      </c>
      <c r="B27" s="37">
        <v>0</v>
      </c>
      <c r="C27" s="37">
        <v>0</v>
      </c>
      <c r="D27" s="48"/>
      <c r="E27" s="25">
        <v>0</v>
      </c>
      <c r="F27" s="37">
        <v>0</v>
      </c>
      <c r="G27" s="48"/>
      <c r="H27" s="191">
        <v>0</v>
      </c>
      <c r="I27" s="37">
        <v>0</v>
      </c>
      <c r="J27" s="48"/>
    </row>
    <row r="28" spans="1:10" ht="20.100000000000001" customHeight="1" x14ac:dyDescent="0.25">
      <c r="A28" s="19" t="s">
        <v>27</v>
      </c>
      <c r="B28" s="37">
        <v>2</v>
      </c>
      <c r="C28" s="37">
        <v>1</v>
      </c>
      <c r="D28" s="48">
        <f t="shared" si="0"/>
        <v>-50</v>
      </c>
      <c r="E28" s="25">
        <v>0</v>
      </c>
      <c r="F28" s="37">
        <v>0</v>
      </c>
      <c r="G28" s="48"/>
      <c r="H28" s="191">
        <v>3</v>
      </c>
      <c r="I28" s="37">
        <v>2</v>
      </c>
      <c r="J28" s="48">
        <f t="shared" si="1"/>
        <v>-33.333333333333329</v>
      </c>
    </row>
    <row r="29" spans="1:10" ht="20.100000000000001" customHeight="1" x14ac:dyDescent="0.25">
      <c r="A29" s="19" t="s">
        <v>28</v>
      </c>
      <c r="B29" s="37">
        <v>0</v>
      </c>
      <c r="C29" s="37">
        <v>0</v>
      </c>
      <c r="D29" s="48"/>
      <c r="E29" s="25">
        <v>0</v>
      </c>
      <c r="F29" s="37">
        <v>0</v>
      </c>
      <c r="G29" s="48"/>
      <c r="H29" s="191">
        <v>0</v>
      </c>
      <c r="I29" s="37">
        <v>0</v>
      </c>
      <c r="J29" s="48"/>
    </row>
    <row r="30" spans="1:10" ht="20.100000000000001" customHeight="1" x14ac:dyDescent="0.25">
      <c r="A30" s="19" t="s">
        <v>29</v>
      </c>
      <c r="B30" s="37">
        <v>2</v>
      </c>
      <c r="C30" s="37">
        <v>2</v>
      </c>
      <c r="D30" s="48">
        <f t="shared" si="0"/>
        <v>0</v>
      </c>
      <c r="E30" s="25">
        <v>1</v>
      </c>
      <c r="F30" s="37">
        <v>0</v>
      </c>
      <c r="G30" s="49" t="s">
        <v>255</v>
      </c>
      <c r="H30" s="191">
        <v>6</v>
      </c>
      <c r="I30" s="37">
        <v>2</v>
      </c>
      <c r="J30" s="48">
        <f t="shared" si="1"/>
        <v>-66.666666666666657</v>
      </c>
    </row>
    <row r="31" spans="1:10" ht="20.100000000000001" customHeight="1" x14ac:dyDescent="0.25">
      <c r="A31" s="19" t="s">
        <v>30</v>
      </c>
      <c r="B31" s="37">
        <v>0</v>
      </c>
      <c r="C31" s="37">
        <v>2</v>
      </c>
      <c r="D31" s="48" t="s">
        <v>256</v>
      </c>
      <c r="E31" s="25">
        <v>0</v>
      </c>
      <c r="F31" s="37">
        <v>0</v>
      </c>
      <c r="G31" s="48"/>
      <c r="H31" s="191">
        <v>0</v>
      </c>
      <c r="I31" s="37">
        <v>3</v>
      </c>
      <c r="J31" s="48" t="s">
        <v>256</v>
      </c>
    </row>
    <row r="32" spans="1:10" ht="20.100000000000001" customHeight="1" x14ac:dyDescent="0.25">
      <c r="A32" s="19" t="s">
        <v>31</v>
      </c>
      <c r="B32" s="37">
        <v>0</v>
      </c>
      <c r="C32" s="37">
        <v>0</v>
      </c>
      <c r="D32" s="48"/>
      <c r="E32" s="25">
        <v>0</v>
      </c>
      <c r="F32" s="37">
        <v>0</v>
      </c>
      <c r="G32" s="48"/>
      <c r="H32" s="191">
        <v>0</v>
      </c>
      <c r="I32" s="37">
        <v>0</v>
      </c>
      <c r="J32" s="48"/>
    </row>
    <row r="33" spans="1:10" ht="20.100000000000001" customHeight="1" x14ac:dyDescent="0.25">
      <c r="A33" s="19" t="s">
        <v>32</v>
      </c>
      <c r="B33" s="37">
        <v>0</v>
      </c>
      <c r="C33" s="37">
        <v>0</v>
      </c>
      <c r="D33" s="48"/>
      <c r="E33" s="25">
        <v>0</v>
      </c>
      <c r="F33" s="37">
        <v>0</v>
      </c>
      <c r="G33" s="48"/>
      <c r="H33" s="191">
        <v>0</v>
      </c>
      <c r="I33" s="37">
        <v>0</v>
      </c>
      <c r="J33" s="48"/>
    </row>
    <row r="34" spans="1:10" ht="20.100000000000001" customHeight="1" x14ac:dyDescent="0.25">
      <c r="A34" s="20" t="s">
        <v>33</v>
      </c>
      <c r="B34" s="41">
        <v>109</v>
      </c>
      <c r="C34" s="42">
        <v>84</v>
      </c>
      <c r="D34" s="26">
        <f>C34*100/B34-100</f>
        <v>-22.935779816513758</v>
      </c>
      <c r="E34" s="10">
        <v>24</v>
      </c>
      <c r="F34" s="42">
        <v>15</v>
      </c>
      <c r="G34" s="26">
        <f>F34*100/E34-100</f>
        <v>-37.5</v>
      </c>
      <c r="H34" s="10">
        <v>182</v>
      </c>
      <c r="I34" s="41">
        <v>119</v>
      </c>
      <c r="J34" s="26">
        <f>I34*100/H34-100</f>
        <v>-34.615384615384613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27:D34 G31:G34 G7:G12 D7:D12 D14:D21 D23:D25 G14 G16:G21 G23:G29 J7:J11 J14:J21 J23:J25 J27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88-F1BF-461D-9BCA-598624A2C5D5}">
  <dimension ref="A1:J34"/>
  <sheetViews>
    <sheetView topLeftCell="A10" workbookViewId="0">
      <selection activeCell="R24" sqref="R24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96" t="s">
        <v>254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8" t="s">
        <v>0</v>
      </c>
      <c r="B4" s="208" t="s">
        <v>246</v>
      </c>
      <c r="C4" s="208"/>
      <c r="D4" s="208"/>
      <c r="E4" s="208"/>
      <c r="F4" s="208"/>
      <c r="G4" s="208"/>
      <c r="H4" s="208"/>
      <c r="I4" s="208"/>
      <c r="J4" s="208"/>
    </row>
    <row r="5" spans="1:10" x14ac:dyDescent="0.25">
      <c r="A5" s="208"/>
      <c r="B5" s="208" t="s">
        <v>2</v>
      </c>
      <c r="C5" s="208"/>
      <c r="D5" s="208"/>
      <c r="E5" s="208" t="s">
        <v>3</v>
      </c>
      <c r="F5" s="208"/>
      <c r="G5" s="208"/>
      <c r="H5" s="208" t="s">
        <v>4</v>
      </c>
      <c r="I5" s="208"/>
      <c r="J5" s="208"/>
    </row>
    <row r="6" spans="1:10" x14ac:dyDescent="0.25">
      <c r="A6" s="208"/>
      <c r="B6" s="11">
        <v>2020</v>
      </c>
      <c r="C6" s="11">
        <v>2021</v>
      </c>
      <c r="D6" s="11" t="s">
        <v>5</v>
      </c>
      <c r="E6" s="50">
        <v>2020</v>
      </c>
      <c r="F6" s="50">
        <v>2021</v>
      </c>
      <c r="G6" s="11" t="s">
        <v>5</v>
      </c>
      <c r="H6" s="50">
        <v>2020</v>
      </c>
      <c r="I6" s="50">
        <v>2021</v>
      </c>
      <c r="J6" s="11" t="s">
        <v>5</v>
      </c>
    </row>
    <row r="7" spans="1:10" ht="18.75" x14ac:dyDescent="0.25">
      <c r="A7" s="15" t="s">
        <v>6</v>
      </c>
      <c r="B7" s="37">
        <v>0</v>
      </c>
      <c r="C7" s="37">
        <v>0</v>
      </c>
      <c r="D7" s="48"/>
      <c r="E7" s="37">
        <v>0</v>
      </c>
      <c r="F7" s="37">
        <v>0</v>
      </c>
      <c r="G7" s="48"/>
      <c r="H7" s="37">
        <v>0</v>
      </c>
      <c r="I7" s="37">
        <v>0</v>
      </c>
      <c r="J7" s="48"/>
    </row>
    <row r="8" spans="1:10" ht="18.75" x14ac:dyDescent="0.25">
      <c r="A8" s="15" t="s">
        <v>7</v>
      </c>
      <c r="B8" s="37">
        <v>2</v>
      </c>
      <c r="C8" s="37">
        <v>4</v>
      </c>
      <c r="D8" s="48">
        <f>C8*100/B8-100</f>
        <v>100</v>
      </c>
      <c r="E8" s="37">
        <v>0</v>
      </c>
      <c r="F8" s="37">
        <v>1</v>
      </c>
      <c r="G8" s="48" t="s">
        <v>256</v>
      </c>
      <c r="H8" s="37">
        <v>2</v>
      </c>
      <c r="I8" s="37">
        <v>4</v>
      </c>
      <c r="J8" s="48">
        <f>I8*100/H8-100</f>
        <v>100</v>
      </c>
    </row>
    <row r="9" spans="1:10" ht="18.75" x14ac:dyDescent="0.25">
      <c r="A9" s="15" t="s">
        <v>8</v>
      </c>
      <c r="B9" s="37">
        <v>17</v>
      </c>
      <c r="C9" s="37">
        <v>12</v>
      </c>
      <c r="D9" s="48">
        <f>C9*100/B9-100</f>
        <v>-29.411764705882348</v>
      </c>
      <c r="E9" s="37">
        <v>3</v>
      </c>
      <c r="F9" s="37">
        <v>1</v>
      </c>
      <c r="G9" s="48">
        <f>F9*100/E9-100</f>
        <v>-66.666666666666657</v>
      </c>
      <c r="H9" s="37">
        <v>23</v>
      </c>
      <c r="I9" s="37">
        <v>13</v>
      </c>
      <c r="J9" s="48">
        <f t="shared" ref="J9:J32" si="0">I9*100/H9-100</f>
        <v>-43.478260869565219</v>
      </c>
    </row>
    <row r="10" spans="1:10" ht="18.75" x14ac:dyDescent="0.25">
      <c r="A10" s="15" t="s">
        <v>9</v>
      </c>
      <c r="B10" s="37">
        <v>1</v>
      </c>
      <c r="C10" s="37">
        <v>5</v>
      </c>
      <c r="D10" s="48">
        <f>C10*100/B10-100</f>
        <v>400</v>
      </c>
      <c r="E10" s="37">
        <v>0</v>
      </c>
      <c r="F10" s="37">
        <v>0</v>
      </c>
      <c r="G10" s="48"/>
      <c r="H10" s="37">
        <v>1</v>
      </c>
      <c r="I10" s="37">
        <v>5</v>
      </c>
      <c r="J10" s="48">
        <f t="shared" si="0"/>
        <v>400</v>
      </c>
    </row>
    <row r="11" spans="1:10" ht="18.75" x14ac:dyDescent="0.25">
      <c r="A11" s="15" t="s">
        <v>10</v>
      </c>
      <c r="B11" s="37">
        <v>2</v>
      </c>
      <c r="C11" s="37">
        <v>5</v>
      </c>
      <c r="D11" s="48">
        <f>C11*100/B11-100</f>
        <v>150</v>
      </c>
      <c r="E11" s="37">
        <v>1</v>
      </c>
      <c r="F11" s="37">
        <v>2</v>
      </c>
      <c r="G11" s="48">
        <f>F11*100/E11-100</f>
        <v>100</v>
      </c>
      <c r="H11" s="192">
        <v>1</v>
      </c>
      <c r="I11" s="37">
        <v>9</v>
      </c>
      <c r="J11" s="48">
        <f t="shared" si="0"/>
        <v>800</v>
      </c>
    </row>
    <row r="12" spans="1:10" ht="18.75" x14ac:dyDescent="0.25">
      <c r="A12" s="15" t="s">
        <v>11</v>
      </c>
      <c r="B12" s="37">
        <v>0</v>
      </c>
      <c r="C12" s="37">
        <v>0</v>
      </c>
      <c r="D12" s="48"/>
      <c r="E12" s="37">
        <v>0</v>
      </c>
      <c r="F12" s="37">
        <v>0</v>
      </c>
      <c r="G12" s="48"/>
      <c r="H12" s="192">
        <v>0</v>
      </c>
      <c r="I12" s="37">
        <v>0</v>
      </c>
      <c r="J12" s="48"/>
    </row>
    <row r="13" spans="1:10" ht="18.75" x14ac:dyDescent="0.25">
      <c r="A13" s="15" t="s">
        <v>12</v>
      </c>
      <c r="B13" s="37">
        <v>10</v>
      </c>
      <c r="C13" s="37">
        <v>1</v>
      </c>
      <c r="D13" s="48">
        <f t="shared" ref="D13:D32" si="1">C13*100/B13-100</f>
        <v>-90</v>
      </c>
      <c r="E13" s="37">
        <v>2</v>
      </c>
      <c r="F13" s="37">
        <v>0</v>
      </c>
      <c r="G13" s="49" t="s">
        <v>255</v>
      </c>
      <c r="H13" s="192">
        <v>17</v>
      </c>
      <c r="I13" s="37">
        <v>1</v>
      </c>
      <c r="J13" s="48">
        <f t="shared" si="0"/>
        <v>-94.117647058823536</v>
      </c>
    </row>
    <row r="14" spans="1:10" ht="18.75" x14ac:dyDescent="0.25">
      <c r="A14" s="15" t="s">
        <v>13</v>
      </c>
      <c r="B14" s="37">
        <v>0</v>
      </c>
      <c r="C14" s="37">
        <v>3</v>
      </c>
      <c r="D14" s="48" t="s">
        <v>256</v>
      </c>
      <c r="E14" s="37">
        <v>0</v>
      </c>
      <c r="F14" s="37">
        <v>0</v>
      </c>
      <c r="G14" s="48"/>
      <c r="H14" s="192">
        <v>0</v>
      </c>
      <c r="I14" s="37">
        <v>3</v>
      </c>
      <c r="J14" s="48" t="s">
        <v>256</v>
      </c>
    </row>
    <row r="15" spans="1:10" ht="18.75" x14ac:dyDescent="0.25">
      <c r="A15" s="15" t="s">
        <v>14</v>
      </c>
      <c r="B15" s="37">
        <v>5</v>
      </c>
      <c r="C15" s="37">
        <v>11</v>
      </c>
      <c r="D15" s="48">
        <f t="shared" si="1"/>
        <v>120</v>
      </c>
      <c r="E15" s="37">
        <v>1</v>
      </c>
      <c r="F15" s="37">
        <v>2</v>
      </c>
      <c r="G15" s="48">
        <f>F15*100/E15-100</f>
        <v>100</v>
      </c>
      <c r="H15" s="192">
        <v>6</v>
      </c>
      <c r="I15" s="37">
        <v>14</v>
      </c>
      <c r="J15" s="48">
        <f t="shared" si="0"/>
        <v>133.33333333333334</v>
      </c>
    </row>
    <row r="16" spans="1:10" ht="18.75" x14ac:dyDescent="0.25">
      <c r="A16" s="15" t="s">
        <v>15</v>
      </c>
      <c r="B16" s="37">
        <v>6</v>
      </c>
      <c r="C16" s="37">
        <v>3</v>
      </c>
      <c r="D16" s="48">
        <f t="shared" si="1"/>
        <v>-50</v>
      </c>
      <c r="E16" s="37">
        <v>2</v>
      </c>
      <c r="F16" s="37">
        <v>0</v>
      </c>
      <c r="G16" s="49" t="s">
        <v>255</v>
      </c>
      <c r="H16" s="192">
        <v>7</v>
      </c>
      <c r="I16" s="37">
        <v>3</v>
      </c>
      <c r="J16" s="48">
        <f t="shared" si="0"/>
        <v>-57.142857142857146</v>
      </c>
    </row>
    <row r="17" spans="1:10" ht="18.75" x14ac:dyDescent="0.25">
      <c r="A17" s="15" t="s">
        <v>16</v>
      </c>
      <c r="B17" s="37">
        <v>0</v>
      </c>
      <c r="C17" s="37">
        <v>0</v>
      </c>
      <c r="D17" s="48"/>
      <c r="E17" s="37">
        <v>0</v>
      </c>
      <c r="F17" s="37">
        <v>0</v>
      </c>
      <c r="G17" s="48"/>
      <c r="H17" s="192">
        <v>0</v>
      </c>
      <c r="I17" s="37">
        <v>0</v>
      </c>
      <c r="J17" s="48"/>
    </row>
    <row r="18" spans="1:10" ht="18.75" x14ac:dyDescent="0.25">
      <c r="A18" s="15" t="s">
        <v>17</v>
      </c>
      <c r="B18" s="37">
        <v>5</v>
      </c>
      <c r="C18" s="37">
        <v>3</v>
      </c>
      <c r="D18" s="48">
        <f t="shared" si="1"/>
        <v>-40</v>
      </c>
      <c r="E18" s="37">
        <v>1</v>
      </c>
      <c r="F18" s="37">
        <v>2</v>
      </c>
      <c r="G18" s="48">
        <f>F18*100/E18-100</f>
        <v>100</v>
      </c>
      <c r="H18" s="192">
        <v>8</v>
      </c>
      <c r="I18" s="37">
        <v>1</v>
      </c>
      <c r="J18" s="48">
        <f t="shared" si="0"/>
        <v>-87.5</v>
      </c>
    </row>
    <row r="19" spans="1:10" ht="18.75" x14ac:dyDescent="0.25">
      <c r="A19" s="15" t="s">
        <v>18</v>
      </c>
      <c r="B19" s="37">
        <v>2</v>
      </c>
      <c r="C19" s="37">
        <v>0</v>
      </c>
      <c r="D19" s="49" t="s">
        <v>255</v>
      </c>
      <c r="E19" s="37">
        <v>0</v>
      </c>
      <c r="F19" s="37">
        <v>0</v>
      </c>
      <c r="G19" s="48"/>
      <c r="H19" s="192">
        <v>3</v>
      </c>
      <c r="I19" s="37">
        <v>0</v>
      </c>
      <c r="J19" s="49" t="s">
        <v>255</v>
      </c>
    </row>
    <row r="20" spans="1:10" ht="18.75" x14ac:dyDescent="0.25">
      <c r="A20" s="15" t="s">
        <v>19</v>
      </c>
      <c r="B20" s="37">
        <v>77</v>
      </c>
      <c r="C20" s="37">
        <v>57</v>
      </c>
      <c r="D20" s="48">
        <f t="shared" si="1"/>
        <v>-25.974025974025977</v>
      </c>
      <c r="E20" s="37">
        <v>4</v>
      </c>
      <c r="F20" s="37">
        <v>4</v>
      </c>
      <c r="G20" s="48">
        <f>F20*100/E20-100</f>
        <v>0</v>
      </c>
      <c r="H20" s="192">
        <v>108</v>
      </c>
      <c r="I20" s="37">
        <v>83</v>
      </c>
      <c r="J20" s="48">
        <f t="shared" si="0"/>
        <v>-23.148148148148152</v>
      </c>
    </row>
    <row r="21" spans="1:10" ht="18.75" x14ac:dyDescent="0.25">
      <c r="A21" s="15" t="s">
        <v>20</v>
      </c>
      <c r="B21" s="37">
        <v>2</v>
      </c>
      <c r="C21" s="37">
        <v>4</v>
      </c>
      <c r="D21" s="48">
        <f t="shared" si="1"/>
        <v>100</v>
      </c>
      <c r="E21" s="37">
        <v>0</v>
      </c>
      <c r="F21" s="37">
        <v>0</v>
      </c>
      <c r="G21" s="48"/>
      <c r="H21" s="192">
        <v>2</v>
      </c>
      <c r="I21" s="37">
        <v>5</v>
      </c>
      <c r="J21" s="48">
        <f t="shared" si="0"/>
        <v>150</v>
      </c>
    </row>
    <row r="22" spans="1:10" ht="18.75" x14ac:dyDescent="0.25">
      <c r="A22" s="15" t="s">
        <v>21</v>
      </c>
      <c r="B22" s="37">
        <v>2</v>
      </c>
      <c r="C22" s="37">
        <v>1</v>
      </c>
      <c r="D22" s="48">
        <f t="shared" si="1"/>
        <v>-50</v>
      </c>
      <c r="E22" s="37">
        <v>1</v>
      </c>
      <c r="F22" s="37">
        <v>0</v>
      </c>
      <c r="G22" s="49" t="s">
        <v>255</v>
      </c>
      <c r="H22" s="192">
        <v>3</v>
      </c>
      <c r="I22" s="37">
        <v>2</v>
      </c>
      <c r="J22" s="48">
        <f t="shared" si="0"/>
        <v>-33.333333333333329</v>
      </c>
    </row>
    <row r="23" spans="1:10" ht="18.75" x14ac:dyDescent="0.25">
      <c r="A23" s="15" t="s">
        <v>22</v>
      </c>
      <c r="B23" s="37">
        <v>7</v>
      </c>
      <c r="C23" s="37">
        <v>7</v>
      </c>
      <c r="D23" s="48">
        <f t="shared" si="1"/>
        <v>0</v>
      </c>
      <c r="E23" s="37">
        <v>2</v>
      </c>
      <c r="F23" s="37">
        <v>0</v>
      </c>
      <c r="G23" s="49" t="s">
        <v>255</v>
      </c>
      <c r="H23" s="192">
        <v>8</v>
      </c>
      <c r="I23" s="37">
        <v>8</v>
      </c>
      <c r="J23" s="48">
        <f t="shared" si="0"/>
        <v>0</v>
      </c>
    </row>
    <row r="24" spans="1:10" ht="18.75" x14ac:dyDescent="0.25">
      <c r="A24" s="15" t="s">
        <v>23</v>
      </c>
      <c r="B24" s="37">
        <v>7</v>
      </c>
      <c r="C24" s="37">
        <v>7</v>
      </c>
      <c r="D24" s="48">
        <f t="shared" si="1"/>
        <v>0</v>
      </c>
      <c r="E24" s="37">
        <v>2</v>
      </c>
      <c r="F24" s="37">
        <v>0</v>
      </c>
      <c r="G24" s="49" t="s">
        <v>255</v>
      </c>
      <c r="H24" s="192">
        <v>7</v>
      </c>
      <c r="I24" s="37">
        <v>9</v>
      </c>
      <c r="J24" s="48">
        <f t="shared" si="0"/>
        <v>28.571428571428584</v>
      </c>
    </row>
    <row r="25" spans="1:10" ht="18.75" x14ac:dyDescent="0.25">
      <c r="A25" s="15" t="s">
        <v>24</v>
      </c>
      <c r="B25" s="37">
        <v>4</v>
      </c>
      <c r="C25" s="37">
        <v>4</v>
      </c>
      <c r="D25" s="48">
        <f t="shared" si="1"/>
        <v>0</v>
      </c>
      <c r="E25" s="37">
        <v>0</v>
      </c>
      <c r="F25" s="37">
        <v>0</v>
      </c>
      <c r="G25" s="48"/>
      <c r="H25" s="192">
        <v>6</v>
      </c>
      <c r="I25" s="37">
        <v>6</v>
      </c>
      <c r="J25" s="48">
        <f t="shared" si="0"/>
        <v>0</v>
      </c>
    </row>
    <row r="26" spans="1:10" ht="18.75" x14ac:dyDescent="0.25">
      <c r="A26" s="15" t="s">
        <v>25</v>
      </c>
      <c r="B26" s="37">
        <v>3</v>
      </c>
      <c r="C26" s="37">
        <v>1</v>
      </c>
      <c r="D26" s="48">
        <f t="shared" si="1"/>
        <v>-66.666666666666657</v>
      </c>
      <c r="E26" s="37">
        <v>0</v>
      </c>
      <c r="F26" s="37">
        <v>0</v>
      </c>
      <c r="G26" s="48"/>
      <c r="H26" s="192">
        <v>3</v>
      </c>
      <c r="I26" s="37">
        <v>1</v>
      </c>
      <c r="J26" s="48">
        <f t="shared" si="0"/>
        <v>-66.666666666666657</v>
      </c>
    </row>
    <row r="27" spans="1:10" ht="18.75" x14ac:dyDescent="0.25">
      <c r="A27" s="15" t="s">
        <v>26</v>
      </c>
      <c r="B27" s="37">
        <v>0</v>
      </c>
      <c r="C27" s="37">
        <v>0</v>
      </c>
      <c r="D27" s="48"/>
      <c r="E27" s="37">
        <v>0</v>
      </c>
      <c r="F27" s="37">
        <v>0</v>
      </c>
      <c r="G27" s="48"/>
      <c r="H27" s="192">
        <v>0</v>
      </c>
      <c r="I27" s="37">
        <v>0</v>
      </c>
      <c r="J27" s="48"/>
    </row>
    <row r="28" spans="1:10" ht="18.75" x14ac:dyDescent="0.25">
      <c r="A28" s="15" t="s">
        <v>27</v>
      </c>
      <c r="B28" s="37">
        <v>1</v>
      </c>
      <c r="C28" s="37">
        <v>1</v>
      </c>
      <c r="D28" s="48">
        <f t="shared" si="1"/>
        <v>0</v>
      </c>
      <c r="E28" s="37">
        <v>0</v>
      </c>
      <c r="F28" s="37">
        <v>0</v>
      </c>
      <c r="G28" s="48"/>
      <c r="H28" s="192">
        <v>1</v>
      </c>
      <c r="I28" s="37">
        <v>1</v>
      </c>
      <c r="J28" s="48">
        <f t="shared" si="0"/>
        <v>0</v>
      </c>
    </row>
    <row r="29" spans="1:10" ht="18.75" x14ac:dyDescent="0.25">
      <c r="A29" s="15" t="s">
        <v>28</v>
      </c>
      <c r="B29" s="37">
        <v>2</v>
      </c>
      <c r="C29" s="37">
        <v>2</v>
      </c>
      <c r="D29" s="48">
        <f t="shared" si="1"/>
        <v>0</v>
      </c>
      <c r="E29" s="37">
        <v>0</v>
      </c>
      <c r="F29" s="37">
        <v>0</v>
      </c>
      <c r="G29" s="48"/>
      <c r="H29" s="192">
        <v>4</v>
      </c>
      <c r="I29" s="37">
        <v>3</v>
      </c>
      <c r="J29" s="48">
        <f t="shared" si="0"/>
        <v>-25</v>
      </c>
    </row>
    <row r="30" spans="1:10" ht="18.75" x14ac:dyDescent="0.25">
      <c r="A30" s="15" t="s">
        <v>29</v>
      </c>
      <c r="B30" s="192">
        <v>0</v>
      </c>
      <c r="C30" s="37">
        <v>1</v>
      </c>
      <c r="D30" s="48" t="s">
        <v>256</v>
      </c>
      <c r="E30" s="37">
        <v>0</v>
      </c>
      <c r="F30" s="37">
        <v>0</v>
      </c>
      <c r="G30" s="48"/>
      <c r="H30" s="192">
        <v>0</v>
      </c>
      <c r="I30" s="37">
        <v>1</v>
      </c>
      <c r="J30" s="48" t="s">
        <v>256</v>
      </c>
    </row>
    <row r="31" spans="1:10" ht="18.75" x14ac:dyDescent="0.25">
      <c r="A31" s="15" t="s">
        <v>30</v>
      </c>
      <c r="B31" s="192">
        <v>0</v>
      </c>
      <c r="C31" s="37">
        <v>2</v>
      </c>
      <c r="D31" s="48" t="s">
        <v>256</v>
      </c>
      <c r="E31" s="37">
        <v>0</v>
      </c>
      <c r="F31" s="37">
        <v>0</v>
      </c>
      <c r="G31" s="48"/>
      <c r="H31" s="192">
        <v>0</v>
      </c>
      <c r="I31" s="37">
        <v>2</v>
      </c>
      <c r="J31" s="48" t="s">
        <v>256</v>
      </c>
    </row>
    <row r="32" spans="1:10" ht="18.75" x14ac:dyDescent="0.25">
      <c r="A32" s="15" t="s">
        <v>31</v>
      </c>
      <c r="B32" s="37">
        <v>4</v>
      </c>
      <c r="C32" s="37">
        <v>2</v>
      </c>
      <c r="D32" s="48">
        <f t="shared" si="1"/>
        <v>-50</v>
      </c>
      <c r="E32" s="37">
        <v>2</v>
      </c>
      <c r="F32" s="37">
        <v>1</v>
      </c>
      <c r="G32" s="48">
        <f>F32*100/E32-100</f>
        <v>-50</v>
      </c>
      <c r="H32" s="192">
        <v>3</v>
      </c>
      <c r="I32" s="37">
        <v>1</v>
      </c>
      <c r="J32" s="48">
        <f t="shared" si="0"/>
        <v>-66.666666666666657</v>
      </c>
    </row>
    <row r="33" spans="1:10" ht="18.75" x14ac:dyDescent="0.25">
      <c r="A33" s="15" t="s">
        <v>32</v>
      </c>
      <c r="B33" s="37">
        <v>0</v>
      </c>
      <c r="C33" s="37">
        <v>0</v>
      </c>
      <c r="D33" s="48"/>
      <c r="E33" s="37">
        <v>0</v>
      </c>
      <c r="F33" s="37">
        <v>0</v>
      </c>
      <c r="G33" s="48"/>
      <c r="H33" s="192">
        <v>0</v>
      </c>
      <c r="I33" s="37">
        <v>0</v>
      </c>
      <c r="J33" s="48"/>
    </row>
    <row r="34" spans="1:10" ht="18.75" x14ac:dyDescent="0.25">
      <c r="A34" s="17" t="s">
        <v>33</v>
      </c>
      <c r="B34" s="41">
        <v>159</v>
      </c>
      <c r="C34" s="42">
        <v>136</v>
      </c>
      <c r="D34" s="26">
        <f>C34*100/B34-100</f>
        <v>-14.465408805031444</v>
      </c>
      <c r="E34" s="41">
        <v>21</v>
      </c>
      <c r="F34" s="42">
        <v>13</v>
      </c>
      <c r="G34" s="26">
        <f>F34*100/E34-100</f>
        <v>-38.095238095238095</v>
      </c>
      <c r="H34" s="41">
        <v>213</v>
      </c>
      <c r="I34" s="42">
        <v>175</v>
      </c>
      <c r="J34" s="26">
        <f>I34*100/H34-100</f>
        <v>-17.840375586854464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25:G34 D20:D34 D7:D18 G7:G12 G14:G15 G17:G21 J7:J18 J20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Q25" sqref="Q25"/>
    </sheetView>
  </sheetViews>
  <sheetFormatPr defaultRowHeight="15" x14ac:dyDescent="0.25"/>
  <cols>
    <col min="1" max="1" width="20.5703125" customWidth="1"/>
  </cols>
  <sheetData>
    <row r="1" spans="1:13" ht="18" x14ac:dyDescent="0.25">
      <c r="A1" s="196" t="s">
        <v>217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8" customHeight="1" x14ac:dyDescent="0.25">
      <c r="A2" s="196" t="s">
        <v>332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97" t="s">
        <v>0</v>
      </c>
      <c r="B4" s="200" t="s">
        <v>1</v>
      </c>
      <c r="C4" s="200"/>
      <c r="D4" s="200"/>
      <c r="E4" s="200" t="s">
        <v>246</v>
      </c>
      <c r="F4" s="200"/>
      <c r="G4" s="200"/>
      <c r="H4" s="200"/>
      <c r="I4" s="200"/>
      <c r="J4" s="200"/>
      <c r="K4" s="200"/>
      <c r="L4" s="200"/>
      <c r="M4" s="202"/>
    </row>
    <row r="5" spans="1:13" ht="26.25" customHeight="1" x14ac:dyDescent="0.25">
      <c r="A5" s="198"/>
      <c r="B5" s="201"/>
      <c r="C5" s="201"/>
      <c r="D5" s="201"/>
      <c r="E5" s="201" t="s">
        <v>2</v>
      </c>
      <c r="F5" s="201"/>
      <c r="G5" s="201"/>
      <c r="H5" s="201" t="s">
        <v>3</v>
      </c>
      <c r="I5" s="201"/>
      <c r="J5" s="201"/>
      <c r="K5" s="201" t="s">
        <v>4</v>
      </c>
      <c r="L5" s="201"/>
      <c r="M5" s="203"/>
    </row>
    <row r="6" spans="1:13" ht="22.5" customHeight="1" thickBot="1" x14ac:dyDescent="0.3">
      <c r="A6" s="199"/>
      <c r="B6" s="53">
        <v>2020</v>
      </c>
      <c r="C6" s="53">
        <v>2021</v>
      </c>
      <c r="D6" s="53" t="s">
        <v>5</v>
      </c>
      <c r="E6" s="53">
        <v>2020</v>
      </c>
      <c r="F6" s="53">
        <v>2021</v>
      </c>
      <c r="G6" s="53" t="s">
        <v>5</v>
      </c>
      <c r="H6" s="53">
        <v>2020</v>
      </c>
      <c r="I6" s="53">
        <v>2021</v>
      </c>
      <c r="J6" s="53" t="s">
        <v>5</v>
      </c>
      <c r="K6" s="53">
        <v>2020</v>
      </c>
      <c r="L6" s="53">
        <v>2021</v>
      </c>
      <c r="M6" s="54" t="s">
        <v>5</v>
      </c>
    </row>
    <row r="7" spans="1:13" x14ac:dyDescent="0.25">
      <c r="A7" s="8" t="s">
        <v>6</v>
      </c>
      <c r="B7" s="60"/>
      <c r="C7" s="60"/>
      <c r="D7" s="101"/>
      <c r="E7" s="60"/>
      <c r="F7" s="60"/>
      <c r="G7" s="102"/>
      <c r="H7" s="60"/>
      <c r="I7" s="60"/>
      <c r="J7" s="101"/>
      <c r="K7" s="60"/>
      <c r="L7" s="60"/>
      <c r="M7" s="68"/>
    </row>
    <row r="8" spans="1:13" ht="15.75" x14ac:dyDescent="0.25">
      <c r="A8" s="8" t="s">
        <v>7</v>
      </c>
      <c r="B8" s="103">
        <v>1795</v>
      </c>
      <c r="C8" s="103">
        <v>1907</v>
      </c>
      <c r="D8" s="136">
        <f t="shared" ref="D8:D34" si="0">C8*100/B8-100</f>
        <v>6.2395543175487518</v>
      </c>
      <c r="E8" s="103">
        <v>376</v>
      </c>
      <c r="F8" s="137">
        <v>301</v>
      </c>
      <c r="G8" s="138">
        <f t="shared" ref="G8:G32" si="1">F8*100/E8-100</f>
        <v>-19.946808510638292</v>
      </c>
      <c r="H8" s="103">
        <v>85</v>
      </c>
      <c r="I8" s="103">
        <v>60</v>
      </c>
      <c r="J8" s="52">
        <f t="shared" ref="J8:J34" si="2">I8*100/H8-100</f>
        <v>-29.411764705882348</v>
      </c>
      <c r="K8" s="103">
        <v>470</v>
      </c>
      <c r="L8" s="103">
        <v>367</v>
      </c>
      <c r="M8" s="139">
        <f t="shared" ref="M8:M34" si="3">L8*100/K8-100</f>
        <v>-21.914893617021278</v>
      </c>
    </row>
    <row r="9" spans="1:13" ht="15.75" x14ac:dyDescent="0.25">
      <c r="A9" s="8" t="s">
        <v>8</v>
      </c>
      <c r="B9" s="103">
        <v>1654</v>
      </c>
      <c r="C9" s="103">
        <v>1758</v>
      </c>
      <c r="D9" s="136">
        <f t="shared" si="0"/>
        <v>6.2877871825876639</v>
      </c>
      <c r="E9" s="103">
        <v>417</v>
      </c>
      <c r="F9" s="137">
        <v>305</v>
      </c>
      <c r="G9" s="138">
        <f t="shared" si="1"/>
        <v>-26.858513189448445</v>
      </c>
      <c r="H9" s="103">
        <v>56</v>
      </c>
      <c r="I9" s="103">
        <v>36</v>
      </c>
      <c r="J9" s="52">
        <f t="shared" si="2"/>
        <v>-35.714285714285708</v>
      </c>
      <c r="K9" s="103">
        <v>491</v>
      </c>
      <c r="L9" s="103">
        <v>370</v>
      </c>
      <c r="M9" s="139">
        <f t="shared" si="3"/>
        <v>-24.643584521384923</v>
      </c>
    </row>
    <row r="10" spans="1:13" ht="15.75" x14ac:dyDescent="0.25">
      <c r="A10" s="8" t="s">
        <v>9</v>
      </c>
      <c r="B10" s="103">
        <v>6566</v>
      </c>
      <c r="C10" s="103">
        <v>8060</v>
      </c>
      <c r="D10" s="136">
        <f t="shared" si="0"/>
        <v>22.753579043557721</v>
      </c>
      <c r="E10" s="103">
        <v>1216</v>
      </c>
      <c r="F10" s="137">
        <v>1115</v>
      </c>
      <c r="G10" s="138">
        <f t="shared" si="1"/>
        <v>-8.3059210526315752</v>
      </c>
      <c r="H10" s="103">
        <v>148</v>
      </c>
      <c r="I10" s="103">
        <v>142</v>
      </c>
      <c r="J10" s="52">
        <f t="shared" si="2"/>
        <v>-4.0540540540540491</v>
      </c>
      <c r="K10" s="103">
        <v>1534</v>
      </c>
      <c r="L10" s="103">
        <v>1332</v>
      </c>
      <c r="M10" s="139">
        <f t="shared" si="3"/>
        <v>-13.168187744458933</v>
      </c>
    </row>
    <row r="11" spans="1:13" ht="15.75" x14ac:dyDescent="0.25">
      <c r="A11" s="8" t="s">
        <v>10</v>
      </c>
      <c r="B11" s="103">
        <v>2301</v>
      </c>
      <c r="C11" s="103">
        <v>2659</v>
      </c>
      <c r="D11" s="136">
        <f t="shared" si="0"/>
        <v>15.558452846588438</v>
      </c>
      <c r="E11" s="103">
        <v>551</v>
      </c>
      <c r="F11" s="137">
        <v>581</v>
      </c>
      <c r="G11" s="140">
        <f t="shared" si="1"/>
        <v>5.4446460980036306</v>
      </c>
      <c r="H11" s="103">
        <v>66</v>
      </c>
      <c r="I11" s="103">
        <v>66</v>
      </c>
      <c r="J11" s="52">
        <f t="shared" si="2"/>
        <v>0</v>
      </c>
      <c r="K11" s="103">
        <v>675</v>
      </c>
      <c r="L11" s="103">
        <v>709</v>
      </c>
      <c r="M11" s="141">
        <f t="shared" si="3"/>
        <v>5.0370370370370381</v>
      </c>
    </row>
    <row r="12" spans="1:13" ht="15.75" x14ac:dyDescent="0.25">
      <c r="A12" s="8" t="s">
        <v>11</v>
      </c>
      <c r="B12" s="103">
        <v>2023</v>
      </c>
      <c r="C12" s="103">
        <v>2424</v>
      </c>
      <c r="D12" s="136">
        <f t="shared" si="0"/>
        <v>19.822046465645087</v>
      </c>
      <c r="E12" s="103">
        <v>502</v>
      </c>
      <c r="F12" s="137">
        <v>481</v>
      </c>
      <c r="G12" s="138">
        <f t="shared" si="1"/>
        <v>-4.1832669322709108</v>
      </c>
      <c r="H12" s="103">
        <v>93</v>
      </c>
      <c r="I12" s="103">
        <v>90</v>
      </c>
      <c r="J12" s="52">
        <f t="shared" si="2"/>
        <v>-3.2258064516128968</v>
      </c>
      <c r="K12" s="103">
        <v>608</v>
      </c>
      <c r="L12" s="103">
        <v>598</v>
      </c>
      <c r="M12" s="139">
        <f t="shared" si="3"/>
        <v>-1.6447368421052602</v>
      </c>
    </row>
    <row r="13" spans="1:13" ht="15.75" x14ac:dyDescent="0.25">
      <c r="A13" s="8" t="s">
        <v>12</v>
      </c>
      <c r="B13" s="103">
        <v>1744</v>
      </c>
      <c r="C13" s="103">
        <v>1882</v>
      </c>
      <c r="D13" s="136">
        <f t="shared" si="0"/>
        <v>7.9128440366972512</v>
      </c>
      <c r="E13" s="103">
        <v>320</v>
      </c>
      <c r="F13" s="137">
        <v>241</v>
      </c>
      <c r="G13" s="138">
        <f t="shared" si="1"/>
        <v>-24.6875</v>
      </c>
      <c r="H13" s="103">
        <v>53</v>
      </c>
      <c r="I13" s="103">
        <v>60</v>
      </c>
      <c r="J13" s="51">
        <f t="shared" si="2"/>
        <v>13.20754716981132</v>
      </c>
      <c r="K13" s="103">
        <v>424</v>
      </c>
      <c r="L13" s="103">
        <v>291</v>
      </c>
      <c r="M13" s="139">
        <f t="shared" si="3"/>
        <v>-31.367924528301884</v>
      </c>
    </row>
    <row r="14" spans="1:13" ht="15.75" x14ac:dyDescent="0.25">
      <c r="A14" s="8" t="s">
        <v>13</v>
      </c>
      <c r="B14" s="103">
        <v>3576</v>
      </c>
      <c r="C14" s="103">
        <v>4249</v>
      </c>
      <c r="D14" s="136">
        <f t="shared" si="0"/>
        <v>18.819910514541391</v>
      </c>
      <c r="E14" s="103">
        <v>663</v>
      </c>
      <c r="F14" s="137">
        <v>624</v>
      </c>
      <c r="G14" s="138">
        <f t="shared" si="1"/>
        <v>-5.8823529411764639</v>
      </c>
      <c r="H14" s="103">
        <v>83</v>
      </c>
      <c r="I14" s="103">
        <v>62</v>
      </c>
      <c r="J14" s="52">
        <f t="shared" si="2"/>
        <v>-25.301204819277103</v>
      </c>
      <c r="K14" s="103">
        <v>850</v>
      </c>
      <c r="L14" s="103">
        <v>809</v>
      </c>
      <c r="M14" s="139">
        <f t="shared" si="3"/>
        <v>-4.8235294117647101</v>
      </c>
    </row>
    <row r="15" spans="1:13" ht="15.75" x14ac:dyDescent="0.25">
      <c r="A15" s="8" t="s">
        <v>14</v>
      </c>
      <c r="B15" s="103">
        <v>1763</v>
      </c>
      <c r="C15" s="103">
        <v>2238</v>
      </c>
      <c r="D15" s="136">
        <f t="shared" si="0"/>
        <v>26.942711287577993</v>
      </c>
      <c r="E15" s="103">
        <v>363</v>
      </c>
      <c r="F15" s="137">
        <v>446</v>
      </c>
      <c r="G15" s="142">
        <f t="shared" si="1"/>
        <v>22.865013774104682</v>
      </c>
      <c r="H15" s="103">
        <v>50</v>
      </c>
      <c r="I15" s="103">
        <v>60</v>
      </c>
      <c r="J15" s="51">
        <f t="shared" si="2"/>
        <v>20</v>
      </c>
      <c r="K15" s="103">
        <v>445</v>
      </c>
      <c r="L15" s="103">
        <v>581</v>
      </c>
      <c r="M15" s="141">
        <f t="shared" si="3"/>
        <v>30.561797752808985</v>
      </c>
    </row>
    <row r="16" spans="1:13" ht="15.75" x14ac:dyDescent="0.25">
      <c r="A16" s="8" t="s">
        <v>15</v>
      </c>
      <c r="B16" s="103">
        <v>7336</v>
      </c>
      <c r="C16" s="103">
        <v>9307</v>
      </c>
      <c r="D16" s="136">
        <f t="shared" si="0"/>
        <v>26.867502726281359</v>
      </c>
      <c r="E16" s="103">
        <v>1058</v>
      </c>
      <c r="F16" s="137">
        <v>880</v>
      </c>
      <c r="G16" s="138">
        <f t="shared" si="1"/>
        <v>-16.824196597353492</v>
      </c>
      <c r="H16" s="103">
        <v>163</v>
      </c>
      <c r="I16" s="103">
        <v>115</v>
      </c>
      <c r="J16" s="52">
        <f t="shared" si="2"/>
        <v>-29.447852760736197</v>
      </c>
      <c r="K16" s="103">
        <v>1342</v>
      </c>
      <c r="L16" s="103">
        <v>1152</v>
      </c>
      <c r="M16" s="139">
        <f t="shared" si="3"/>
        <v>-14.157973174366617</v>
      </c>
    </row>
    <row r="17" spans="1:13" ht="15.75" x14ac:dyDescent="0.25">
      <c r="A17" s="8" t="s">
        <v>16</v>
      </c>
      <c r="B17" s="103">
        <v>20617</v>
      </c>
      <c r="C17" s="103">
        <v>25046</v>
      </c>
      <c r="D17" s="136">
        <f t="shared" si="0"/>
        <v>21.482271911529324</v>
      </c>
      <c r="E17" s="103">
        <v>1134</v>
      </c>
      <c r="F17" s="137">
        <v>1099</v>
      </c>
      <c r="G17" s="138">
        <f t="shared" si="1"/>
        <v>-3.0864197530864175</v>
      </c>
      <c r="H17" s="103">
        <v>62</v>
      </c>
      <c r="I17" s="103">
        <v>54</v>
      </c>
      <c r="J17" s="52">
        <f t="shared" si="2"/>
        <v>-12.903225806451616</v>
      </c>
      <c r="K17" s="103">
        <v>1283</v>
      </c>
      <c r="L17" s="103">
        <v>1203</v>
      </c>
      <c r="M17" s="139">
        <f t="shared" si="3"/>
        <v>-6.2353858144972776</v>
      </c>
    </row>
    <row r="18" spans="1:13" ht="15.75" x14ac:dyDescent="0.25">
      <c r="A18" s="8" t="s">
        <v>17</v>
      </c>
      <c r="B18" s="103">
        <v>1158</v>
      </c>
      <c r="C18" s="103">
        <v>1324</v>
      </c>
      <c r="D18" s="136">
        <f t="shared" si="0"/>
        <v>14.33506044905009</v>
      </c>
      <c r="E18" s="103">
        <v>310</v>
      </c>
      <c r="F18" s="137">
        <v>297</v>
      </c>
      <c r="G18" s="138">
        <f t="shared" si="1"/>
        <v>-4.1935483870967687</v>
      </c>
      <c r="H18" s="103">
        <v>34</v>
      </c>
      <c r="I18" s="103">
        <v>27</v>
      </c>
      <c r="J18" s="52">
        <f t="shared" si="2"/>
        <v>-20.588235294117652</v>
      </c>
      <c r="K18" s="103">
        <v>386</v>
      </c>
      <c r="L18" s="103">
        <v>367</v>
      </c>
      <c r="M18" s="139">
        <f t="shared" si="3"/>
        <v>-4.9222797927461102</v>
      </c>
    </row>
    <row r="19" spans="1:13" ht="15.75" x14ac:dyDescent="0.25">
      <c r="A19" s="8" t="s">
        <v>18</v>
      </c>
      <c r="B19" s="103">
        <v>475</v>
      </c>
      <c r="C19" s="103">
        <v>531</v>
      </c>
      <c r="D19" s="136">
        <f t="shared" si="0"/>
        <v>11.78947368421052</v>
      </c>
      <c r="E19" s="103">
        <v>149</v>
      </c>
      <c r="F19" s="137">
        <v>155</v>
      </c>
      <c r="G19" s="140">
        <f t="shared" si="1"/>
        <v>4.0268456375838895</v>
      </c>
      <c r="H19" s="103">
        <v>23</v>
      </c>
      <c r="I19" s="103">
        <v>21</v>
      </c>
      <c r="J19" s="52">
        <f t="shared" si="2"/>
        <v>-8.6956521739130466</v>
      </c>
      <c r="K19" s="103">
        <v>198</v>
      </c>
      <c r="L19" s="103">
        <v>218</v>
      </c>
      <c r="M19" s="141">
        <f t="shared" si="3"/>
        <v>10.101010101010104</v>
      </c>
    </row>
    <row r="20" spans="1:13" ht="15.75" x14ac:dyDescent="0.25">
      <c r="A20" s="8" t="s">
        <v>19</v>
      </c>
      <c r="B20" s="103">
        <v>5659</v>
      </c>
      <c r="C20" s="103">
        <v>6562</v>
      </c>
      <c r="D20" s="136">
        <f t="shared" si="0"/>
        <v>15.956882841491435</v>
      </c>
      <c r="E20" s="103">
        <v>957</v>
      </c>
      <c r="F20" s="137">
        <v>998</v>
      </c>
      <c r="G20" s="140">
        <f t="shared" si="1"/>
        <v>4.2842215256008416</v>
      </c>
      <c r="H20" s="103">
        <v>138</v>
      </c>
      <c r="I20" s="103">
        <v>109</v>
      </c>
      <c r="J20" s="52">
        <f t="shared" si="2"/>
        <v>-21.014492753623188</v>
      </c>
      <c r="K20" s="103">
        <v>1300</v>
      </c>
      <c r="L20" s="103">
        <v>1303</v>
      </c>
      <c r="M20" s="141">
        <f t="shared" si="3"/>
        <v>0.2307692307692264</v>
      </c>
    </row>
    <row r="21" spans="1:13" ht="15.75" x14ac:dyDescent="0.25">
      <c r="A21" s="8" t="s">
        <v>20</v>
      </c>
      <c r="B21" s="103">
        <v>1928</v>
      </c>
      <c r="C21" s="103">
        <v>2438</v>
      </c>
      <c r="D21" s="136">
        <f t="shared" si="0"/>
        <v>26.45228215767635</v>
      </c>
      <c r="E21" s="103">
        <v>486</v>
      </c>
      <c r="F21" s="137">
        <v>554</v>
      </c>
      <c r="G21" s="140">
        <f t="shared" si="1"/>
        <v>13.991769547325106</v>
      </c>
      <c r="H21" s="103">
        <v>56</v>
      </c>
      <c r="I21" s="103">
        <v>51</v>
      </c>
      <c r="J21" s="52">
        <f t="shared" si="2"/>
        <v>-8.9285714285714306</v>
      </c>
      <c r="K21" s="103">
        <v>639</v>
      </c>
      <c r="L21" s="103">
        <v>697</v>
      </c>
      <c r="M21" s="141">
        <f t="shared" si="3"/>
        <v>9.0766823161189336</v>
      </c>
    </row>
    <row r="22" spans="1:13" ht="15.75" x14ac:dyDescent="0.25">
      <c r="A22" s="8" t="s">
        <v>21</v>
      </c>
      <c r="B22" s="103">
        <v>8069</v>
      </c>
      <c r="C22" s="103">
        <v>9124</v>
      </c>
      <c r="D22" s="136">
        <f t="shared" si="0"/>
        <v>13.074730449869875</v>
      </c>
      <c r="E22" s="103">
        <v>997</v>
      </c>
      <c r="F22" s="137">
        <v>866</v>
      </c>
      <c r="G22" s="138">
        <f t="shared" si="1"/>
        <v>-13.139418254764294</v>
      </c>
      <c r="H22" s="103">
        <v>93</v>
      </c>
      <c r="I22" s="103">
        <v>80</v>
      </c>
      <c r="J22" s="52">
        <f t="shared" si="2"/>
        <v>-13.978494623655919</v>
      </c>
      <c r="K22" s="103">
        <v>1215</v>
      </c>
      <c r="L22" s="103">
        <v>986</v>
      </c>
      <c r="M22" s="139">
        <f t="shared" si="3"/>
        <v>-18.847736625514401</v>
      </c>
    </row>
    <row r="23" spans="1:13" ht="15.75" x14ac:dyDescent="0.25">
      <c r="A23" s="8" t="s">
        <v>22</v>
      </c>
      <c r="B23" s="103">
        <v>2093</v>
      </c>
      <c r="C23" s="103">
        <v>2570</v>
      </c>
      <c r="D23" s="136">
        <f t="shared" si="0"/>
        <v>22.790253225035841</v>
      </c>
      <c r="E23" s="103">
        <v>520</v>
      </c>
      <c r="F23" s="137">
        <v>548</v>
      </c>
      <c r="G23" s="140">
        <f t="shared" si="1"/>
        <v>5.3846153846153868</v>
      </c>
      <c r="H23" s="103">
        <v>63</v>
      </c>
      <c r="I23" s="103">
        <v>64</v>
      </c>
      <c r="J23" s="51">
        <f t="shared" si="2"/>
        <v>1.5873015873015817</v>
      </c>
      <c r="K23" s="103">
        <v>693</v>
      </c>
      <c r="L23" s="103">
        <v>691</v>
      </c>
      <c r="M23" s="139">
        <f t="shared" si="3"/>
        <v>-0.28860028860029274</v>
      </c>
    </row>
    <row r="24" spans="1:13" ht="15.75" x14ac:dyDescent="0.25">
      <c r="A24" s="8" t="s">
        <v>23</v>
      </c>
      <c r="B24" s="103">
        <v>1483</v>
      </c>
      <c r="C24" s="103">
        <v>1858</v>
      </c>
      <c r="D24" s="136">
        <f t="shared" si="0"/>
        <v>25.286581254214425</v>
      </c>
      <c r="E24" s="103">
        <v>412</v>
      </c>
      <c r="F24" s="137">
        <v>427</v>
      </c>
      <c r="G24" s="140">
        <f t="shared" si="1"/>
        <v>3.6407766990291321</v>
      </c>
      <c r="H24" s="103">
        <v>70</v>
      </c>
      <c r="I24" s="103">
        <v>70</v>
      </c>
      <c r="J24" s="52">
        <f t="shared" si="2"/>
        <v>0</v>
      </c>
      <c r="K24" s="103">
        <v>510</v>
      </c>
      <c r="L24" s="103">
        <v>566</v>
      </c>
      <c r="M24" s="141">
        <f t="shared" si="3"/>
        <v>10.980392156862749</v>
      </c>
    </row>
    <row r="25" spans="1:13" ht="15.75" x14ac:dyDescent="0.25">
      <c r="A25" s="8" t="s">
        <v>24</v>
      </c>
      <c r="B25" s="103">
        <v>1047</v>
      </c>
      <c r="C25" s="103">
        <v>1290</v>
      </c>
      <c r="D25" s="136">
        <f t="shared" si="0"/>
        <v>23.209169054441261</v>
      </c>
      <c r="E25" s="103">
        <v>329</v>
      </c>
      <c r="F25" s="137">
        <v>384</v>
      </c>
      <c r="G25" s="140">
        <f t="shared" si="1"/>
        <v>16.717325227963528</v>
      </c>
      <c r="H25" s="103">
        <v>37</v>
      </c>
      <c r="I25" s="103">
        <v>32</v>
      </c>
      <c r="J25" s="52">
        <f t="shared" si="2"/>
        <v>-13.513513513513516</v>
      </c>
      <c r="K25" s="103">
        <v>421</v>
      </c>
      <c r="L25" s="103">
        <v>468</v>
      </c>
      <c r="M25" s="141">
        <f t="shared" si="3"/>
        <v>11.163895486935871</v>
      </c>
    </row>
    <row r="26" spans="1:13" ht="15.75" x14ac:dyDescent="0.25">
      <c r="A26" s="8" t="s">
        <v>25</v>
      </c>
      <c r="B26" s="103">
        <v>1268</v>
      </c>
      <c r="C26" s="103">
        <v>1509</v>
      </c>
      <c r="D26" s="136">
        <f t="shared" si="0"/>
        <v>19.00630914826499</v>
      </c>
      <c r="E26" s="103">
        <v>260</v>
      </c>
      <c r="F26" s="137">
        <v>323</v>
      </c>
      <c r="G26" s="140">
        <f t="shared" si="1"/>
        <v>24.230769230769226</v>
      </c>
      <c r="H26" s="103">
        <v>31</v>
      </c>
      <c r="I26" s="103">
        <v>37</v>
      </c>
      <c r="J26" s="51">
        <f t="shared" si="2"/>
        <v>19.354838709677423</v>
      </c>
      <c r="K26" s="103">
        <v>320</v>
      </c>
      <c r="L26" s="103">
        <v>427</v>
      </c>
      <c r="M26" s="141">
        <f t="shared" si="3"/>
        <v>33.4375</v>
      </c>
    </row>
    <row r="27" spans="1:13" ht="15.75" x14ac:dyDescent="0.25">
      <c r="A27" s="8" t="s">
        <v>26</v>
      </c>
      <c r="B27" s="103">
        <v>6215</v>
      </c>
      <c r="C27" s="103">
        <v>6845</v>
      </c>
      <c r="D27" s="136">
        <f t="shared" si="0"/>
        <v>10.136765888978275</v>
      </c>
      <c r="E27" s="103">
        <v>988</v>
      </c>
      <c r="F27" s="137">
        <v>792</v>
      </c>
      <c r="G27" s="138">
        <f t="shared" si="1"/>
        <v>-19.838056680161941</v>
      </c>
      <c r="H27" s="103">
        <v>102</v>
      </c>
      <c r="I27" s="103">
        <v>96</v>
      </c>
      <c r="J27" s="52">
        <f t="shared" si="2"/>
        <v>-5.8823529411764639</v>
      </c>
      <c r="K27" s="103">
        <v>1204</v>
      </c>
      <c r="L27" s="103">
        <v>928</v>
      </c>
      <c r="M27" s="139">
        <f t="shared" si="3"/>
        <v>-22.923588039867113</v>
      </c>
    </row>
    <row r="28" spans="1:13" ht="15.75" x14ac:dyDescent="0.25">
      <c r="A28" s="8" t="s">
        <v>27</v>
      </c>
      <c r="B28" s="103">
        <v>1712</v>
      </c>
      <c r="C28" s="103">
        <v>2024</v>
      </c>
      <c r="D28" s="136">
        <f t="shared" si="0"/>
        <v>18.224299065420567</v>
      </c>
      <c r="E28" s="103">
        <v>368</v>
      </c>
      <c r="F28" s="137">
        <v>349</v>
      </c>
      <c r="G28" s="138">
        <f t="shared" si="1"/>
        <v>-5.1630434782608745</v>
      </c>
      <c r="H28" s="103">
        <v>64</v>
      </c>
      <c r="I28" s="103">
        <v>53</v>
      </c>
      <c r="J28" s="52">
        <f t="shared" si="2"/>
        <v>-17.1875</v>
      </c>
      <c r="K28" s="103">
        <v>430</v>
      </c>
      <c r="L28" s="103">
        <v>415</v>
      </c>
      <c r="M28" s="139">
        <f t="shared" si="3"/>
        <v>-3.4883720930232585</v>
      </c>
    </row>
    <row r="29" spans="1:13" ht="15.75" x14ac:dyDescent="0.25">
      <c r="A29" s="8" t="s">
        <v>28</v>
      </c>
      <c r="B29" s="103">
        <v>1716</v>
      </c>
      <c r="C29" s="103">
        <v>1970</v>
      </c>
      <c r="D29" s="136">
        <f t="shared" si="0"/>
        <v>14.801864801864795</v>
      </c>
      <c r="E29" s="103">
        <v>366</v>
      </c>
      <c r="F29" s="137">
        <v>353</v>
      </c>
      <c r="G29" s="138">
        <f t="shared" si="1"/>
        <v>-3.5519125683060082</v>
      </c>
      <c r="H29" s="103">
        <v>49</v>
      </c>
      <c r="I29" s="103">
        <v>48</v>
      </c>
      <c r="J29" s="52">
        <f t="shared" si="2"/>
        <v>-2.0408163265306172</v>
      </c>
      <c r="K29" s="103">
        <v>457</v>
      </c>
      <c r="L29" s="103">
        <v>455</v>
      </c>
      <c r="M29" s="139">
        <f t="shared" si="3"/>
        <v>-0.43763676148796549</v>
      </c>
    </row>
    <row r="30" spans="1:13" ht="15.75" x14ac:dyDescent="0.25">
      <c r="A30" s="8" t="s">
        <v>29</v>
      </c>
      <c r="B30" s="103">
        <v>2073</v>
      </c>
      <c r="C30" s="103">
        <v>2370</v>
      </c>
      <c r="D30" s="136">
        <f t="shared" si="0"/>
        <v>14.327062228654128</v>
      </c>
      <c r="E30" s="103">
        <v>395</v>
      </c>
      <c r="F30" s="137">
        <v>333</v>
      </c>
      <c r="G30" s="138">
        <f t="shared" si="1"/>
        <v>-15.696202531645568</v>
      </c>
      <c r="H30" s="103">
        <v>62</v>
      </c>
      <c r="I30" s="103">
        <v>50</v>
      </c>
      <c r="J30" s="52">
        <f t="shared" si="2"/>
        <v>-19.354838709677423</v>
      </c>
      <c r="K30" s="103">
        <v>488</v>
      </c>
      <c r="L30" s="103">
        <v>399</v>
      </c>
      <c r="M30" s="139">
        <f t="shared" si="3"/>
        <v>-18.23770491803279</v>
      </c>
    </row>
    <row r="31" spans="1:13" ht="15.75" x14ac:dyDescent="0.25">
      <c r="A31" s="8" t="s">
        <v>30</v>
      </c>
      <c r="B31" s="103">
        <v>1417</v>
      </c>
      <c r="C31" s="103">
        <v>1562</v>
      </c>
      <c r="D31" s="136">
        <f t="shared" si="0"/>
        <v>10.232886379675364</v>
      </c>
      <c r="E31" s="103">
        <v>343</v>
      </c>
      <c r="F31" s="137">
        <v>312</v>
      </c>
      <c r="G31" s="138">
        <f t="shared" si="1"/>
        <v>-9.037900874635568</v>
      </c>
      <c r="H31" s="103">
        <v>66</v>
      </c>
      <c r="I31" s="103">
        <v>54</v>
      </c>
      <c r="J31" s="52">
        <f t="shared" si="2"/>
        <v>-18.181818181818187</v>
      </c>
      <c r="K31" s="103">
        <v>392</v>
      </c>
      <c r="L31" s="103">
        <v>394</v>
      </c>
      <c r="M31" s="141">
        <f t="shared" si="3"/>
        <v>0.51020408163265074</v>
      </c>
    </row>
    <row r="32" spans="1:13" ht="15.75" x14ac:dyDescent="0.25">
      <c r="A32" s="8" t="s">
        <v>31</v>
      </c>
      <c r="B32" s="103">
        <v>1202</v>
      </c>
      <c r="C32" s="103">
        <v>1470</v>
      </c>
      <c r="D32" s="136">
        <f t="shared" si="0"/>
        <v>22.296173044925126</v>
      </c>
      <c r="E32" s="103">
        <v>224</v>
      </c>
      <c r="F32" s="137">
        <v>230</v>
      </c>
      <c r="G32" s="140">
        <f t="shared" si="1"/>
        <v>2.6785714285714306</v>
      </c>
      <c r="H32" s="103">
        <v>24</v>
      </c>
      <c r="I32" s="103">
        <v>38</v>
      </c>
      <c r="J32" s="51">
        <f t="shared" si="2"/>
        <v>58.333333333333343</v>
      </c>
      <c r="K32" s="103">
        <v>293</v>
      </c>
      <c r="L32" s="103">
        <v>291</v>
      </c>
      <c r="M32" s="139">
        <f t="shared" si="3"/>
        <v>-0.68259385665528782</v>
      </c>
    </row>
    <row r="33" spans="1:13" x14ac:dyDescent="0.25">
      <c r="A33" s="8" t="s">
        <v>32</v>
      </c>
      <c r="B33" s="104"/>
      <c r="C33" s="103"/>
      <c r="D33" s="136"/>
      <c r="E33" s="104"/>
      <c r="F33" s="103"/>
      <c r="G33" s="138"/>
      <c r="H33" s="104"/>
      <c r="I33" s="103"/>
      <c r="J33" s="52"/>
      <c r="K33" s="104"/>
      <c r="L33" s="103"/>
      <c r="M33" s="139"/>
    </row>
    <row r="34" spans="1:13" x14ac:dyDescent="0.25">
      <c r="A34" s="9" t="s">
        <v>33</v>
      </c>
      <c r="B34" s="105">
        <v>86890</v>
      </c>
      <c r="C34" s="106">
        <v>102977</v>
      </c>
      <c r="D34" s="143">
        <f t="shared" si="0"/>
        <v>18.514213373230518</v>
      </c>
      <c r="E34" s="107">
        <v>13704</v>
      </c>
      <c r="F34" s="106">
        <v>12994</v>
      </c>
      <c r="G34" s="144">
        <f>F34*100/E34-100</f>
        <v>-5.1809690601284331</v>
      </c>
      <c r="H34" s="107">
        <v>1771</v>
      </c>
      <c r="I34" s="106">
        <v>1575</v>
      </c>
      <c r="J34" s="145">
        <f t="shared" si="2"/>
        <v>-11.067193675889328</v>
      </c>
      <c r="K34" s="107">
        <v>17068</v>
      </c>
      <c r="L34" s="106">
        <v>16017</v>
      </c>
      <c r="M34" s="146">
        <f t="shared" si="3"/>
        <v>-6.1577220529646155</v>
      </c>
    </row>
    <row r="35" spans="1:13" x14ac:dyDescent="0.25">
      <c r="A35" s="61" t="s">
        <v>34</v>
      </c>
      <c r="B35" s="62">
        <v>408</v>
      </c>
      <c r="C35" s="62">
        <v>486</v>
      </c>
      <c r="D35" s="147">
        <f>C35*100/B35-100</f>
        <v>19.117647058823536</v>
      </c>
      <c r="E35" s="62">
        <v>64</v>
      </c>
      <c r="F35" s="62">
        <v>61</v>
      </c>
      <c r="G35" s="108">
        <f>F35*100/E35-100</f>
        <v>-4.6875</v>
      </c>
      <c r="H35" s="62">
        <v>8</v>
      </c>
      <c r="I35" s="62">
        <v>7</v>
      </c>
      <c r="J35" s="148">
        <f>I35*100/H35-100</f>
        <v>-12.5</v>
      </c>
      <c r="K35" s="62">
        <v>80</v>
      </c>
      <c r="L35" s="62">
        <v>76</v>
      </c>
      <c r="M35" s="149">
        <f>L35*100/K35-100</f>
        <v>-5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">
    <cfRule type="cellIs" dxfId="193" priority="8" stopIfTrue="1" operator="greaterThan">
      <formula>0</formula>
    </cfRule>
  </conditionalFormatting>
  <conditionalFormatting sqref="D7:D35">
    <cfRule type="cellIs" dxfId="192" priority="7" stopIfTrue="1" operator="lessThanOrEqual">
      <formula>0</formula>
    </cfRule>
  </conditionalFormatting>
  <conditionalFormatting sqref="G8:G35">
    <cfRule type="cellIs" dxfId="191" priority="6" stopIfTrue="1" operator="greaterThan">
      <formula>0</formula>
    </cfRule>
  </conditionalFormatting>
  <conditionalFormatting sqref="G8:G35">
    <cfRule type="cellIs" dxfId="190" priority="5" stopIfTrue="1" operator="lessThanOrEqual">
      <formula>0</formula>
    </cfRule>
  </conditionalFormatting>
  <conditionalFormatting sqref="J8:J35">
    <cfRule type="cellIs" dxfId="189" priority="4" stopIfTrue="1" operator="greaterThan">
      <formula>0</formula>
    </cfRule>
  </conditionalFormatting>
  <conditionalFormatting sqref="J8:J35">
    <cfRule type="cellIs" dxfId="188" priority="3" stopIfTrue="1" operator="lessThanOrEqual">
      <formula>0</formula>
    </cfRule>
  </conditionalFormatting>
  <conditionalFormatting sqref="M8:M35">
    <cfRule type="cellIs" dxfId="187" priority="2" stopIfTrue="1" operator="greaterThan">
      <formula>0</formula>
    </cfRule>
  </conditionalFormatting>
  <conditionalFormatting sqref="M8:M35">
    <cfRule type="cellIs" dxfId="186" priority="1" stopIfTrue="1" operator="lessThanOr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326-E2D8-416C-9A40-63F79981F221}">
  <dimension ref="A1:M34"/>
  <sheetViews>
    <sheetView workbookViewId="0">
      <selection activeCell="O21" sqref="O21"/>
    </sheetView>
  </sheetViews>
  <sheetFormatPr defaultRowHeight="15" x14ac:dyDescent="0.25"/>
  <cols>
    <col min="1" max="1" width="20.5703125" customWidth="1"/>
  </cols>
  <sheetData>
    <row r="1" spans="1:13" ht="18" x14ac:dyDescent="0.25">
      <c r="A1" s="196" t="s">
        <v>216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8" x14ac:dyDescent="0.25">
      <c r="A2" s="196" t="s">
        <v>333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04" t="s">
        <v>0</v>
      </c>
      <c r="B4" s="207" t="s">
        <v>1</v>
      </c>
      <c r="C4" s="207"/>
      <c r="D4" s="207"/>
      <c r="E4" s="207" t="s">
        <v>246</v>
      </c>
      <c r="F4" s="207"/>
      <c r="G4" s="207"/>
      <c r="H4" s="207"/>
      <c r="I4" s="207"/>
      <c r="J4" s="207"/>
      <c r="K4" s="207"/>
      <c r="L4" s="207"/>
      <c r="M4" s="209"/>
    </row>
    <row r="5" spans="1:13" ht="26.25" customHeight="1" x14ac:dyDescent="0.25">
      <c r="A5" s="205"/>
      <c r="B5" s="208"/>
      <c r="C5" s="208"/>
      <c r="D5" s="208"/>
      <c r="E5" s="208" t="s">
        <v>2</v>
      </c>
      <c r="F5" s="208"/>
      <c r="G5" s="208"/>
      <c r="H5" s="208" t="s">
        <v>3</v>
      </c>
      <c r="I5" s="208"/>
      <c r="J5" s="208"/>
      <c r="K5" s="208" t="s">
        <v>4</v>
      </c>
      <c r="L5" s="210"/>
      <c r="M5" s="211"/>
    </row>
    <row r="6" spans="1:13" ht="22.5" customHeight="1" thickBot="1" x14ac:dyDescent="0.3">
      <c r="A6" s="206"/>
      <c r="B6" s="53">
        <v>2020</v>
      </c>
      <c r="C6" s="53">
        <v>2021</v>
      </c>
      <c r="D6" s="3" t="s">
        <v>5</v>
      </c>
      <c r="E6" s="53">
        <v>2020</v>
      </c>
      <c r="F6" s="53">
        <v>2021</v>
      </c>
      <c r="G6" s="3" t="s">
        <v>5</v>
      </c>
      <c r="H6" s="53">
        <v>2020</v>
      </c>
      <c r="I6" s="53">
        <v>2021</v>
      </c>
      <c r="J6" s="3" t="s">
        <v>5</v>
      </c>
      <c r="K6" s="53">
        <v>2020</v>
      </c>
      <c r="L6" s="53">
        <v>2021</v>
      </c>
      <c r="M6" s="4" t="s">
        <v>5</v>
      </c>
    </row>
    <row r="7" spans="1:13" x14ac:dyDescent="0.25">
      <c r="A7" s="5" t="s">
        <v>6</v>
      </c>
      <c r="B7" s="47"/>
      <c r="C7" s="86"/>
      <c r="D7" s="87"/>
      <c r="E7" s="86"/>
      <c r="F7" s="86"/>
      <c r="G7" s="87"/>
      <c r="H7" s="86"/>
      <c r="I7" s="86"/>
      <c r="J7" s="86"/>
      <c r="K7" s="86"/>
      <c r="L7" s="86"/>
      <c r="M7" s="88"/>
    </row>
    <row r="8" spans="1:13" ht="15.75" x14ac:dyDescent="0.25">
      <c r="A8" s="6" t="s">
        <v>7</v>
      </c>
      <c r="B8" s="63">
        <v>279</v>
      </c>
      <c r="C8" s="137">
        <v>285</v>
      </c>
      <c r="D8" s="109">
        <f>C8*100/B8-100</f>
        <v>2.1505376344086073</v>
      </c>
      <c r="E8" s="63">
        <v>68</v>
      </c>
      <c r="F8" s="137">
        <v>50</v>
      </c>
      <c r="G8" s="109">
        <f>F8*100/E8-100</f>
        <v>-26.470588235294116</v>
      </c>
      <c r="H8" s="63">
        <v>15</v>
      </c>
      <c r="I8" s="137">
        <v>12</v>
      </c>
      <c r="J8" s="109">
        <f>I8*100/H8-100</f>
        <v>-20</v>
      </c>
      <c r="K8" s="63">
        <v>93</v>
      </c>
      <c r="L8" s="137">
        <v>73</v>
      </c>
      <c r="M8" s="89">
        <f>L8*100/K8-100</f>
        <v>-21.505376344086017</v>
      </c>
    </row>
    <row r="9" spans="1:13" ht="15.75" x14ac:dyDescent="0.25">
      <c r="A9" s="6" t="s">
        <v>8</v>
      </c>
      <c r="B9" s="63">
        <v>272</v>
      </c>
      <c r="C9" s="137">
        <v>254</v>
      </c>
      <c r="D9" s="109">
        <f t="shared" ref="D9:D34" si="0">C9*100/B9-100</f>
        <v>-6.6176470588235361</v>
      </c>
      <c r="E9" s="63">
        <v>56</v>
      </c>
      <c r="F9" s="137">
        <v>61</v>
      </c>
      <c r="G9" s="109">
        <f t="shared" ref="G9:G34" si="1">F9*100/E9-100</f>
        <v>8.9285714285714306</v>
      </c>
      <c r="H9" s="63">
        <v>6</v>
      </c>
      <c r="I9" s="137">
        <v>9</v>
      </c>
      <c r="J9" s="109">
        <f t="shared" ref="J9:J34" si="2">I9*100/H9-100</f>
        <v>50</v>
      </c>
      <c r="K9" s="63">
        <v>62</v>
      </c>
      <c r="L9" s="137">
        <v>83</v>
      </c>
      <c r="M9" s="89">
        <f t="shared" ref="M9:M34" si="3">L9*100/K9-100</f>
        <v>33.870967741935488</v>
      </c>
    </row>
    <row r="10" spans="1:13" ht="15.75" x14ac:dyDescent="0.25">
      <c r="A10" s="6" t="s">
        <v>9</v>
      </c>
      <c r="B10" s="63">
        <v>1057</v>
      </c>
      <c r="C10" s="137">
        <v>1215</v>
      </c>
      <c r="D10" s="109">
        <f t="shared" si="0"/>
        <v>14.947965941343426</v>
      </c>
      <c r="E10" s="63">
        <v>223</v>
      </c>
      <c r="F10" s="137">
        <v>191</v>
      </c>
      <c r="G10" s="109">
        <f t="shared" si="1"/>
        <v>-14.349775784753362</v>
      </c>
      <c r="H10" s="63">
        <v>26</v>
      </c>
      <c r="I10" s="137">
        <v>21</v>
      </c>
      <c r="J10" s="109">
        <f t="shared" si="2"/>
        <v>-19.230769230769226</v>
      </c>
      <c r="K10" s="63">
        <v>294</v>
      </c>
      <c r="L10" s="137">
        <v>230</v>
      </c>
      <c r="M10" s="89">
        <f t="shared" si="3"/>
        <v>-21.768707482993193</v>
      </c>
    </row>
    <row r="11" spans="1:13" ht="15.75" x14ac:dyDescent="0.25">
      <c r="A11" s="6" t="s">
        <v>10</v>
      </c>
      <c r="B11" s="63">
        <v>366</v>
      </c>
      <c r="C11" s="137">
        <v>450</v>
      </c>
      <c r="D11" s="109">
        <f t="shared" si="0"/>
        <v>22.950819672131146</v>
      </c>
      <c r="E11" s="63">
        <v>103</v>
      </c>
      <c r="F11" s="137">
        <v>99</v>
      </c>
      <c r="G11" s="109">
        <f t="shared" si="1"/>
        <v>-3.8834951456310733</v>
      </c>
      <c r="H11" s="63">
        <v>13</v>
      </c>
      <c r="I11" s="137">
        <v>10</v>
      </c>
      <c r="J11" s="109">
        <f t="shared" si="2"/>
        <v>-23.07692307692308</v>
      </c>
      <c r="K11" s="63">
        <v>136</v>
      </c>
      <c r="L11" s="137">
        <v>135</v>
      </c>
      <c r="M11" s="89">
        <f t="shared" si="3"/>
        <v>-0.73529411764705799</v>
      </c>
    </row>
    <row r="12" spans="1:13" ht="15.75" x14ac:dyDescent="0.25">
      <c r="A12" s="6" t="s">
        <v>11</v>
      </c>
      <c r="B12" s="63">
        <v>339</v>
      </c>
      <c r="C12" s="137">
        <v>351</v>
      </c>
      <c r="D12" s="109">
        <f t="shared" si="0"/>
        <v>3.5398230088495524</v>
      </c>
      <c r="E12" s="63">
        <v>65</v>
      </c>
      <c r="F12" s="137">
        <v>82</v>
      </c>
      <c r="G12" s="109">
        <f t="shared" si="1"/>
        <v>26.15384615384616</v>
      </c>
      <c r="H12" s="63">
        <v>16</v>
      </c>
      <c r="I12" s="137">
        <v>16</v>
      </c>
      <c r="J12" s="109">
        <f t="shared" si="2"/>
        <v>0</v>
      </c>
      <c r="K12" s="63">
        <v>73</v>
      </c>
      <c r="L12" s="137">
        <v>95</v>
      </c>
      <c r="M12" s="89">
        <f t="shared" si="3"/>
        <v>30.136986301369859</v>
      </c>
    </row>
    <row r="13" spans="1:13" ht="15.75" x14ac:dyDescent="0.25">
      <c r="A13" s="6" t="s">
        <v>12</v>
      </c>
      <c r="B13" s="63">
        <v>257</v>
      </c>
      <c r="C13" s="137">
        <v>305</v>
      </c>
      <c r="D13" s="109">
        <f t="shared" si="0"/>
        <v>18.677042801556425</v>
      </c>
      <c r="E13" s="63">
        <v>52</v>
      </c>
      <c r="F13" s="137">
        <v>52</v>
      </c>
      <c r="G13" s="109">
        <f t="shared" si="1"/>
        <v>0</v>
      </c>
      <c r="H13" s="63">
        <v>11</v>
      </c>
      <c r="I13" s="137">
        <v>15</v>
      </c>
      <c r="J13" s="109">
        <f t="shared" si="2"/>
        <v>36.363636363636374</v>
      </c>
      <c r="K13" s="63">
        <v>61</v>
      </c>
      <c r="L13" s="137">
        <v>67</v>
      </c>
      <c r="M13" s="89">
        <f t="shared" si="3"/>
        <v>9.8360655737704974</v>
      </c>
    </row>
    <row r="14" spans="1:13" ht="15.75" x14ac:dyDescent="0.25">
      <c r="A14" s="6" t="s">
        <v>13</v>
      </c>
      <c r="B14" s="63">
        <v>641</v>
      </c>
      <c r="C14" s="137">
        <v>754</v>
      </c>
      <c r="D14" s="109">
        <f t="shared" si="0"/>
        <v>17.628705148205924</v>
      </c>
      <c r="E14" s="63">
        <v>131</v>
      </c>
      <c r="F14" s="137">
        <v>117</v>
      </c>
      <c r="G14" s="109">
        <f t="shared" si="1"/>
        <v>-10.687022900763353</v>
      </c>
      <c r="H14" s="63">
        <v>16</v>
      </c>
      <c r="I14" s="137">
        <v>7</v>
      </c>
      <c r="J14" s="109">
        <f t="shared" si="2"/>
        <v>-56.25</v>
      </c>
      <c r="K14" s="63">
        <v>185</v>
      </c>
      <c r="L14" s="137">
        <v>157</v>
      </c>
      <c r="M14" s="89">
        <f t="shared" si="3"/>
        <v>-15.13513513513513</v>
      </c>
    </row>
    <row r="15" spans="1:13" ht="15.75" x14ac:dyDescent="0.25">
      <c r="A15" s="6" t="s">
        <v>14</v>
      </c>
      <c r="B15" s="63">
        <v>331</v>
      </c>
      <c r="C15" s="137">
        <v>368</v>
      </c>
      <c r="D15" s="109">
        <f t="shared" si="0"/>
        <v>11.178247734138978</v>
      </c>
      <c r="E15" s="63">
        <v>54</v>
      </c>
      <c r="F15" s="137">
        <v>78</v>
      </c>
      <c r="G15" s="109">
        <f t="shared" si="1"/>
        <v>44.444444444444457</v>
      </c>
      <c r="H15" s="63">
        <v>4</v>
      </c>
      <c r="I15" s="137">
        <v>13</v>
      </c>
      <c r="J15" s="109">
        <f t="shared" si="2"/>
        <v>225</v>
      </c>
      <c r="K15" s="63">
        <v>69</v>
      </c>
      <c r="L15" s="137">
        <v>91</v>
      </c>
      <c r="M15" s="89">
        <f t="shared" si="3"/>
        <v>31.884057971014499</v>
      </c>
    </row>
    <row r="16" spans="1:13" ht="15.75" x14ac:dyDescent="0.25">
      <c r="A16" s="6" t="s">
        <v>15</v>
      </c>
      <c r="B16" s="63">
        <v>1234</v>
      </c>
      <c r="C16" s="137">
        <v>1417</v>
      </c>
      <c r="D16" s="109">
        <f t="shared" si="0"/>
        <v>14.829821717990271</v>
      </c>
      <c r="E16" s="63">
        <v>166</v>
      </c>
      <c r="F16" s="137">
        <v>149</v>
      </c>
      <c r="G16" s="109">
        <f t="shared" si="1"/>
        <v>-10.240963855421683</v>
      </c>
      <c r="H16" s="63">
        <v>15</v>
      </c>
      <c r="I16" s="137">
        <v>23</v>
      </c>
      <c r="J16" s="109">
        <f t="shared" si="2"/>
        <v>53.333333333333343</v>
      </c>
      <c r="K16" s="63">
        <v>215</v>
      </c>
      <c r="L16" s="137">
        <v>210</v>
      </c>
      <c r="M16" s="89">
        <f t="shared" si="3"/>
        <v>-2.3255813953488342</v>
      </c>
    </row>
    <row r="17" spans="1:13" ht="15.75" x14ac:dyDescent="0.25">
      <c r="A17" s="6" t="s">
        <v>16</v>
      </c>
      <c r="B17" s="63">
        <v>3054</v>
      </c>
      <c r="C17" s="137">
        <v>3729</v>
      </c>
      <c r="D17" s="109">
        <f t="shared" si="0"/>
        <v>22.102161100196469</v>
      </c>
      <c r="E17" s="63">
        <v>194</v>
      </c>
      <c r="F17" s="137">
        <v>216</v>
      </c>
      <c r="G17" s="109">
        <f t="shared" si="1"/>
        <v>11.340206185567013</v>
      </c>
      <c r="H17" s="64">
        <v>15</v>
      </c>
      <c r="I17" s="137">
        <v>7</v>
      </c>
      <c r="J17" s="109">
        <f t="shared" si="2"/>
        <v>-53.333333333333336</v>
      </c>
      <c r="K17" s="63">
        <v>213</v>
      </c>
      <c r="L17" s="137">
        <v>244</v>
      </c>
      <c r="M17" s="89">
        <f t="shared" si="3"/>
        <v>14.55399061032864</v>
      </c>
    </row>
    <row r="18" spans="1:13" ht="15.75" x14ac:dyDescent="0.25">
      <c r="A18" s="6" t="s">
        <v>17</v>
      </c>
      <c r="B18" s="63">
        <v>190</v>
      </c>
      <c r="C18" s="137">
        <v>204</v>
      </c>
      <c r="D18" s="109">
        <f t="shared" si="0"/>
        <v>7.3684210526315752</v>
      </c>
      <c r="E18" s="63">
        <v>57</v>
      </c>
      <c r="F18" s="137">
        <v>52</v>
      </c>
      <c r="G18" s="109">
        <f t="shared" si="1"/>
        <v>-8.771929824561397</v>
      </c>
      <c r="H18" s="63">
        <v>4</v>
      </c>
      <c r="I18" s="137">
        <v>1</v>
      </c>
      <c r="J18" s="109">
        <f t="shared" si="2"/>
        <v>-75</v>
      </c>
      <c r="K18" s="63">
        <v>69</v>
      </c>
      <c r="L18" s="137">
        <v>74</v>
      </c>
      <c r="M18" s="89">
        <f t="shared" si="3"/>
        <v>7.2463768115942031</v>
      </c>
    </row>
    <row r="19" spans="1:13" ht="15.75" x14ac:dyDescent="0.25">
      <c r="A19" s="6" t="s">
        <v>18</v>
      </c>
      <c r="B19" s="63">
        <v>81</v>
      </c>
      <c r="C19" s="137">
        <v>95</v>
      </c>
      <c r="D19" s="109">
        <f t="shared" si="0"/>
        <v>17.283950617283949</v>
      </c>
      <c r="E19" s="63">
        <v>30</v>
      </c>
      <c r="F19" s="137">
        <v>28</v>
      </c>
      <c r="G19" s="109">
        <f t="shared" si="1"/>
        <v>-6.6666666666666714</v>
      </c>
      <c r="H19" s="63">
        <v>2</v>
      </c>
      <c r="I19" s="137">
        <v>1</v>
      </c>
      <c r="J19" s="109">
        <f t="shared" si="2"/>
        <v>-50</v>
      </c>
      <c r="K19" s="63">
        <v>39</v>
      </c>
      <c r="L19" s="137">
        <v>46</v>
      </c>
      <c r="M19" s="89">
        <f t="shared" si="3"/>
        <v>17.948717948717942</v>
      </c>
    </row>
    <row r="20" spans="1:13" ht="15.75" x14ac:dyDescent="0.25">
      <c r="A20" s="6" t="s">
        <v>19</v>
      </c>
      <c r="B20" s="63">
        <v>971</v>
      </c>
      <c r="C20" s="137">
        <v>1013</v>
      </c>
      <c r="D20" s="109">
        <f t="shared" si="0"/>
        <v>4.3254376930999001</v>
      </c>
      <c r="E20" s="63">
        <v>176</v>
      </c>
      <c r="F20" s="137">
        <v>178</v>
      </c>
      <c r="G20" s="109">
        <f t="shared" si="1"/>
        <v>1.1363636363636402</v>
      </c>
      <c r="H20" s="63">
        <v>21</v>
      </c>
      <c r="I20" s="137">
        <v>16</v>
      </c>
      <c r="J20" s="109">
        <f t="shared" si="2"/>
        <v>-23.80952380952381</v>
      </c>
      <c r="K20" s="63">
        <v>256</v>
      </c>
      <c r="L20" s="137">
        <v>242</v>
      </c>
      <c r="M20" s="89">
        <f t="shared" si="3"/>
        <v>-5.46875</v>
      </c>
    </row>
    <row r="21" spans="1:13" ht="15.75" x14ac:dyDescent="0.25">
      <c r="A21" s="6" t="s">
        <v>20</v>
      </c>
      <c r="B21" s="63">
        <v>357</v>
      </c>
      <c r="C21" s="137">
        <v>469</v>
      </c>
      <c r="D21" s="109">
        <f t="shared" si="0"/>
        <v>31.372549019607845</v>
      </c>
      <c r="E21" s="63">
        <v>91</v>
      </c>
      <c r="F21" s="137">
        <v>113</v>
      </c>
      <c r="G21" s="109">
        <f t="shared" si="1"/>
        <v>24.175824175824175</v>
      </c>
      <c r="H21" s="63">
        <v>9</v>
      </c>
      <c r="I21" s="137">
        <v>7</v>
      </c>
      <c r="J21" s="109">
        <f t="shared" si="2"/>
        <v>-22.222222222222229</v>
      </c>
      <c r="K21" s="63">
        <v>122</v>
      </c>
      <c r="L21" s="137">
        <v>143</v>
      </c>
      <c r="M21" s="89">
        <f t="shared" si="3"/>
        <v>17.213114754098356</v>
      </c>
    </row>
    <row r="22" spans="1:13" ht="15.75" x14ac:dyDescent="0.25">
      <c r="A22" s="6" t="s">
        <v>21</v>
      </c>
      <c r="B22" s="63">
        <v>1491</v>
      </c>
      <c r="C22" s="137">
        <v>1539</v>
      </c>
      <c r="D22" s="109">
        <f t="shared" si="0"/>
        <v>3.2193158953722332</v>
      </c>
      <c r="E22" s="63">
        <v>186</v>
      </c>
      <c r="F22" s="137">
        <v>149</v>
      </c>
      <c r="G22" s="109">
        <f t="shared" si="1"/>
        <v>-19.892473118279568</v>
      </c>
      <c r="H22" s="63">
        <v>16</v>
      </c>
      <c r="I22" s="137">
        <v>15</v>
      </c>
      <c r="J22" s="109">
        <f t="shared" si="2"/>
        <v>-6.25</v>
      </c>
      <c r="K22" s="63">
        <v>228</v>
      </c>
      <c r="L22" s="137">
        <v>158</v>
      </c>
      <c r="M22" s="89">
        <f t="shared" si="3"/>
        <v>-30.701754385964918</v>
      </c>
    </row>
    <row r="23" spans="1:13" ht="15.75" x14ac:dyDescent="0.25">
      <c r="A23" s="6" t="s">
        <v>22</v>
      </c>
      <c r="B23" s="63">
        <v>361</v>
      </c>
      <c r="C23" s="137">
        <v>413</v>
      </c>
      <c r="D23" s="109">
        <f t="shared" si="0"/>
        <v>14.40443213296399</v>
      </c>
      <c r="E23" s="63">
        <v>96</v>
      </c>
      <c r="F23" s="137">
        <v>94</v>
      </c>
      <c r="G23" s="109">
        <f t="shared" si="1"/>
        <v>-2.0833333333333286</v>
      </c>
      <c r="H23" s="63">
        <v>8</v>
      </c>
      <c r="I23" s="137">
        <v>12</v>
      </c>
      <c r="J23" s="109">
        <f t="shared" si="2"/>
        <v>50</v>
      </c>
      <c r="K23" s="63">
        <v>121</v>
      </c>
      <c r="L23" s="137">
        <v>119</v>
      </c>
      <c r="M23" s="89">
        <f t="shared" si="3"/>
        <v>-1.652892561983478</v>
      </c>
    </row>
    <row r="24" spans="1:13" ht="15.75" x14ac:dyDescent="0.25">
      <c r="A24" s="6" t="s">
        <v>23</v>
      </c>
      <c r="B24" s="63">
        <v>232</v>
      </c>
      <c r="C24" s="137">
        <v>288</v>
      </c>
      <c r="D24" s="109">
        <f t="shared" si="0"/>
        <v>24.137931034482762</v>
      </c>
      <c r="E24" s="63">
        <v>60</v>
      </c>
      <c r="F24" s="137">
        <v>96</v>
      </c>
      <c r="G24" s="109">
        <f t="shared" si="1"/>
        <v>60</v>
      </c>
      <c r="H24" s="63">
        <v>7</v>
      </c>
      <c r="I24" s="137">
        <v>13</v>
      </c>
      <c r="J24" s="109">
        <f t="shared" si="2"/>
        <v>85.714285714285722</v>
      </c>
      <c r="K24" s="63">
        <v>79</v>
      </c>
      <c r="L24" s="137">
        <v>148</v>
      </c>
      <c r="M24" s="89">
        <f t="shared" si="3"/>
        <v>87.341772151898738</v>
      </c>
    </row>
    <row r="25" spans="1:13" ht="15.75" x14ac:dyDescent="0.25">
      <c r="A25" s="6" t="s">
        <v>24</v>
      </c>
      <c r="B25" s="63">
        <v>175</v>
      </c>
      <c r="C25" s="137">
        <v>221</v>
      </c>
      <c r="D25" s="109">
        <f t="shared" si="0"/>
        <v>26.285714285714292</v>
      </c>
      <c r="E25" s="63">
        <v>65</v>
      </c>
      <c r="F25" s="137">
        <v>85</v>
      </c>
      <c r="G25" s="109">
        <f t="shared" si="1"/>
        <v>30.769230769230774</v>
      </c>
      <c r="H25" s="63">
        <v>4</v>
      </c>
      <c r="I25" s="137">
        <v>4</v>
      </c>
      <c r="J25" s="109">
        <f t="shared" si="2"/>
        <v>0</v>
      </c>
      <c r="K25" s="63">
        <v>76</v>
      </c>
      <c r="L25" s="137">
        <v>98</v>
      </c>
      <c r="M25" s="89">
        <f t="shared" si="3"/>
        <v>28.94736842105263</v>
      </c>
    </row>
    <row r="26" spans="1:13" ht="15.75" x14ac:dyDescent="0.25">
      <c r="A26" s="6" t="s">
        <v>25</v>
      </c>
      <c r="B26" s="63">
        <v>201</v>
      </c>
      <c r="C26" s="137">
        <v>244</v>
      </c>
      <c r="D26" s="109">
        <f t="shared" si="0"/>
        <v>21.393034825870643</v>
      </c>
      <c r="E26" s="63">
        <v>40</v>
      </c>
      <c r="F26" s="137">
        <v>62</v>
      </c>
      <c r="G26" s="109">
        <f t="shared" si="1"/>
        <v>55</v>
      </c>
      <c r="H26" s="63">
        <v>4</v>
      </c>
      <c r="I26" s="137">
        <v>10</v>
      </c>
      <c r="J26" s="109">
        <f t="shared" si="2"/>
        <v>150</v>
      </c>
      <c r="K26" s="63">
        <v>44</v>
      </c>
      <c r="L26" s="137">
        <v>73</v>
      </c>
      <c r="M26" s="89">
        <f t="shared" si="3"/>
        <v>65.909090909090907</v>
      </c>
    </row>
    <row r="27" spans="1:13" ht="15.75" x14ac:dyDescent="0.25">
      <c r="A27" s="6" t="s">
        <v>26</v>
      </c>
      <c r="B27" s="63">
        <v>983</v>
      </c>
      <c r="C27" s="137">
        <v>1089</v>
      </c>
      <c r="D27" s="109">
        <f t="shared" si="0"/>
        <v>10.783316378433369</v>
      </c>
      <c r="E27" s="63">
        <v>170</v>
      </c>
      <c r="F27" s="137">
        <v>150</v>
      </c>
      <c r="G27" s="109">
        <f t="shared" si="1"/>
        <v>-11.764705882352942</v>
      </c>
      <c r="H27" s="63">
        <v>13</v>
      </c>
      <c r="I27" s="137">
        <v>9</v>
      </c>
      <c r="J27" s="109">
        <f t="shared" si="2"/>
        <v>-30.769230769230774</v>
      </c>
      <c r="K27" s="63">
        <v>205</v>
      </c>
      <c r="L27" s="137">
        <v>184</v>
      </c>
      <c r="M27" s="89">
        <f t="shared" si="3"/>
        <v>-10.243902439024396</v>
      </c>
    </row>
    <row r="28" spans="1:13" ht="15.75" x14ac:dyDescent="0.25">
      <c r="A28" s="6" t="s">
        <v>27</v>
      </c>
      <c r="B28" s="63">
        <v>345</v>
      </c>
      <c r="C28" s="137">
        <v>392</v>
      </c>
      <c r="D28" s="109">
        <f t="shared" si="0"/>
        <v>13.623188405797094</v>
      </c>
      <c r="E28" s="63">
        <v>88</v>
      </c>
      <c r="F28" s="137">
        <v>78</v>
      </c>
      <c r="G28" s="109">
        <f t="shared" si="1"/>
        <v>-11.36363636363636</v>
      </c>
      <c r="H28" s="63">
        <v>16</v>
      </c>
      <c r="I28" s="137">
        <v>14</v>
      </c>
      <c r="J28" s="109">
        <f t="shared" si="2"/>
        <v>-12.5</v>
      </c>
      <c r="K28" s="63">
        <v>101</v>
      </c>
      <c r="L28" s="137">
        <v>98</v>
      </c>
      <c r="M28" s="89">
        <f t="shared" si="3"/>
        <v>-2.9702970297029765</v>
      </c>
    </row>
    <row r="29" spans="1:13" ht="15.75" x14ac:dyDescent="0.25">
      <c r="A29" s="6" t="s">
        <v>28</v>
      </c>
      <c r="B29" s="63">
        <v>302</v>
      </c>
      <c r="C29" s="137">
        <v>324</v>
      </c>
      <c r="D29" s="109">
        <f t="shared" si="0"/>
        <v>7.2847682119205359</v>
      </c>
      <c r="E29" s="63">
        <v>76</v>
      </c>
      <c r="F29" s="137">
        <v>71</v>
      </c>
      <c r="G29" s="109">
        <f t="shared" si="1"/>
        <v>-6.5789473684210549</v>
      </c>
      <c r="H29" s="63">
        <v>12</v>
      </c>
      <c r="I29" s="137">
        <v>10</v>
      </c>
      <c r="J29" s="109">
        <f t="shared" si="2"/>
        <v>-16.666666666666671</v>
      </c>
      <c r="K29" s="63">
        <v>100</v>
      </c>
      <c r="L29" s="137">
        <v>94</v>
      </c>
      <c r="M29" s="89">
        <f t="shared" si="3"/>
        <v>-6</v>
      </c>
    </row>
    <row r="30" spans="1:13" ht="15.75" x14ac:dyDescent="0.25">
      <c r="A30" s="6" t="s">
        <v>29</v>
      </c>
      <c r="B30" s="63">
        <v>335</v>
      </c>
      <c r="C30" s="137">
        <v>371</v>
      </c>
      <c r="D30" s="109">
        <f t="shared" si="0"/>
        <v>10.746268656716424</v>
      </c>
      <c r="E30" s="63">
        <v>65</v>
      </c>
      <c r="F30" s="137">
        <v>66</v>
      </c>
      <c r="G30" s="109">
        <f t="shared" si="1"/>
        <v>1.538461538461533</v>
      </c>
      <c r="H30" s="63">
        <v>5</v>
      </c>
      <c r="I30" s="137">
        <v>11</v>
      </c>
      <c r="J30" s="109">
        <f t="shared" si="2"/>
        <v>120</v>
      </c>
      <c r="K30" s="63">
        <v>72</v>
      </c>
      <c r="L30" s="137">
        <v>79</v>
      </c>
      <c r="M30" s="89">
        <f t="shared" si="3"/>
        <v>9.7222222222222285</v>
      </c>
    </row>
    <row r="31" spans="1:13" ht="15.75" x14ac:dyDescent="0.25">
      <c r="A31" s="6" t="s">
        <v>30</v>
      </c>
      <c r="B31" s="63">
        <v>207</v>
      </c>
      <c r="C31" s="137">
        <v>280</v>
      </c>
      <c r="D31" s="109">
        <f t="shared" si="0"/>
        <v>35.265700483091791</v>
      </c>
      <c r="E31" s="63">
        <v>60</v>
      </c>
      <c r="F31" s="137">
        <v>65</v>
      </c>
      <c r="G31" s="109">
        <f t="shared" si="1"/>
        <v>8.3333333333333286</v>
      </c>
      <c r="H31" s="63">
        <v>9</v>
      </c>
      <c r="I31" s="137">
        <v>10</v>
      </c>
      <c r="J31" s="109">
        <f t="shared" si="2"/>
        <v>11.111111111111114</v>
      </c>
      <c r="K31" s="63">
        <v>69</v>
      </c>
      <c r="L31" s="137">
        <v>85</v>
      </c>
      <c r="M31" s="89">
        <f t="shared" si="3"/>
        <v>23.188405797101453</v>
      </c>
    </row>
    <row r="32" spans="1:13" ht="15.75" x14ac:dyDescent="0.25">
      <c r="A32" s="6" t="s">
        <v>31</v>
      </c>
      <c r="B32" s="63">
        <v>181</v>
      </c>
      <c r="C32" s="137">
        <v>254</v>
      </c>
      <c r="D32" s="109">
        <f t="shared" si="0"/>
        <v>40.331491712707191</v>
      </c>
      <c r="E32" s="63">
        <v>26</v>
      </c>
      <c r="F32" s="137">
        <v>43</v>
      </c>
      <c r="G32" s="109">
        <f t="shared" si="1"/>
        <v>65.384615384615387</v>
      </c>
      <c r="H32" s="63">
        <v>3</v>
      </c>
      <c r="I32" s="137">
        <v>5</v>
      </c>
      <c r="J32" s="109">
        <f t="shared" si="2"/>
        <v>66.666666666666657</v>
      </c>
      <c r="K32" s="63">
        <v>26</v>
      </c>
      <c r="L32" s="137">
        <v>47</v>
      </c>
      <c r="M32" s="89">
        <f t="shared" si="3"/>
        <v>80.769230769230774</v>
      </c>
    </row>
    <row r="33" spans="1:13" ht="16.5" thickBot="1" x14ac:dyDescent="0.3">
      <c r="A33" s="110" t="s">
        <v>32</v>
      </c>
      <c r="B33" s="63"/>
      <c r="C33" s="137"/>
      <c r="D33" s="109"/>
      <c r="E33" s="63"/>
      <c r="F33" s="137"/>
      <c r="G33" s="109"/>
      <c r="H33" s="63"/>
      <c r="I33" s="137"/>
      <c r="J33" s="109"/>
      <c r="K33" s="63"/>
      <c r="L33" s="137"/>
      <c r="M33" s="89"/>
    </row>
    <row r="34" spans="1:13" ht="16.5" thickBot="1" x14ac:dyDescent="0.3">
      <c r="A34" s="34" t="s">
        <v>33</v>
      </c>
      <c r="B34" s="150">
        <v>14242</v>
      </c>
      <c r="C34" s="152">
        <v>16324</v>
      </c>
      <c r="D34" s="153">
        <f t="shared" si="0"/>
        <v>14.618733323971355</v>
      </c>
      <c r="E34" s="151">
        <v>2389</v>
      </c>
      <c r="F34" s="152">
        <v>2425</v>
      </c>
      <c r="G34" s="153">
        <f t="shared" si="1"/>
        <v>1.5069066555043946</v>
      </c>
      <c r="H34" s="151">
        <v>270</v>
      </c>
      <c r="I34" s="152">
        <v>271</v>
      </c>
      <c r="J34" s="153">
        <f t="shared" si="2"/>
        <v>0.37037037037036669</v>
      </c>
      <c r="K34" s="151">
        <v>3008</v>
      </c>
      <c r="L34" s="152">
        <v>3073</v>
      </c>
      <c r="M34" s="154">
        <f t="shared" si="3"/>
        <v>2.1609042553191529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">
    <cfRule type="cellIs" dxfId="185" priority="8" stopIfTrue="1" operator="greaterThan">
      <formula>0</formula>
    </cfRule>
  </conditionalFormatting>
  <conditionalFormatting sqref="D7:D34">
    <cfRule type="cellIs" dxfId="184" priority="7" stopIfTrue="1" operator="lessThanOrEqual">
      <formula>0</formula>
    </cfRule>
  </conditionalFormatting>
  <conditionalFormatting sqref="G8:G34">
    <cfRule type="cellIs" dxfId="183" priority="6" stopIfTrue="1" operator="greaterThan">
      <formula>0</formula>
    </cfRule>
  </conditionalFormatting>
  <conditionalFormatting sqref="G8:G34">
    <cfRule type="cellIs" dxfId="182" priority="5" stopIfTrue="1" operator="lessThanOrEqual">
      <formula>0</formula>
    </cfRule>
  </conditionalFormatting>
  <conditionalFormatting sqref="J8:J34">
    <cfRule type="cellIs" dxfId="181" priority="4" stopIfTrue="1" operator="greaterThan">
      <formula>0</formula>
    </cfRule>
  </conditionalFormatting>
  <conditionalFormatting sqref="J8:J34">
    <cfRule type="cellIs" dxfId="180" priority="3" stopIfTrue="1" operator="lessThanOrEqual">
      <formula>0</formula>
    </cfRule>
  </conditionalFormatting>
  <conditionalFormatting sqref="M8:M34">
    <cfRule type="cellIs" dxfId="179" priority="2" stopIfTrue="1" operator="greaterThan">
      <formula>0</formula>
    </cfRule>
  </conditionalFormatting>
  <conditionalFormatting sqref="M8:M34">
    <cfRule type="cellIs" dxfId="178" priority="1" stopIfTrue="1" operator="lessThanOr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611E9-C6B1-44C5-8F51-126020D85566}">
  <dimension ref="A1:E15"/>
  <sheetViews>
    <sheetView workbookViewId="0">
      <selection activeCell="H12" sqref="H12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212" t="s">
        <v>43</v>
      </c>
      <c r="B1" s="212"/>
      <c r="C1" s="212"/>
      <c r="D1" s="212"/>
      <c r="E1" s="212"/>
    </row>
    <row r="2" spans="1:5" ht="18" x14ac:dyDescent="0.25">
      <c r="A2" s="212" t="s">
        <v>334</v>
      </c>
      <c r="B2" s="212"/>
      <c r="C2" s="212"/>
      <c r="D2" s="212"/>
      <c r="E2" s="212"/>
    </row>
    <row r="3" spans="1:5" ht="15.75" thickBot="1" x14ac:dyDescent="0.3">
      <c r="A3" s="7"/>
      <c r="B3" s="7"/>
      <c r="C3" s="7"/>
      <c r="D3" s="7"/>
      <c r="E3" s="7"/>
    </row>
    <row r="4" spans="1:5" ht="57.75" customHeight="1" thickBot="1" x14ac:dyDescent="0.3">
      <c r="A4" s="69" t="s">
        <v>71</v>
      </c>
      <c r="B4" s="70" t="s">
        <v>1</v>
      </c>
      <c r="C4" s="70" t="s">
        <v>246</v>
      </c>
      <c r="D4" s="70" t="s">
        <v>72</v>
      </c>
      <c r="E4" s="71" t="s">
        <v>51</v>
      </c>
    </row>
    <row r="5" spans="1:5" ht="24.95" customHeight="1" thickBot="1" x14ac:dyDescent="0.3">
      <c r="A5" s="155" t="s">
        <v>73</v>
      </c>
      <c r="B5" s="156">
        <v>64743</v>
      </c>
      <c r="C5" s="156">
        <v>5594</v>
      </c>
      <c r="D5" s="156">
        <v>558</v>
      </c>
      <c r="E5" s="156">
        <v>8087</v>
      </c>
    </row>
    <row r="6" spans="1:5" ht="24.95" customHeight="1" thickBot="1" x14ac:dyDescent="0.3">
      <c r="A6" s="157" t="s">
        <v>74</v>
      </c>
      <c r="B6" s="158">
        <v>16668</v>
      </c>
      <c r="C6" s="158">
        <v>294</v>
      </c>
      <c r="D6" s="158">
        <v>31</v>
      </c>
      <c r="E6" s="158">
        <v>358</v>
      </c>
    </row>
    <row r="7" spans="1:5" ht="24.95" customHeight="1" thickBot="1" x14ac:dyDescent="0.3">
      <c r="A7" s="157" t="s">
        <v>75</v>
      </c>
      <c r="B7" s="158">
        <v>13310</v>
      </c>
      <c r="C7" s="158">
        <v>1425</v>
      </c>
      <c r="D7" s="158">
        <v>232</v>
      </c>
      <c r="E7" s="158">
        <v>1850</v>
      </c>
    </row>
    <row r="8" spans="1:5" ht="24.95" customHeight="1" thickBot="1" x14ac:dyDescent="0.3">
      <c r="A8" s="157" t="s">
        <v>76</v>
      </c>
      <c r="B8" s="158">
        <v>4264</v>
      </c>
      <c r="C8" s="158">
        <v>3753</v>
      </c>
      <c r="D8" s="158">
        <v>516</v>
      </c>
      <c r="E8" s="158">
        <v>3496</v>
      </c>
    </row>
    <row r="9" spans="1:5" ht="24.95" customHeight="1" thickBot="1" x14ac:dyDescent="0.3">
      <c r="A9" s="157" t="s">
        <v>77</v>
      </c>
      <c r="B9" s="158">
        <v>2060</v>
      </c>
      <c r="C9" s="158">
        <v>969</v>
      </c>
      <c r="D9" s="158">
        <v>144</v>
      </c>
      <c r="E9" s="158">
        <v>1314</v>
      </c>
    </row>
    <row r="10" spans="1:5" ht="24.95" customHeight="1" thickBot="1" x14ac:dyDescent="0.3">
      <c r="A10" s="157" t="s">
        <v>78</v>
      </c>
      <c r="B10" s="158">
        <v>893</v>
      </c>
      <c r="C10" s="158">
        <v>702</v>
      </c>
      <c r="D10" s="158">
        <v>87</v>
      </c>
      <c r="E10" s="158">
        <v>639</v>
      </c>
    </row>
    <row r="11" spans="1:5" ht="24.95" customHeight="1" thickBot="1" x14ac:dyDescent="0.3">
      <c r="A11" s="157" t="s">
        <v>79</v>
      </c>
      <c r="B11" s="158">
        <v>457</v>
      </c>
      <c r="C11" s="158">
        <v>14</v>
      </c>
      <c r="D11" s="158">
        <v>1</v>
      </c>
      <c r="E11" s="158">
        <v>21</v>
      </c>
    </row>
    <row r="12" spans="1:5" ht="24.95" customHeight="1" thickBot="1" x14ac:dyDescent="0.3">
      <c r="A12" s="157" t="s">
        <v>80</v>
      </c>
      <c r="B12" s="158">
        <v>316</v>
      </c>
      <c r="C12" s="158">
        <v>5</v>
      </c>
      <c r="D12" s="158">
        <v>1</v>
      </c>
      <c r="E12" s="158">
        <v>8</v>
      </c>
    </row>
    <row r="13" spans="1:5" ht="24.95" customHeight="1" thickBot="1" x14ac:dyDescent="0.3">
      <c r="A13" s="157" t="s">
        <v>81</v>
      </c>
      <c r="B13" s="158">
        <v>245</v>
      </c>
      <c r="C13" s="158">
        <v>224</v>
      </c>
      <c r="D13" s="158">
        <v>5</v>
      </c>
      <c r="E13" s="158">
        <v>228</v>
      </c>
    </row>
    <row r="14" spans="1:5" ht="24.95" customHeight="1" thickBot="1" x14ac:dyDescent="0.3">
      <c r="A14" s="157" t="s">
        <v>82</v>
      </c>
      <c r="B14" s="158">
        <v>21</v>
      </c>
      <c r="C14" s="158">
        <v>14</v>
      </c>
      <c r="D14" s="158"/>
      <c r="E14" s="158">
        <v>16</v>
      </c>
    </row>
    <row r="15" spans="1:5" ht="33.75" customHeight="1" thickBot="1" x14ac:dyDescent="0.3">
      <c r="A15" s="159" t="s">
        <v>321</v>
      </c>
      <c r="B15" s="79">
        <v>102977</v>
      </c>
      <c r="C15" s="79">
        <v>12994</v>
      </c>
      <c r="D15" s="80">
        <v>1575</v>
      </c>
      <c r="E15" s="79">
        <v>16017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FB495-71F8-430D-9464-A15D591C3B47}">
  <dimension ref="A1:E34"/>
  <sheetViews>
    <sheetView topLeftCell="A22" workbookViewId="0">
      <selection activeCell="J13" sqref="J13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212" t="s">
        <v>70</v>
      </c>
      <c r="B1" s="212"/>
      <c r="C1" s="212"/>
      <c r="D1" s="212"/>
      <c r="E1" s="212"/>
    </row>
    <row r="2" spans="1:5" ht="18" x14ac:dyDescent="0.25">
      <c r="A2" s="212" t="s">
        <v>334</v>
      </c>
      <c r="B2" s="212"/>
      <c r="C2" s="212"/>
      <c r="D2" s="212"/>
      <c r="E2" s="212"/>
    </row>
    <row r="3" spans="1:5" ht="15.75" thickBot="1" x14ac:dyDescent="0.3"/>
    <row r="4" spans="1:5" ht="24" customHeight="1" x14ac:dyDescent="0.25">
      <c r="A4" s="213" t="s">
        <v>48</v>
      </c>
      <c r="B4" s="215" t="s">
        <v>49</v>
      </c>
      <c r="C4" s="215" t="s">
        <v>246</v>
      </c>
      <c r="D4" s="215"/>
      <c r="E4" s="217"/>
    </row>
    <row r="5" spans="1:5" ht="32.25" customHeight="1" thickBot="1" x14ac:dyDescent="0.3">
      <c r="A5" s="214"/>
      <c r="B5" s="216"/>
      <c r="C5" s="43" t="s">
        <v>1</v>
      </c>
      <c r="D5" s="43" t="s">
        <v>50</v>
      </c>
      <c r="E5" s="44" t="s">
        <v>51</v>
      </c>
    </row>
    <row r="6" spans="1:5" ht="35.1" customHeight="1" thickBot="1" x14ac:dyDescent="0.3">
      <c r="A6" s="55" t="s">
        <v>52</v>
      </c>
      <c r="B6" s="90">
        <v>42728</v>
      </c>
      <c r="C6" s="91">
        <v>2643</v>
      </c>
      <c r="D6" s="90">
        <v>203</v>
      </c>
      <c r="E6" s="91">
        <v>3262</v>
      </c>
    </row>
    <row r="7" spans="1:5" ht="35.1" customHeight="1" thickBot="1" x14ac:dyDescent="0.3">
      <c r="A7" s="45" t="s">
        <v>53</v>
      </c>
      <c r="B7" s="92">
        <v>24267</v>
      </c>
      <c r="C7" s="93">
        <v>5105</v>
      </c>
      <c r="D7" s="92">
        <v>782</v>
      </c>
      <c r="E7" s="93">
        <v>6371</v>
      </c>
    </row>
    <row r="8" spans="1:5" ht="35.1" customHeight="1" thickBot="1" x14ac:dyDescent="0.3">
      <c r="A8" s="45" t="s">
        <v>54</v>
      </c>
      <c r="B8" s="92">
        <v>17621</v>
      </c>
      <c r="C8" s="93">
        <v>752</v>
      </c>
      <c r="D8" s="93">
        <v>37</v>
      </c>
      <c r="E8" s="93">
        <v>918</v>
      </c>
    </row>
    <row r="9" spans="1:5" ht="35.1" customHeight="1" thickBot="1" x14ac:dyDescent="0.3">
      <c r="A9" s="45" t="s">
        <v>55</v>
      </c>
      <c r="B9" s="92">
        <v>6630</v>
      </c>
      <c r="C9" s="93">
        <v>1123</v>
      </c>
      <c r="D9" s="93">
        <v>50</v>
      </c>
      <c r="E9" s="93">
        <v>1535</v>
      </c>
    </row>
    <row r="10" spans="1:5" ht="35.1" customHeight="1" thickBot="1" x14ac:dyDescent="0.3">
      <c r="A10" s="45" t="s">
        <v>232</v>
      </c>
      <c r="B10" s="92">
        <v>2767</v>
      </c>
      <c r="C10" s="93">
        <v>459</v>
      </c>
      <c r="D10" s="93">
        <v>54</v>
      </c>
      <c r="E10" s="93">
        <v>602</v>
      </c>
    </row>
    <row r="11" spans="1:5" ht="35.1" customHeight="1" thickBot="1" x14ac:dyDescent="0.3">
      <c r="A11" s="45" t="s">
        <v>58</v>
      </c>
      <c r="B11" s="92">
        <v>1266</v>
      </c>
      <c r="C11" s="93">
        <v>294</v>
      </c>
      <c r="D11" s="93">
        <v>70</v>
      </c>
      <c r="E11" s="93">
        <v>348</v>
      </c>
    </row>
    <row r="12" spans="1:5" ht="35.1" customHeight="1" thickBot="1" x14ac:dyDescent="0.3">
      <c r="A12" s="45" t="s">
        <v>57</v>
      </c>
      <c r="B12" s="92">
        <v>1014</v>
      </c>
      <c r="C12" s="93">
        <v>330</v>
      </c>
      <c r="D12" s="93">
        <v>94</v>
      </c>
      <c r="E12" s="93">
        <v>563</v>
      </c>
    </row>
    <row r="13" spans="1:5" ht="35.1" customHeight="1" thickBot="1" x14ac:dyDescent="0.3">
      <c r="A13" s="45" t="s">
        <v>56</v>
      </c>
      <c r="B13" s="92">
        <v>999</v>
      </c>
      <c r="C13" s="93">
        <v>899</v>
      </c>
      <c r="D13" s="93">
        <v>60</v>
      </c>
      <c r="E13" s="93">
        <v>899</v>
      </c>
    </row>
    <row r="14" spans="1:5" ht="35.1" customHeight="1" thickBot="1" x14ac:dyDescent="0.3">
      <c r="A14" s="45" t="s">
        <v>59</v>
      </c>
      <c r="B14" s="92">
        <v>947</v>
      </c>
      <c r="C14" s="93">
        <v>122</v>
      </c>
      <c r="D14" s="93">
        <v>11</v>
      </c>
      <c r="E14" s="93">
        <v>176</v>
      </c>
    </row>
    <row r="15" spans="1:5" ht="35.1" customHeight="1" thickBot="1" x14ac:dyDescent="0.3">
      <c r="A15" s="45" t="s">
        <v>60</v>
      </c>
      <c r="B15" s="92">
        <v>921</v>
      </c>
      <c r="C15" s="93">
        <v>35</v>
      </c>
      <c r="D15" s="93">
        <v>3</v>
      </c>
      <c r="E15" s="93">
        <v>36</v>
      </c>
    </row>
    <row r="16" spans="1:5" ht="35.1" customHeight="1" thickBot="1" x14ac:dyDescent="0.3">
      <c r="A16" s="45" t="s">
        <v>226</v>
      </c>
      <c r="B16" s="92">
        <v>850</v>
      </c>
      <c r="C16" s="93">
        <v>164</v>
      </c>
      <c r="D16" s="93">
        <v>5</v>
      </c>
      <c r="E16" s="93">
        <v>238</v>
      </c>
    </row>
    <row r="17" spans="1:5" ht="35.1" customHeight="1" thickBot="1" x14ac:dyDescent="0.3">
      <c r="A17" s="45" t="s">
        <v>61</v>
      </c>
      <c r="B17" s="92">
        <v>669</v>
      </c>
      <c r="C17" s="93">
        <v>127</v>
      </c>
      <c r="D17" s="93">
        <v>20</v>
      </c>
      <c r="E17" s="93">
        <v>186</v>
      </c>
    </row>
    <row r="18" spans="1:5" ht="35.1" customHeight="1" thickBot="1" x14ac:dyDescent="0.3">
      <c r="A18" s="45" t="s">
        <v>62</v>
      </c>
      <c r="B18" s="92">
        <v>564</v>
      </c>
      <c r="C18" s="93">
        <v>11</v>
      </c>
      <c r="D18" s="93">
        <v>1</v>
      </c>
      <c r="E18" s="93">
        <v>11</v>
      </c>
    </row>
    <row r="19" spans="1:5" ht="35.1" customHeight="1" thickBot="1" x14ac:dyDescent="0.3">
      <c r="A19" s="45" t="s">
        <v>225</v>
      </c>
      <c r="B19" s="92">
        <v>452</v>
      </c>
      <c r="C19" s="93">
        <v>409</v>
      </c>
      <c r="D19" s="92">
        <v>90</v>
      </c>
      <c r="E19" s="93">
        <v>369</v>
      </c>
    </row>
    <row r="20" spans="1:5" ht="35.1" customHeight="1" thickBot="1" x14ac:dyDescent="0.3">
      <c r="A20" s="45" t="s">
        <v>223</v>
      </c>
      <c r="B20" s="92">
        <v>297</v>
      </c>
      <c r="C20" s="93">
        <v>235</v>
      </c>
      <c r="D20" s="93">
        <v>58</v>
      </c>
      <c r="E20" s="93">
        <v>186</v>
      </c>
    </row>
    <row r="21" spans="1:5" ht="35.1" customHeight="1" thickBot="1" x14ac:dyDescent="0.3">
      <c r="A21" s="45" t="s">
        <v>227</v>
      </c>
      <c r="B21" s="92">
        <v>272</v>
      </c>
      <c r="C21" s="93">
        <v>33</v>
      </c>
      <c r="D21" s="93">
        <v>6</v>
      </c>
      <c r="E21" s="93">
        <v>52</v>
      </c>
    </row>
    <row r="22" spans="1:5" ht="35.1" customHeight="1" thickBot="1" x14ac:dyDescent="0.3">
      <c r="A22" s="45" t="s">
        <v>63</v>
      </c>
      <c r="B22" s="92">
        <v>170</v>
      </c>
      <c r="C22" s="93">
        <v>4</v>
      </c>
      <c r="D22" s="93">
        <v>1</v>
      </c>
      <c r="E22" s="93">
        <v>6</v>
      </c>
    </row>
    <row r="23" spans="1:5" ht="35.1" customHeight="1" thickBot="1" x14ac:dyDescent="0.3">
      <c r="A23" s="45" t="s">
        <v>224</v>
      </c>
      <c r="B23" s="92">
        <v>113</v>
      </c>
      <c r="C23" s="93">
        <v>57</v>
      </c>
      <c r="D23" s="93">
        <v>6</v>
      </c>
      <c r="E23" s="93">
        <v>77</v>
      </c>
    </row>
    <row r="24" spans="1:5" ht="35.1" customHeight="1" thickBot="1" x14ac:dyDescent="0.3">
      <c r="A24" s="45" t="s">
        <v>66</v>
      </c>
      <c r="B24" s="92">
        <v>93</v>
      </c>
      <c r="C24" s="93">
        <v>64</v>
      </c>
      <c r="D24" s="92">
        <v>6</v>
      </c>
      <c r="E24" s="93">
        <v>60</v>
      </c>
    </row>
    <row r="25" spans="1:5" ht="35.1" customHeight="1" thickBot="1" x14ac:dyDescent="0.3">
      <c r="A25" s="45" t="s">
        <v>64</v>
      </c>
      <c r="B25" s="92">
        <v>73</v>
      </c>
      <c r="C25" s="93">
        <v>21</v>
      </c>
      <c r="D25" s="93">
        <v>7</v>
      </c>
      <c r="E25" s="93">
        <v>18</v>
      </c>
    </row>
    <row r="26" spans="1:5" ht="35.1" customHeight="1" thickBot="1" x14ac:dyDescent="0.3">
      <c r="A26" s="45" t="s">
        <v>65</v>
      </c>
      <c r="B26" s="92">
        <v>63</v>
      </c>
      <c r="C26" s="93">
        <v>46</v>
      </c>
      <c r="D26" s="92">
        <v>3</v>
      </c>
      <c r="E26" s="93">
        <v>45</v>
      </c>
    </row>
    <row r="27" spans="1:5" ht="36.75" customHeight="1" thickBot="1" x14ac:dyDescent="0.3">
      <c r="A27" s="45" t="s">
        <v>68</v>
      </c>
      <c r="B27" s="92">
        <v>45</v>
      </c>
      <c r="C27" s="93">
        <v>2</v>
      </c>
      <c r="D27" s="93">
        <v>1</v>
      </c>
      <c r="E27" s="93">
        <v>4</v>
      </c>
    </row>
    <row r="28" spans="1:5" ht="35.1" customHeight="1" thickBot="1" x14ac:dyDescent="0.3">
      <c r="A28" s="45" t="s">
        <v>228</v>
      </c>
      <c r="B28" s="92">
        <v>41</v>
      </c>
      <c r="C28" s="93">
        <v>27</v>
      </c>
      <c r="D28" s="93">
        <v>4</v>
      </c>
      <c r="E28" s="93">
        <v>24</v>
      </c>
    </row>
    <row r="29" spans="1:5" ht="35.1" customHeight="1" thickBot="1" x14ac:dyDescent="0.3">
      <c r="A29" s="45" t="s">
        <v>233</v>
      </c>
      <c r="B29" s="92">
        <v>31</v>
      </c>
      <c r="C29" s="93">
        <v>24</v>
      </c>
      <c r="D29" s="92">
        <v>3</v>
      </c>
      <c r="E29" s="93">
        <v>21</v>
      </c>
    </row>
    <row r="30" spans="1:5" ht="35.1" customHeight="1" thickBot="1" x14ac:dyDescent="0.3">
      <c r="A30" s="45" t="s">
        <v>69</v>
      </c>
      <c r="B30" s="92">
        <v>28</v>
      </c>
      <c r="C30" s="93">
        <v>3</v>
      </c>
      <c r="D30" s="93"/>
      <c r="E30" s="92">
        <v>3</v>
      </c>
    </row>
    <row r="31" spans="1:5" ht="35.1" customHeight="1" thickBot="1" x14ac:dyDescent="0.3">
      <c r="A31" s="45" t="s">
        <v>229</v>
      </c>
      <c r="B31" s="92">
        <v>24</v>
      </c>
      <c r="C31" s="93">
        <v>2</v>
      </c>
      <c r="D31" s="93"/>
      <c r="E31" s="93">
        <v>3</v>
      </c>
    </row>
    <row r="32" spans="1:5" ht="35.1" customHeight="1" thickBot="1" x14ac:dyDescent="0.3">
      <c r="A32" s="45" t="s">
        <v>230</v>
      </c>
      <c r="B32" s="92">
        <v>22</v>
      </c>
      <c r="C32" s="93">
        <v>2</v>
      </c>
      <c r="D32" s="160" t="s">
        <v>335</v>
      </c>
      <c r="E32" s="93">
        <v>3</v>
      </c>
    </row>
    <row r="33" spans="1:5" ht="26.25" thickBot="1" x14ac:dyDescent="0.3">
      <c r="A33" s="45" t="s">
        <v>67</v>
      </c>
      <c r="B33" s="92">
        <v>10</v>
      </c>
      <c r="C33" s="92">
        <v>1</v>
      </c>
      <c r="D33" s="92"/>
      <c r="E33" s="92">
        <v>1</v>
      </c>
    </row>
    <row r="34" spans="1:5" ht="19.5" customHeight="1" thickBot="1" x14ac:dyDescent="0.3">
      <c r="A34" s="113" t="s">
        <v>331</v>
      </c>
      <c r="B34" s="161">
        <v>102977</v>
      </c>
      <c r="C34" s="161">
        <v>12994</v>
      </c>
      <c r="D34" s="162">
        <v>1575</v>
      </c>
      <c r="E34" s="161">
        <v>16017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437C1-1CFE-447A-B091-3064A39AC4BD}">
  <dimension ref="A1:G14"/>
  <sheetViews>
    <sheetView workbookViewId="0">
      <selection activeCell="G24" sqref="G24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212" t="s">
        <v>44</v>
      </c>
      <c r="B1" s="212"/>
      <c r="C1" s="212"/>
      <c r="D1" s="212"/>
      <c r="E1" s="212"/>
      <c r="F1" s="212"/>
      <c r="G1" s="229"/>
    </row>
    <row r="2" spans="1:7" ht="18" x14ac:dyDescent="0.25">
      <c r="A2" s="212" t="s">
        <v>334</v>
      </c>
      <c r="B2" s="212"/>
      <c r="C2" s="212"/>
      <c r="D2" s="212"/>
      <c r="E2" s="212"/>
      <c r="F2" s="212"/>
      <c r="G2" s="229"/>
    </row>
    <row r="3" spans="1:7" ht="15.75" thickBot="1" x14ac:dyDescent="0.3"/>
    <row r="4" spans="1:7" x14ac:dyDescent="0.25">
      <c r="A4" s="218" t="s">
        <v>46</v>
      </c>
      <c r="B4" s="221" t="s">
        <v>1</v>
      </c>
      <c r="C4" s="222"/>
      <c r="D4" s="223"/>
      <c r="E4" s="222" t="s">
        <v>247</v>
      </c>
      <c r="F4" s="222"/>
      <c r="G4" s="227"/>
    </row>
    <row r="5" spans="1:7" x14ac:dyDescent="0.25">
      <c r="A5" s="219"/>
      <c r="B5" s="224"/>
      <c r="C5" s="225"/>
      <c r="D5" s="226"/>
      <c r="E5" s="225"/>
      <c r="F5" s="225"/>
      <c r="G5" s="228"/>
    </row>
    <row r="6" spans="1:7" ht="28.5" customHeight="1" thickBot="1" x14ac:dyDescent="0.3">
      <c r="A6" s="220"/>
      <c r="B6" s="120" t="s">
        <v>35</v>
      </c>
      <c r="C6" s="94">
        <v>2021</v>
      </c>
      <c r="D6" s="96" t="s">
        <v>5</v>
      </c>
      <c r="E6" s="119" t="s">
        <v>35</v>
      </c>
      <c r="F6" s="94" t="s">
        <v>266</v>
      </c>
      <c r="G6" s="95" t="s">
        <v>5</v>
      </c>
    </row>
    <row r="7" spans="1:7" ht="24.95" customHeight="1" x14ac:dyDescent="0.25">
      <c r="A7" s="117" t="s">
        <v>36</v>
      </c>
      <c r="B7" s="164">
        <v>12150</v>
      </c>
      <c r="C7" s="167">
        <v>14293</v>
      </c>
      <c r="D7" s="116">
        <f>C7*100/B7-100</f>
        <v>17.637860082304528</v>
      </c>
      <c r="E7" s="168">
        <v>1827</v>
      </c>
      <c r="F7" s="168">
        <v>1792</v>
      </c>
      <c r="G7" s="116">
        <f>Таблица145[[#This Row],[2021]]*100/Таблица145[[#This Row],[2020]]-100</f>
        <v>-1.915708812260533</v>
      </c>
    </row>
    <row r="8" spans="1:7" ht="24.95" customHeight="1" x14ac:dyDescent="0.25">
      <c r="A8" s="114" t="s">
        <v>37</v>
      </c>
      <c r="B8" s="163">
        <v>12943</v>
      </c>
      <c r="C8" s="169">
        <v>15313</v>
      </c>
      <c r="D8" s="56">
        <f t="shared" ref="D8:D14" si="0">C8*100/B8-100</f>
        <v>18.311056169357954</v>
      </c>
      <c r="E8" s="83">
        <v>1868</v>
      </c>
      <c r="F8" s="83">
        <v>1735</v>
      </c>
      <c r="G8" s="56">
        <f>Таблица145[[#This Row],[2021]]*100/Таблица145[[#This Row],[2020]]-100</f>
        <v>-7.1199143468950723</v>
      </c>
    </row>
    <row r="9" spans="1:7" ht="24.95" customHeight="1" x14ac:dyDescent="0.25">
      <c r="A9" s="114" t="s">
        <v>38</v>
      </c>
      <c r="B9" s="163">
        <v>13475</v>
      </c>
      <c r="C9" s="169">
        <v>15317</v>
      </c>
      <c r="D9" s="56">
        <f t="shared" si="0"/>
        <v>13.669758812615953</v>
      </c>
      <c r="E9" s="83">
        <v>1997</v>
      </c>
      <c r="F9" s="83">
        <v>1834</v>
      </c>
      <c r="G9" s="56">
        <f>Таблица145[[#This Row],[2021]]*100/Таблица145[[#This Row],[2020]]-100</f>
        <v>-8.1622433650475728</v>
      </c>
    </row>
    <row r="10" spans="1:7" ht="24.95" customHeight="1" x14ac:dyDescent="0.25">
      <c r="A10" s="114" t="s">
        <v>39</v>
      </c>
      <c r="B10" s="163">
        <v>13545</v>
      </c>
      <c r="C10" s="169">
        <v>15426</v>
      </c>
      <c r="D10" s="56">
        <f t="shared" si="0"/>
        <v>13.887043189368768</v>
      </c>
      <c r="E10" s="83">
        <v>2014</v>
      </c>
      <c r="F10" s="83">
        <v>1775</v>
      </c>
      <c r="G10" s="56">
        <f>Таблица145[[#This Row],[2021]]*100/Таблица145[[#This Row],[2020]]-100</f>
        <v>-11.866931479642503</v>
      </c>
    </row>
    <row r="11" spans="1:7" ht="24.95" customHeight="1" x14ac:dyDescent="0.25">
      <c r="A11" s="114" t="s">
        <v>40</v>
      </c>
      <c r="B11" s="163">
        <v>14519</v>
      </c>
      <c r="C11" s="169">
        <v>17620</v>
      </c>
      <c r="D11" s="56">
        <f t="shared" si="0"/>
        <v>21.358220263103519</v>
      </c>
      <c r="E11" s="83">
        <v>2224</v>
      </c>
      <c r="F11" s="83">
        <v>2073</v>
      </c>
      <c r="G11" s="56">
        <f>Таблица145[[#This Row],[2021]]*100/Таблица145[[#This Row],[2020]]-100</f>
        <v>-6.7895683453237439</v>
      </c>
    </row>
    <row r="12" spans="1:7" ht="24.95" customHeight="1" x14ac:dyDescent="0.25">
      <c r="A12" s="114" t="s">
        <v>41</v>
      </c>
      <c r="B12" s="163">
        <v>11237</v>
      </c>
      <c r="C12" s="169">
        <v>14163</v>
      </c>
      <c r="D12" s="56">
        <f t="shared" si="0"/>
        <v>26.038978375011126</v>
      </c>
      <c r="E12" s="83">
        <v>1988</v>
      </c>
      <c r="F12" s="83">
        <v>1991</v>
      </c>
      <c r="G12" s="56">
        <f>Таблица145[[#This Row],[2021]]*100/Таблица145[[#This Row],[2020]]-100</f>
        <v>0.15090543259557876</v>
      </c>
    </row>
    <row r="13" spans="1:7" ht="24.95" customHeight="1" thickBot="1" x14ac:dyDescent="0.3">
      <c r="A13" s="121" t="s">
        <v>42</v>
      </c>
      <c r="B13" s="165">
        <v>9021</v>
      </c>
      <c r="C13" s="170">
        <v>10845</v>
      </c>
      <c r="D13" s="122">
        <f t="shared" si="0"/>
        <v>20.219487861656134</v>
      </c>
      <c r="E13" s="171">
        <v>1786</v>
      </c>
      <c r="F13" s="171">
        <v>1794</v>
      </c>
      <c r="G13" s="122">
        <f>Таблица145[[#This Row],[2021]]*100/Таблица145[[#This Row],[2020]]-100</f>
        <v>0.44792833146696864</v>
      </c>
    </row>
    <row r="14" spans="1:7" ht="24.95" customHeight="1" thickBot="1" x14ac:dyDescent="0.3">
      <c r="A14" s="118" t="s">
        <v>33</v>
      </c>
      <c r="B14" s="81">
        <v>86890</v>
      </c>
      <c r="C14" s="81">
        <v>102977</v>
      </c>
      <c r="D14" s="166">
        <f t="shared" si="0"/>
        <v>18.514213373230518</v>
      </c>
      <c r="E14" s="81">
        <v>13704</v>
      </c>
      <c r="F14" s="81">
        <v>12994</v>
      </c>
      <c r="G14" s="82">
        <f>Таблица145[[#This Row],[2021]]*100/Таблица145[[#This Row],[2020]]-100</f>
        <v>-5.1809690601284331</v>
      </c>
    </row>
  </sheetData>
  <mergeCells count="5">
    <mergeCell ref="A4:A6"/>
    <mergeCell ref="B4:D5"/>
    <mergeCell ref="E4:G5"/>
    <mergeCell ref="A1:G1"/>
    <mergeCell ref="A2:G2"/>
  </mergeCells>
  <hyperlinks>
    <hyperlink ref="B7" r:id="rId1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1')" xr:uid="{E3BDAB14-CBDE-44FC-A1A0-CC1F8235DDE6}"/>
    <hyperlink ref="B8" r:id="rId2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2')" xr:uid="{8DF74F0F-3900-4EC5-AF40-8A745A7E7304}"/>
    <hyperlink ref="B9" r:id="rId3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3')" xr:uid="{F3086C96-3F9A-4740-8189-78E86E897828}"/>
    <hyperlink ref="B10" r:id="rId4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4')" xr:uid="{B8CDD45A-648E-471F-9C5D-6B7FE0FC3A82}"/>
    <hyperlink ref="B11" r:id="rId5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5')" xr:uid="{E10680D7-A0A4-45B6-93A6-74F91C42EAED}"/>
    <hyperlink ref="B12" r:id="rId6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6')" xr:uid="{4060073D-1F12-44CD-B6A7-52936D46B86C}"/>
    <hyperlink ref="B13" r:id="rId7" display="file://C: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d.id = dtp_link) and dtdd like '7')" xr:uid="{C2B5D5E5-3C0A-4DB1-96EC-91E1C78D3918}"/>
  </hyperlinks>
  <pageMargins left="0.7" right="0.7" top="0.75" bottom="0.75" header="0.3" footer="0.3"/>
  <pageSetup paperSize="9" orientation="portrait" verticalDpi="0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3294-02DA-4E1F-8AB9-7E3E3FA36BD8}">
  <dimension ref="A1:G31"/>
  <sheetViews>
    <sheetView topLeftCell="A13" workbookViewId="0">
      <selection activeCell="J26" sqref="J26"/>
    </sheetView>
  </sheetViews>
  <sheetFormatPr defaultRowHeight="15" x14ac:dyDescent="0.25"/>
  <cols>
    <col min="1" max="1" width="15" customWidth="1"/>
    <col min="2" max="7" width="20.7109375" customWidth="1"/>
  </cols>
  <sheetData>
    <row r="1" spans="1:7" ht="18" x14ac:dyDescent="0.25">
      <c r="A1" s="212" t="s">
        <v>45</v>
      </c>
      <c r="B1" s="212"/>
      <c r="C1" s="212"/>
      <c r="D1" s="212"/>
      <c r="E1" s="212"/>
      <c r="F1" s="212"/>
      <c r="G1" s="229"/>
    </row>
    <row r="2" spans="1:7" ht="18" x14ac:dyDescent="0.25">
      <c r="A2" s="212" t="s">
        <v>334</v>
      </c>
      <c r="B2" s="212"/>
      <c r="C2" s="212"/>
      <c r="D2" s="212"/>
      <c r="E2" s="212"/>
      <c r="F2" s="212"/>
      <c r="G2" s="229"/>
    </row>
    <row r="3" spans="1:7" ht="15.75" thickBot="1" x14ac:dyDescent="0.3"/>
    <row r="4" spans="1:7" x14ac:dyDescent="0.25">
      <c r="A4" s="230" t="s">
        <v>47</v>
      </c>
      <c r="B4" s="233" t="s">
        <v>1</v>
      </c>
      <c r="C4" s="233"/>
      <c r="D4" s="234"/>
      <c r="E4" s="233" t="s">
        <v>247</v>
      </c>
      <c r="F4" s="233"/>
      <c r="G4" s="237"/>
    </row>
    <row r="5" spans="1:7" x14ac:dyDescent="0.25">
      <c r="A5" s="231"/>
      <c r="B5" s="235"/>
      <c r="C5" s="235"/>
      <c r="D5" s="236"/>
      <c r="E5" s="235"/>
      <c r="F5" s="235"/>
      <c r="G5" s="238"/>
    </row>
    <row r="6" spans="1:7" ht="20.25" customHeight="1" x14ac:dyDescent="0.25">
      <c r="A6" s="232"/>
      <c r="B6" s="172" t="s">
        <v>35</v>
      </c>
      <c r="C6" s="173">
        <v>2021</v>
      </c>
      <c r="D6" s="174" t="s">
        <v>5</v>
      </c>
      <c r="E6" s="172" t="s">
        <v>35</v>
      </c>
      <c r="F6" s="173" t="s">
        <v>266</v>
      </c>
      <c r="G6" s="175" t="s">
        <v>5</v>
      </c>
    </row>
    <row r="7" spans="1:7" ht="20.100000000000001" customHeight="1" x14ac:dyDescent="0.25">
      <c r="A7" s="182">
        <v>0</v>
      </c>
      <c r="B7" s="183">
        <v>1329</v>
      </c>
      <c r="C7" s="183">
        <v>1454</v>
      </c>
      <c r="D7" s="56">
        <f>C7*100/B7-100</f>
        <v>9.4055680963130186</v>
      </c>
      <c r="E7" s="184">
        <v>323</v>
      </c>
      <c r="F7" s="183">
        <v>305</v>
      </c>
      <c r="G7" s="56">
        <f>Таблица1452[[#This Row],[2021]]*100/Таблица1452[[#This Row],[2020]]-100</f>
        <v>-5.5727554179566567</v>
      </c>
    </row>
    <row r="8" spans="1:7" ht="20.100000000000001" customHeight="1" x14ac:dyDescent="0.25">
      <c r="A8" s="182">
        <v>1</v>
      </c>
      <c r="B8" s="183">
        <v>1098</v>
      </c>
      <c r="C8" s="183">
        <v>1148</v>
      </c>
      <c r="D8" s="56">
        <f t="shared" ref="D8:D31" si="0">C8*100/B8-100</f>
        <v>4.5537340619307827</v>
      </c>
      <c r="E8" s="184">
        <v>268</v>
      </c>
      <c r="F8" s="183">
        <v>248</v>
      </c>
      <c r="G8" s="56">
        <f>Таблица1452[[#This Row],[2021]]*100/Таблица1452[[#This Row],[2020]]-100</f>
        <v>-7.4626865671641838</v>
      </c>
    </row>
    <row r="9" spans="1:7" ht="20.100000000000001" customHeight="1" x14ac:dyDescent="0.25">
      <c r="A9" s="182">
        <v>2</v>
      </c>
      <c r="B9" s="183">
        <v>809</v>
      </c>
      <c r="C9" s="183">
        <v>860</v>
      </c>
      <c r="D9" s="56">
        <f t="shared" si="0"/>
        <v>6.304079110012367</v>
      </c>
      <c r="E9" s="184">
        <v>204</v>
      </c>
      <c r="F9" s="183">
        <v>192</v>
      </c>
      <c r="G9" s="56">
        <f>Таблица1452[[#This Row],[2021]]*100/Таблица1452[[#This Row],[2020]]-100</f>
        <v>-5.8823529411764639</v>
      </c>
    </row>
    <row r="10" spans="1:7" ht="20.100000000000001" customHeight="1" x14ac:dyDescent="0.25">
      <c r="A10" s="182">
        <v>3</v>
      </c>
      <c r="B10" s="183">
        <v>705</v>
      </c>
      <c r="C10" s="183">
        <v>726</v>
      </c>
      <c r="D10" s="56">
        <f t="shared" si="0"/>
        <v>2.9787234042553195</v>
      </c>
      <c r="E10" s="184">
        <v>168</v>
      </c>
      <c r="F10" s="183">
        <v>159</v>
      </c>
      <c r="G10" s="56">
        <f>Таблица1452[[#This Row],[2021]]*100/Таблица1452[[#This Row],[2020]]-100</f>
        <v>-5.3571428571428612</v>
      </c>
    </row>
    <row r="11" spans="1:7" ht="20.100000000000001" customHeight="1" x14ac:dyDescent="0.25">
      <c r="A11" s="182">
        <v>4</v>
      </c>
      <c r="B11" s="183">
        <v>571</v>
      </c>
      <c r="C11" s="183">
        <v>651</v>
      </c>
      <c r="D11" s="56">
        <f t="shared" si="0"/>
        <v>14.01050788091068</v>
      </c>
      <c r="E11" s="184">
        <v>151</v>
      </c>
      <c r="F11" s="183">
        <v>148</v>
      </c>
      <c r="G11" s="56">
        <f>Таблица1452[[#This Row],[2021]]*100/Таблица1452[[#This Row],[2020]]-100</f>
        <v>-1.9867549668874176</v>
      </c>
    </row>
    <row r="12" spans="1:7" ht="20.100000000000001" customHeight="1" x14ac:dyDescent="0.25">
      <c r="A12" s="182">
        <v>5</v>
      </c>
      <c r="B12" s="183">
        <v>663</v>
      </c>
      <c r="C12" s="183">
        <v>703</v>
      </c>
      <c r="D12" s="56">
        <f t="shared" si="0"/>
        <v>6.0331825037707461</v>
      </c>
      <c r="E12" s="184">
        <v>164</v>
      </c>
      <c r="F12" s="183">
        <v>134</v>
      </c>
      <c r="G12" s="56">
        <f>Таблица1452[[#This Row],[2021]]*100/Таблица1452[[#This Row],[2020]]-100</f>
        <v>-18.292682926829272</v>
      </c>
    </row>
    <row r="13" spans="1:7" ht="20.100000000000001" customHeight="1" x14ac:dyDescent="0.25">
      <c r="A13" s="182">
        <v>6</v>
      </c>
      <c r="B13" s="183">
        <v>991</v>
      </c>
      <c r="C13" s="183">
        <v>1203</v>
      </c>
      <c r="D13" s="56">
        <f t="shared" si="0"/>
        <v>21.392532795156413</v>
      </c>
      <c r="E13" s="184">
        <v>243</v>
      </c>
      <c r="F13" s="183">
        <v>228</v>
      </c>
      <c r="G13" s="56">
        <f>Таблица1452[[#This Row],[2021]]*100/Таблица1452[[#This Row],[2020]]-100</f>
        <v>-6.1728395061728349</v>
      </c>
    </row>
    <row r="14" spans="1:7" ht="20.100000000000001" customHeight="1" x14ac:dyDescent="0.25">
      <c r="A14" s="182">
        <v>7</v>
      </c>
      <c r="B14" s="183">
        <v>2437</v>
      </c>
      <c r="C14" s="183">
        <v>3054</v>
      </c>
      <c r="D14" s="56">
        <f t="shared" si="0"/>
        <v>25.318013951579815</v>
      </c>
      <c r="E14" s="184">
        <v>436</v>
      </c>
      <c r="F14" s="183">
        <v>429</v>
      </c>
      <c r="G14" s="56">
        <f>Таблица1452[[#This Row],[2021]]*100/Таблица1452[[#This Row],[2020]]-100</f>
        <v>-1.6055045871559628</v>
      </c>
    </row>
    <row r="15" spans="1:7" ht="20.100000000000001" customHeight="1" x14ac:dyDescent="0.25">
      <c r="A15" s="182">
        <v>8</v>
      </c>
      <c r="B15" s="183">
        <v>4627</v>
      </c>
      <c r="C15" s="183">
        <v>5542</v>
      </c>
      <c r="D15" s="56">
        <f t="shared" si="0"/>
        <v>19.77523233196456</v>
      </c>
      <c r="E15" s="184">
        <v>656</v>
      </c>
      <c r="F15" s="183">
        <v>601</v>
      </c>
      <c r="G15" s="56">
        <f>Таблица1452[[#This Row],[2021]]*100/Таблица1452[[#This Row],[2020]]-100</f>
        <v>-8.3841463414634205</v>
      </c>
    </row>
    <row r="16" spans="1:7" ht="20.100000000000001" customHeight="1" x14ac:dyDescent="0.25">
      <c r="A16" s="182">
        <v>9</v>
      </c>
      <c r="B16" s="183">
        <v>4914</v>
      </c>
      <c r="C16" s="183">
        <v>6004</v>
      </c>
      <c r="D16" s="56">
        <f t="shared" si="0"/>
        <v>22.181522181522183</v>
      </c>
      <c r="E16" s="184">
        <v>626</v>
      </c>
      <c r="F16" s="183">
        <v>574</v>
      </c>
      <c r="G16" s="56">
        <f>Таблица1452[[#This Row],[2021]]*100/Таблица1452[[#This Row],[2020]]-100</f>
        <v>-8.3067092651757122</v>
      </c>
    </row>
    <row r="17" spans="1:7" ht="20.100000000000001" customHeight="1" x14ac:dyDescent="0.25">
      <c r="A17" s="182">
        <v>10</v>
      </c>
      <c r="B17" s="183">
        <v>5345</v>
      </c>
      <c r="C17" s="183">
        <v>6572</v>
      </c>
      <c r="D17" s="56">
        <f t="shared" si="0"/>
        <v>22.956033676333021</v>
      </c>
      <c r="E17" s="184">
        <v>643</v>
      </c>
      <c r="F17" s="183">
        <v>610</v>
      </c>
      <c r="G17" s="56">
        <f>Таблица1452[[#This Row],[2021]]*100/Таблица1452[[#This Row],[2020]]-100</f>
        <v>-5.132192846034215</v>
      </c>
    </row>
    <row r="18" spans="1:7" ht="20.100000000000001" customHeight="1" x14ac:dyDescent="0.25">
      <c r="A18" s="182">
        <v>11</v>
      </c>
      <c r="B18" s="183">
        <v>5449</v>
      </c>
      <c r="C18" s="183">
        <v>6909</v>
      </c>
      <c r="D18" s="56">
        <f t="shared" si="0"/>
        <v>26.793907138924567</v>
      </c>
      <c r="E18" s="184">
        <v>634</v>
      </c>
      <c r="F18" s="183">
        <v>675</v>
      </c>
      <c r="G18" s="56">
        <f>Таблица1452[[#This Row],[2021]]*100/Таблица1452[[#This Row],[2020]]-100</f>
        <v>6.4668769716088264</v>
      </c>
    </row>
    <row r="19" spans="1:7" ht="20.100000000000001" customHeight="1" x14ac:dyDescent="0.25">
      <c r="A19" s="182">
        <v>12</v>
      </c>
      <c r="B19" s="183">
        <v>5945</v>
      </c>
      <c r="C19" s="183">
        <v>7167</v>
      </c>
      <c r="D19" s="56">
        <f t="shared" si="0"/>
        <v>20.555088309503788</v>
      </c>
      <c r="E19" s="184">
        <v>677</v>
      </c>
      <c r="F19" s="183">
        <v>686</v>
      </c>
      <c r="G19" s="56">
        <f>Таблица1452[[#This Row],[2021]]*100/Таблица1452[[#This Row],[2020]]-100</f>
        <v>1.3293943870014715</v>
      </c>
    </row>
    <row r="20" spans="1:7" ht="20.100000000000001" customHeight="1" x14ac:dyDescent="0.25">
      <c r="A20" s="182">
        <v>13</v>
      </c>
      <c r="B20" s="183">
        <v>5951</v>
      </c>
      <c r="C20" s="183">
        <v>7419</v>
      </c>
      <c r="D20" s="56">
        <f t="shared" si="0"/>
        <v>24.668123004537051</v>
      </c>
      <c r="E20" s="184">
        <v>672</v>
      </c>
      <c r="F20" s="183">
        <v>702</v>
      </c>
      <c r="G20" s="56">
        <f>Таблица1452[[#This Row],[2021]]*100/Таблица1452[[#This Row],[2020]]-100</f>
        <v>4.4642857142857082</v>
      </c>
    </row>
    <row r="21" spans="1:7" ht="20.100000000000001" customHeight="1" x14ac:dyDescent="0.25">
      <c r="A21" s="182">
        <v>14</v>
      </c>
      <c r="B21" s="183">
        <v>5877</v>
      </c>
      <c r="C21" s="183">
        <v>7109</v>
      </c>
      <c r="D21" s="56">
        <f t="shared" si="0"/>
        <v>20.963076399523572</v>
      </c>
      <c r="E21" s="184">
        <v>746</v>
      </c>
      <c r="F21" s="183">
        <v>715</v>
      </c>
      <c r="G21" s="56">
        <f>Таблица1452[[#This Row],[2021]]*100/Таблица1452[[#This Row],[2020]]-100</f>
        <v>-4.1554959785522811</v>
      </c>
    </row>
    <row r="22" spans="1:7" ht="20.100000000000001" customHeight="1" x14ac:dyDescent="0.25">
      <c r="A22" s="182">
        <v>15</v>
      </c>
      <c r="B22" s="183">
        <v>5674</v>
      </c>
      <c r="C22" s="183">
        <v>6825</v>
      </c>
      <c r="D22" s="56">
        <f t="shared" si="0"/>
        <v>20.285512865703211</v>
      </c>
      <c r="E22" s="184">
        <v>722</v>
      </c>
      <c r="F22" s="183">
        <v>707</v>
      </c>
      <c r="G22" s="56">
        <f>Таблица1452[[#This Row],[2021]]*100/Таблица1452[[#This Row],[2020]]-100</f>
        <v>-2.0775623268698098</v>
      </c>
    </row>
    <row r="23" spans="1:7" ht="20.100000000000001" customHeight="1" x14ac:dyDescent="0.25">
      <c r="A23" s="182">
        <v>16</v>
      </c>
      <c r="B23" s="183">
        <v>5678</v>
      </c>
      <c r="C23" s="183">
        <v>7053</v>
      </c>
      <c r="D23" s="56">
        <f t="shared" si="0"/>
        <v>24.216273335681578</v>
      </c>
      <c r="E23" s="184">
        <v>797</v>
      </c>
      <c r="F23" s="183">
        <v>777</v>
      </c>
      <c r="G23" s="56">
        <f>Таблица1452[[#This Row],[2021]]*100/Таблица1452[[#This Row],[2020]]-100</f>
        <v>-2.5094102885821883</v>
      </c>
    </row>
    <row r="24" spans="1:7" ht="20.100000000000001" customHeight="1" x14ac:dyDescent="0.25">
      <c r="A24" s="182">
        <v>17</v>
      </c>
      <c r="B24" s="183">
        <v>6260</v>
      </c>
      <c r="C24" s="183">
        <v>7308</v>
      </c>
      <c r="D24" s="56">
        <f t="shared" si="0"/>
        <v>16.741214057507989</v>
      </c>
      <c r="E24" s="184">
        <v>981</v>
      </c>
      <c r="F24" s="183">
        <v>908</v>
      </c>
      <c r="G24" s="56">
        <f>Таблица1452[[#This Row],[2021]]*100/Таблица1452[[#This Row],[2020]]-100</f>
        <v>-7.4413863404689096</v>
      </c>
    </row>
    <row r="25" spans="1:7" ht="20.100000000000001" customHeight="1" x14ac:dyDescent="0.25">
      <c r="A25" s="182">
        <v>18</v>
      </c>
      <c r="B25" s="183">
        <v>5993</v>
      </c>
      <c r="C25" s="183">
        <v>6842</v>
      </c>
      <c r="D25" s="56">
        <f t="shared" si="0"/>
        <v>14.166527615551473</v>
      </c>
      <c r="E25" s="184">
        <v>1067</v>
      </c>
      <c r="F25" s="183">
        <v>940</v>
      </c>
      <c r="G25" s="56">
        <f>Таблица1452[[#This Row],[2021]]*100/Таблица1452[[#This Row],[2020]]-100</f>
        <v>-11.902530459231485</v>
      </c>
    </row>
    <row r="26" spans="1:7" ht="20.100000000000001" customHeight="1" x14ac:dyDescent="0.25">
      <c r="A26" s="182">
        <v>19</v>
      </c>
      <c r="B26" s="183">
        <v>4906</v>
      </c>
      <c r="C26" s="183">
        <v>5287</v>
      </c>
      <c r="D26" s="56">
        <f t="shared" si="0"/>
        <v>7.7660008153281694</v>
      </c>
      <c r="E26" s="184">
        <v>892</v>
      </c>
      <c r="F26" s="183">
        <v>815</v>
      </c>
      <c r="G26" s="56">
        <f>Таблица1452[[#This Row],[2021]]*100/Таблица1452[[#This Row],[2020]]-100</f>
        <v>-8.6322869955156989</v>
      </c>
    </row>
    <row r="27" spans="1:7" ht="20.100000000000001" customHeight="1" x14ac:dyDescent="0.25">
      <c r="A27" s="182">
        <v>20</v>
      </c>
      <c r="B27" s="183">
        <v>3896</v>
      </c>
      <c r="C27" s="183">
        <v>4286</v>
      </c>
      <c r="D27" s="56">
        <f t="shared" si="0"/>
        <v>10.010266940451743</v>
      </c>
      <c r="E27" s="184">
        <v>812</v>
      </c>
      <c r="F27" s="183">
        <v>728</v>
      </c>
      <c r="G27" s="56">
        <f>Таблица1452[[#This Row],[2021]]*100/Таблица1452[[#This Row],[2020]]-100</f>
        <v>-10.34482758620689</v>
      </c>
    </row>
    <row r="28" spans="1:7" ht="20.100000000000001" customHeight="1" x14ac:dyDescent="0.25">
      <c r="A28" s="182">
        <v>21</v>
      </c>
      <c r="B28" s="183">
        <v>3122</v>
      </c>
      <c r="C28" s="183">
        <v>3648</v>
      </c>
      <c r="D28" s="56">
        <f t="shared" si="0"/>
        <v>16.848174247277385</v>
      </c>
      <c r="E28" s="184">
        <v>703</v>
      </c>
      <c r="F28" s="183">
        <v>665</v>
      </c>
      <c r="G28" s="56">
        <f>Таблица1452[[#This Row],[2021]]*100/Таблица1452[[#This Row],[2020]]-100</f>
        <v>-5.4054054054054035</v>
      </c>
    </row>
    <row r="29" spans="1:7" ht="20.100000000000001" customHeight="1" x14ac:dyDescent="0.25">
      <c r="A29" s="182">
        <v>22</v>
      </c>
      <c r="B29" s="183">
        <v>2574</v>
      </c>
      <c r="C29" s="183">
        <v>2954</v>
      </c>
      <c r="D29" s="56">
        <f t="shared" si="0"/>
        <v>14.763014763014766</v>
      </c>
      <c r="E29" s="184">
        <v>610</v>
      </c>
      <c r="F29" s="183">
        <v>618</v>
      </c>
      <c r="G29" s="56">
        <f>Таблица1452[[#This Row],[2021]]*100/Таблица1452[[#This Row],[2020]]-100</f>
        <v>1.3114754098360635</v>
      </c>
    </row>
    <row r="30" spans="1:7" ht="20.100000000000001" customHeight="1" x14ac:dyDescent="0.25">
      <c r="A30" s="182">
        <v>23</v>
      </c>
      <c r="B30" s="183">
        <v>2076</v>
      </c>
      <c r="C30" s="183">
        <v>2253</v>
      </c>
      <c r="D30" s="56">
        <f t="shared" si="0"/>
        <v>8.5260115606936466</v>
      </c>
      <c r="E30" s="184">
        <v>509</v>
      </c>
      <c r="F30" s="183">
        <v>430</v>
      </c>
      <c r="G30" s="56">
        <f>Таблица1452[[#This Row],[2021]]*100/Таблица1452[[#This Row],[2020]]-100</f>
        <v>-15.520628683693516</v>
      </c>
    </row>
    <row r="31" spans="1:7" ht="20.100000000000001" customHeight="1" thickBot="1" x14ac:dyDescent="0.3">
      <c r="A31" s="176" t="s">
        <v>33</v>
      </c>
      <c r="B31" s="177">
        <v>86890</v>
      </c>
      <c r="C31" s="177">
        <v>102977</v>
      </c>
      <c r="D31" s="178">
        <f t="shared" si="0"/>
        <v>18.514213373230518</v>
      </c>
      <c r="E31" s="179">
        <v>13704</v>
      </c>
      <c r="F31" s="180">
        <v>12994</v>
      </c>
      <c r="G31" s="181">
        <f>Таблица1452[[#This Row],[2021]]*100/Таблица1452[[#This Row],[2020]]-100</f>
        <v>-5.1809690601284331</v>
      </c>
    </row>
  </sheetData>
  <mergeCells count="5">
    <mergeCell ref="A1:G1"/>
    <mergeCell ref="A2:G2"/>
    <mergeCell ref="A4:A6"/>
    <mergeCell ref="B4:D5"/>
    <mergeCell ref="E4:G5"/>
  </mergeCells>
  <hyperlinks>
    <hyperlink ref="C7" r:id="rId1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0%25')" xr:uid="{E876B31C-1D58-44D7-8935-85110278F0B6}"/>
    <hyperlink ref="C8" r:id="rId2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1%25')" xr:uid="{6807A427-35AF-4159-9D9C-0EE3DACC1BBA}"/>
    <hyperlink ref="C9" r:id="rId3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2%25')" xr:uid="{2BB29209-9DC2-47F8-BEA1-C67C3DF6728B}"/>
    <hyperlink ref="C10" r:id="rId4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3%25')" xr:uid="{0ED5E279-8897-4B69-87EF-2ED740BE130D}"/>
    <hyperlink ref="C11" r:id="rId5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4%25')" xr:uid="{124B4922-FAF9-4444-84FD-57B8EADD2B44}"/>
    <hyperlink ref="C12" r:id="rId6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5%25')" xr:uid="{CDC10353-7679-4B67-AD4D-A0787F3A70B7}"/>
    <hyperlink ref="C13" r:id="rId7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6%25')" xr:uid="{B2834E38-7436-4C53-A901-9B085FCE150D}"/>
    <hyperlink ref="C14" r:id="rId8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7%25')" xr:uid="{BECF073F-DF4E-4978-950F-5DDB49191E83}"/>
    <hyperlink ref="C15" r:id="rId9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8%25')" xr:uid="{3982DD9A-164D-4B87-8066-9F074154417E}"/>
    <hyperlink ref="C16" r:id="rId10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09%25')" xr:uid="{DFB48B5C-C714-4469-9518-24C213123D0B}"/>
    <hyperlink ref="C17" r:id="rId11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0%25')" xr:uid="{98D9B146-7663-4430-B773-398DEA19A689}"/>
    <hyperlink ref="C18" r:id="rId12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1%25')" xr:uid="{FA7F063D-A3DF-4934-912C-EB2552DE411A}"/>
    <hyperlink ref="C19" r:id="rId13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2%25')" xr:uid="{D04D9AEF-B204-4873-B24D-E1867876A189}"/>
    <hyperlink ref="C20" r:id="rId14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3%25')" xr:uid="{3CB6C663-BD9E-4A61-B115-32C4C98595C7}"/>
    <hyperlink ref="C21" r:id="rId15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4%25')" xr:uid="{2D362816-3304-43A6-8374-97DD5FE86E72}"/>
    <hyperlink ref="C22" r:id="rId16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5%25')" xr:uid="{55F94983-19E2-42EB-8762-BFB9F6AFEB0D}"/>
    <hyperlink ref="C23" r:id="rId17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6%25')" xr:uid="{A7C7B3A4-DD55-4652-8B3E-D89CD8366743}"/>
    <hyperlink ref="C24" r:id="rId18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7%25')" xr:uid="{5B4E6D0F-2E08-43BA-B011-4BC340DD0253}"/>
    <hyperlink ref="C25" r:id="rId19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8%25')" xr:uid="{CB50D935-A1E9-44C7-9DF5-ACA473CD2ED0}"/>
    <hyperlink ref="C26" r:id="rId20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19%25')" xr:uid="{9FEF1BE2-4232-4AA7-9107-B26BD9DE2EFB}"/>
    <hyperlink ref="C27" r:id="rId21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20%25')" xr:uid="{FB60F0A1-76BB-4F45-854F-669BC719082F}"/>
    <hyperlink ref="C28" r:id="rId22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21%25')" xr:uid="{9D996AD0-18B2-4AB7-9549-72BB579364D1}"/>
    <hyperlink ref="C29" r:id="rId23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22%25')" xr:uid="{3D53AB4F-0CE8-4910-9E8F-A917206A0242}"/>
    <hyperlink ref="C30" r:id="rId24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d.id = dtp_link) and dth like '23%25')" xr:uid="{51227AA0-2BB6-4DC7-8D31-56AC09D4AE88}"/>
    <hyperlink ref="F7" r:id="rId25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0%25')" xr:uid="{F4EDE507-2019-4485-BA51-90542EA932BB}"/>
    <hyperlink ref="F8" r:id="rId26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1%25')" xr:uid="{96B7EF02-7E80-4932-84F7-0DBEC49BFD5D}"/>
    <hyperlink ref="F9" r:id="rId27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2%25')" xr:uid="{75739BB2-EBF2-4FE1-B1F8-D8902686726A}"/>
    <hyperlink ref="F10" r:id="rId28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3%25')" xr:uid="{382114DA-B7D8-4960-AF50-4CB334698C93}"/>
    <hyperlink ref="F11" r:id="rId29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4%25')" xr:uid="{8EF7BCC6-58E5-4438-86A5-CE366D37FFBB}"/>
    <hyperlink ref="F12" r:id="rId30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5%25')" xr:uid="{C83C77B1-93FF-49B2-8795-18A7F117D60F}"/>
    <hyperlink ref="F13" r:id="rId31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6%25')" xr:uid="{41ED5254-9AF7-40A2-A70C-110F75C88B75}"/>
    <hyperlink ref="F14" r:id="rId32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7%25')" xr:uid="{0CE18821-4D2B-425C-B327-9C3247CDC6A1}"/>
    <hyperlink ref="F15" r:id="rId33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8%25')" xr:uid="{71C5A11C-E6F6-439E-B03F-3E164F4B9275}"/>
    <hyperlink ref="F16" r:id="rId34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09%25')" xr:uid="{D31E54CF-1B7F-4D1A-8336-F25AF21DD077}"/>
    <hyperlink ref="F17" r:id="rId35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0%25')" xr:uid="{53ED8F92-BBE8-44E2-B4EC-1ED7505967E0}"/>
    <hyperlink ref="F18" r:id="rId36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1%25')" xr:uid="{384AAA76-A648-40C0-8CFE-D3BB19DBB71B}"/>
    <hyperlink ref="F19" r:id="rId37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2%25')" xr:uid="{FE82BB46-862B-4713-B3A7-BF10D0AA15EF}"/>
    <hyperlink ref="F20" r:id="rId38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3%25')" xr:uid="{AF9DFA8A-D61D-4DBE-BDA2-C6AAE698BD01}"/>
    <hyperlink ref="F21" r:id="rId39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4%25')" xr:uid="{272A73B1-AE43-4BF1-8319-41A478B52DF3}"/>
    <hyperlink ref="F22" r:id="rId40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5%25')" xr:uid="{3E6134E9-58A9-4D96-868B-DDF0F7569A5E}"/>
    <hyperlink ref="F23" r:id="rId41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6%25')" xr:uid="{BF27BB65-D0BC-4140-ACA4-B58EB13CC9A9}"/>
    <hyperlink ref="F24" r:id="rId42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7%25')" xr:uid="{8E8588B7-AA4C-435F-A190-E04958AEBBD2}"/>
    <hyperlink ref="F25" r:id="rId43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8%25')" xr:uid="{668B20CE-0CE5-4D16-A495-2D2618F76244}"/>
    <hyperlink ref="F26" r:id="rId44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19%25')" xr:uid="{E46FAF20-1A28-4961-A606-E3A7A3A5C29C}"/>
    <hyperlink ref="F27" r:id="rId45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20%25')" xr:uid="{93EC815C-BAD7-4B2E-A02F-6154EA81A103}"/>
    <hyperlink ref="F28" r:id="rId46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21%25')" xr:uid="{1748A618-1F56-49BE-A8E8-5A8DA18EBEF9}"/>
    <hyperlink ref="F29" r:id="rId47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22%25')" xr:uid="{8D0FA0CE-E3BD-4EE8-9721-C6B1EA3E8949}"/>
    <hyperlink ref="F30" r:id="rId48" display="../../../../../../../armor/pub/qform/d.php%3fdbname=EDTP&amp;sql=ID IN(select ID from dtp.i_dtp d where udln is null and dt between to_date('01.01.2021 00:00:00','DD.MM.YYYY HH24:MI:SS') and to_date('31.07.2021 23:59:59','DD.MM.YYYY HH24:MI:SS')%0d%0aand exists(select 0 from dtp.i_dtp_pers where udln is null and injur not like '0%25' and d.id = dtp_link) and dth like '23%25')" xr:uid="{63B512E2-350B-40D7-BBB5-B8770EC378C2}"/>
    <hyperlink ref="E7" r:id="rId49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0%25')" xr:uid="{EFD87723-3BC3-4D93-A39C-CC0786C54572}"/>
    <hyperlink ref="E8" r:id="rId50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1%25')" xr:uid="{C9947EB0-D7CA-416A-AF2C-F785BE658490}"/>
    <hyperlink ref="E9" r:id="rId51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2%25')" xr:uid="{135F464F-8F3F-4F2A-A834-AD15D42FBAD2}"/>
    <hyperlink ref="E10" r:id="rId52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3%25')" xr:uid="{861C2503-80A0-45CE-A025-5DE0417B9960}"/>
    <hyperlink ref="E11" r:id="rId53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4%25')" xr:uid="{EE10B12A-F2C6-4109-A556-2D52B5A92840}"/>
    <hyperlink ref="E12" r:id="rId54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5%25')" xr:uid="{435155A7-F035-4496-B85E-2C0B821BFC1E}"/>
    <hyperlink ref="E13" r:id="rId55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6%25')" xr:uid="{5696022F-BBE4-4E82-BFDB-BF40E18BA9E3}"/>
    <hyperlink ref="E14" r:id="rId56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7%25')" xr:uid="{30629EED-7219-44DC-A2E8-BB172FC4323D}"/>
    <hyperlink ref="E15" r:id="rId57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8%25')" xr:uid="{B7647B5B-8661-487A-92BF-7BCFFD2E5DDE}"/>
    <hyperlink ref="E16" r:id="rId58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09%25')" xr:uid="{E6C05D1F-64E9-4F19-A8C1-5CCFCDA6AC99}"/>
    <hyperlink ref="E17" r:id="rId59" display="..\..\..\..\..\..\..\armor\pub\qform\d.php?dbname=EDTP&amp;sql=ID IN(select ID from dtp.i_dtp d where udln is null and dt between to_date('01.01.2020 00:00:00','DD.MM.YYYY HH24:MI:SS') and to_date('31.07.2020 23:59:59','DD.MM.YYYY HH24:MI:SS')and exists(select 0 from dtp.i_dtp_pers where udln is null and injur not like '0%' and d.id = dtp_link) and dth like '10%')" xr:uid="{AEACC666-66C7-4EE5-A222-C93700BCCB45}"/>
    <hyperlink ref="E18" r:id="rId60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1%25')" xr:uid="{E27FCA98-B72C-4AA5-B15C-7F6D36390A2F}"/>
    <hyperlink ref="E19" r:id="rId61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2%25')" xr:uid="{7B6811B5-5963-47C6-8CAF-B31D28E7FEE7}"/>
    <hyperlink ref="E20" r:id="rId62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3%25')" xr:uid="{2B0CB84B-F43D-476E-AAF1-2781E148F922}"/>
    <hyperlink ref="E21" r:id="rId63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4%25')" xr:uid="{56464C5F-43E0-4C08-8AA8-DEC856FA65BD}"/>
    <hyperlink ref="E22" r:id="rId64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5%25')" xr:uid="{9294E694-D5E2-4D08-AE12-7CE631AF6D35}"/>
    <hyperlink ref="E23" r:id="rId65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6%25')" xr:uid="{9EF9836A-F618-40CC-9E6B-ED211091B20C}"/>
    <hyperlink ref="E24" r:id="rId66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7%25')" xr:uid="{284639A4-ECE5-4EC8-8337-EB69EB1C5477}"/>
    <hyperlink ref="E25" r:id="rId67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8%25')" xr:uid="{E1834C00-7816-4FA4-90B2-B0B44265119F}"/>
    <hyperlink ref="E26" r:id="rId68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19%25')" xr:uid="{5D4AC71D-F3E0-410F-A56B-627E0DC89F30}"/>
    <hyperlink ref="E27" r:id="rId69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20%25')" xr:uid="{CF2D77B5-3D3B-466F-8A07-E8A2DA83DCAF}"/>
    <hyperlink ref="E28" r:id="rId70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21%25')" xr:uid="{DFF7BDA0-44BE-4B9F-AB42-560A60BF9DD9}"/>
    <hyperlink ref="E29" r:id="rId71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22%25')" xr:uid="{92D6A32D-CFF6-4D45-880B-18FBBE4B9E95}"/>
    <hyperlink ref="E30" r:id="rId72" display="../../../../../../../armor/pub/qform/d.php%3fdbname=EDTP&amp;sql=ID IN(select ID from dtp.i_dtp d where udln is null and dt between to_date('01.01.2020 00:00:00','DD.MM.YYYY HH24:MI:SS') and to_date('31.07.2020 23:59:59','DD.MM.YYYY HH24:MI:SS')%0d%0aand exists(select 0 from dtp.i_dtp_pers where udln is null and injur not like '0%25' and d.id = dtp_link) and dth like '23%25')" xr:uid="{7A6B7227-17EA-481E-A17D-B189BC3DF6A8}"/>
  </hyperlinks>
  <pageMargins left="0.7" right="0.7" top="0.75" bottom="0.75" header="0.3" footer="0.3"/>
  <pageSetup paperSize="9" orientation="portrait" verticalDpi="0" r:id="rId73"/>
  <tableParts count="1">
    <tablePart r:id="rId7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7E7A-CD92-4311-9493-E6920EB88DE5}">
  <dimension ref="A1:P33"/>
  <sheetViews>
    <sheetView topLeftCell="A10" workbookViewId="0">
      <selection activeCell="U24" sqref="U24"/>
    </sheetView>
  </sheetViews>
  <sheetFormatPr defaultRowHeight="15" x14ac:dyDescent="0.25"/>
  <cols>
    <col min="1" max="1" width="29" customWidth="1"/>
  </cols>
  <sheetData>
    <row r="1" spans="1:16" ht="18" x14ac:dyDescent="0.25">
      <c r="A1" s="196" t="s">
        <v>231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08" t="s">
        <v>0</v>
      </c>
      <c r="B4" s="208" t="s">
        <v>204</v>
      </c>
      <c r="C4" s="208"/>
      <c r="D4" s="208"/>
      <c r="E4" s="208" t="s">
        <v>205</v>
      </c>
      <c r="F4" s="208"/>
      <c r="G4" s="208"/>
      <c r="H4" s="208" t="s">
        <v>206</v>
      </c>
      <c r="I4" s="208"/>
      <c r="J4" s="208"/>
      <c r="K4" s="208" t="s">
        <v>207</v>
      </c>
      <c r="L4" s="208"/>
      <c r="M4" s="208"/>
      <c r="N4" s="208" t="s">
        <v>208</v>
      </c>
      <c r="O4" s="208"/>
      <c r="P4" s="208"/>
    </row>
    <row r="5" spans="1:16" ht="28.5" x14ac:dyDescent="0.25">
      <c r="A5" s="208"/>
      <c r="B5" s="21" t="s">
        <v>209</v>
      </c>
      <c r="C5" s="21" t="s">
        <v>210</v>
      </c>
      <c r="D5" s="21" t="s">
        <v>211</v>
      </c>
      <c r="E5" s="21" t="s">
        <v>209</v>
      </c>
      <c r="F5" s="13" t="s">
        <v>210</v>
      </c>
      <c r="G5" s="13" t="s">
        <v>211</v>
      </c>
      <c r="H5" s="13" t="s">
        <v>209</v>
      </c>
      <c r="I5" s="13" t="s">
        <v>210</v>
      </c>
      <c r="J5" s="13" t="s">
        <v>211</v>
      </c>
      <c r="K5" s="13" t="s">
        <v>209</v>
      </c>
      <c r="L5" s="13" t="s">
        <v>210</v>
      </c>
      <c r="M5" s="13" t="s">
        <v>211</v>
      </c>
      <c r="N5" s="13" t="s">
        <v>209</v>
      </c>
      <c r="O5" s="13" t="s">
        <v>210</v>
      </c>
      <c r="P5" s="13" t="s">
        <v>211</v>
      </c>
    </row>
    <row r="6" spans="1:16" ht="20.100000000000001" customHeight="1" x14ac:dyDescent="0.25">
      <c r="A6" s="8" t="s">
        <v>6</v>
      </c>
      <c r="B6" s="47"/>
      <c r="C6" s="36"/>
      <c r="D6" s="36"/>
      <c r="E6" s="37">
        <v>0</v>
      </c>
      <c r="F6" s="48"/>
      <c r="G6" s="47"/>
      <c r="H6" s="37">
        <v>0</v>
      </c>
      <c r="I6" s="48"/>
      <c r="J6" s="47"/>
      <c r="K6" s="37">
        <v>0</v>
      </c>
      <c r="L6" s="48"/>
      <c r="M6" s="47"/>
      <c r="N6" s="37">
        <v>0</v>
      </c>
      <c r="O6" s="48"/>
      <c r="P6" s="47"/>
    </row>
    <row r="7" spans="1:16" ht="20.100000000000001" customHeight="1" x14ac:dyDescent="0.25">
      <c r="A7" s="8" t="s">
        <v>7</v>
      </c>
      <c r="B7" s="38"/>
      <c r="C7" s="39"/>
      <c r="D7" s="48"/>
      <c r="E7" s="37">
        <v>81</v>
      </c>
      <c r="F7" s="48">
        <v>10.958904109589042</v>
      </c>
      <c r="G7" s="48">
        <f t="shared" ref="G7:G31" si="0">E7*100/(B7+E7+H7+K7+N7)</f>
        <v>37.850467289719624</v>
      </c>
      <c r="H7" s="37">
        <v>36</v>
      </c>
      <c r="I7" s="48">
        <v>-45.45454545454546</v>
      </c>
      <c r="J7" s="48">
        <f t="shared" ref="J7:J31" si="1">H7*100/(B7+E7+H7+K7+N7)</f>
        <v>16.822429906542055</v>
      </c>
      <c r="K7" s="37">
        <v>16</v>
      </c>
      <c r="L7" s="28">
        <v>-33.333333333333343</v>
      </c>
      <c r="M7" s="48">
        <f t="shared" ref="M7:M31" si="2">K7*100/(B7+E7+H7+K7+N7)</f>
        <v>7.4766355140186915</v>
      </c>
      <c r="N7" s="37">
        <v>81</v>
      </c>
      <c r="O7" s="48">
        <v>-18.181818181818187</v>
      </c>
      <c r="P7" s="48">
        <f t="shared" ref="P7:P31" si="3">N7*100/(B7+E7+H7+K7+N7)</f>
        <v>37.850467289719624</v>
      </c>
    </row>
    <row r="8" spans="1:16" ht="20.100000000000001" customHeight="1" x14ac:dyDescent="0.25">
      <c r="A8" s="8" t="s">
        <v>8</v>
      </c>
      <c r="B8" s="25"/>
      <c r="C8" s="48"/>
      <c r="D8" s="48"/>
      <c r="E8" s="37">
        <v>88</v>
      </c>
      <c r="F8" s="48">
        <v>-28.455284552845526</v>
      </c>
      <c r="G8" s="48">
        <f t="shared" si="0"/>
        <v>35.918367346938773</v>
      </c>
      <c r="H8" s="37">
        <v>41</v>
      </c>
      <c r="I8" s="48">
        <v>-31.666666666666671</v>
      </c>
      <c r="J8" s="48">
        <f t="shared" si="1"/>
        <v>16.73469387755102</v>
      </c>
      <c r="K8" s="37">
        <v>8</v>
      </c>
      <c r="L8" s="48">
        <v>-57.894736842105267</v>
      </c>
      <c r="M8" s="48">
        <f t="shared" si="2"/>
        <v>3.2653061224489797</v>
      </c>
      <c r="N8" s="37">
        <v>108</v>
      </c>
      <c r="O8" s="48">
        <v>-10.743801652892557</v>
      </c>
      <c r="P8" s="48">
        <f t="shared" si="3"/>
        <v>44.081632653061227</v>
      </c>
    </row>
    <row r="9" spans="1:16" ht="20.100000000000001" customHeight="1" x14ac:dyDescent="0.25">
      <c r="A9" s="8" t="s">
        <v>9</v>
      </c>
      <c r="B9" s="25"/>
      <c r="C9" s="39"/>
      <c r="D9" s="48"/>
      <c r="E9" s="37">
        <v>529</v>
      </c>
      <c r="F9" s="48">
        <v>-5.7040998217468797</v>
      </c>
      <c r="G9" s="48">
        <f t="shared" si="0"/>
        <v>53.112449799196789</v>
      </c>
      <c r="H9" s="37">
        <v>109</v>
      </c>
      <c r="I9" s="48">
        <v>-28.289473684210535</v>
      </c>
      <c r="J9" s="48">
        <f t="shared" si="1"/>
        <v>10.943775100401606</v>
      </c>
      <c r="K9" s="37">
        <v>301</v>
      </c>
      <c r="L9" s="48">
        <v>-8.5106382978723474</v>
      </c>
      <c r="M9" s="48">
        <f t="shared" si="2"/>
        <v>30.220883534136547</v>
      </c>
      <c r="N9" s="37">
        <v>57</v>
      </c>
      <c r="O9" s="48">
        <v>-12.307692307692307</v>
      </c>
      <c r="P9" s="48">
        <f t="shared" si="3"/>
        <v>5.7228915662650603</v>
      </c>
    </row>
    <row r="10" spans="1:16" ht="20.100000000000001" customHeight="1" x14ac:dyDescent="0.25">
      <c r="A10" s="8" t="s">
        <v>10</v>
      </c>
      <c r="B10" s="25"/>
      <c r="C10" s="48"/>
      <c r="D10" s="48"/>
      <c r="E10" s="37">
        <v>0</v>
      </c>
      <c r="F10" s="48"/>
      <c r="G10" s="48">
        <f t="shared" si="0"/>
        <v>0</v>
      </c>
      <c r="H10" s="37">
        <v>154</v>
      </c>
      <c r="I10" s="48">
        <v>13.235294117647058</v>
      </c>
      <c r="J10" s="48">
        <f t="shared" si="1"/>
        <v>31.75257731958763</v>
      </c>
      <c r="K10" s="37">
        <v>145</v>
      </c>
      <c r="L10" s="48">
        <v>0</v>
      </c>
      <c r="M10" s="48">
        <f t="shared" si="2"/>
        <v>29.896907216494846</v>
      </c>
      <c r="N10" s="37">
        <v>186</v>
      </c>
      <c r="O10" s="48">
        <v>5.0847457627118615</v>
      </c>
      <c r="P10" s="48">
        <f t="shared" si="3"/>
        <v>38.350515463917525</v>
      </c>
    </row>
    <row r="11" spans="1:16" ht="20.100000000000001" customHeight="1" x14ac:dyDescent="0.25">
      <c r="A11" s="8" t="s">
        <v>11</v>
      </c>
      <c r="B11" s="25"/>
      <c r="C11" s="48"/>
      <c r="D11" s="48"/>
      <c r="E11" s="37">
        <v>122</v>
      </c>
      <c r="F11" s="48">
        <v>3.3898305084745743</v>
      </c>
      <c r="G11" s="48">
        <f t="shared" si="0"/>
        <v>38.853503184713375</v>
      </c>
      <c r="H11" s="37">
        <v>65</v>
      </c>
      <c r="I11" s="48">
        <v>-34.343434343434339</v>
      </c>
      <c r="J11" s="48">
        <f t="shared" si="1"/>
        <v>20.70063694267516</v>
      </c>
      <c r="K11" s="37">
        <v>38</v>
      </c>
      <c r="L11" s="48">
        <v>58.333333333333314</v>
      </c>
      <c r="M11" s="48">
        <f t="shared" si="2"/>
        <v>12.101910828025478</v>
      </c>
      <c r="N11" s="37">
        <v>89</v>
      </c>
      <c r="O11" s="48">
        <v>3.4883720930232585</v>
      </c>
      <c r="P11" s="48">
        <f t="shared" si="3"/>
        <v>28.343949044585987</v>
      </c>
    </row>
    <row r="12" spans="1:16" ht="20.100000000000001" customHeight="1" x14ac:dyDescent="0.25">
      <c r="A12" s="8" t="s">
        <v>12</v>
      </c>
      <c r="B12" s="25"/>
      <c r="C12" s="48"/>
      <c r="D12" s="48"/>
      <c r="E12" s="37">
        <v>12</v>
      </c>
      <c r="F12" s="48">
        <v>-60</v>
      </c>
      <c r="G12" s="48">
        <f t="shared" si="0"/>
        <v>6.4864864864864868</v>
      </c>
      <c r="H12" s="37">
        <v>33</v>
      </c>
      <c r="I12" s="48">
        <v>-40</v>
      </c>
      <c r="J12" s="48">
        <f t="shared" si="1"/>
        <v>17.837837837837839</v>
      </c>
      <c r="K12" s="37">
        <v>0</v>
      </c>
      <c r="L12" s="49" t="s">
        <v>255</v>
      </c>
      <c r="M12" s="48">
        <f t="shared" si="2"/>
        <v>0</v>
      </c>
      <c r="N12" s="37">
        <v>140</v>
      </c>
      <c r="O12" s="48">
        <v>-24.731182795698928</v>
      </c>
      <c r="P12" s="48">
        <f t="shared" si="3"/>
        <v>75.675675675675677</v>
      </c>
    </row>
    <row r="13" spans="1:16" ht="20.100000000000001" customHeight="1" x14ac:dyDescent="0.25">
      <c r="A13" s="8" t="s">
        <v>13</v>
      </c>
      <c r="B13" s="25"/>
      <c r="C13" s="39"/>
      <c r="D13" s="48"/>
      <c r="E13" s="37">
        <v>321</v>
      </c>
      <c r="F13" s="48">
        <v>0.62695924764891231</v>
      </c>
      <c r="G13" s="48">
        <f t="shared" si="0"/>
        <v>60.680529300567109</v>
      </c>
      <c r="H13" s="37">
        <v>96</v>
      </c>
      <c r="I13" s="48">
        <v>-27.819548872180462</v>
      </c>
      <c r="J13" s="48">
        <f t="shared" si="1"/>
        <v>18.147448015122873</v>
      </c>
      <c r="K13" s="37">
        <v>56</v>
      </c>
      <c r="L13" s="30">
        <v>51.351351351351354</v>
      </c>
      <c r="M13" s="48">
        <f t="shared" si="2"/>
        <v>10.586011342155009</v>
      </c>
      <c r="N13" s="37">
        <v>56</v>
      </c>
      <c r="O13" s="48">
        <v>-16.417910447761187</v>
      </c>
      <c r="P13" s="48">
        <f t="shared" si="3"/>
        <v>10.586011342155009</v>
      </c>
    </row>
    <row r="14" spans="1:16" ht="20.100000000000001" customHeight="1" x14ac:dyDescent="0.25">
      <c r="A14" s="8" t="s">
        <v>14</v>
      </c>
      <c r="B14" s="25"/>
      <c r="C14" s="48"/>
      <c r="D14" s="48"/>
      <c r="E14" s="37">
        <v>98</v>
      </c>
      <c r="F14" s="48">
        <v>2.0833333333333286</v>
      </c>
      <c r="G14" s="48">
        <f t="shared" si="0"/>
        <v>27.146814404432131</v>
      </c>
      <c r="H14" s="37">
        <v>72</v>
      </c>
      <c r="I14" s="48">
        <v>24.137931034482762</v>
      </c>
      <c r="J14" s="48">
        <f t="shared" si="1"/>
        <v>19.94459833795014</v>
      </c>
      <c r="K14" s="37">
        <v>11</v>
      </c>
      <c r="L14" s="28">
        <v>266.66666666666663</v>
      </c>
      <c r="M14" s="48">
        <f t="shared" si="2"/>
        <v>3.0470914127423825</v>
      </c>
      <c r="N14" s="37">
        <v>180</v>
      </c>
      <c r="O14" s="48">
        <v>20.805369127516784</v>
      </c>
      <c r="P14" s="48">
        <f t="shared" si="3"/>
        <v>49.86149584487535</v>
      </c>
    </row>
    <row r="15" spans="1:16" ht="20.100000000000001" customHeight="1" x14ac:dyDescent="0.25">
      <c r="A15" s="8" t="s">
        <v>15</v>
      </c>
      <c r="B15" s="25"/>
      <c r="C15" s="39"/>
      <c r="D15" s="48"/>
      <c r="E15" s="37">
        <v>0</v>
      </c>
      <c r="F15" s="49" t="s">
        <v>255</v>
      </c>
      <c r="G15" s="48">
        <f t="shared" si="0"/>
        <v>0</v>
      </c>
      <c r="H15" s="37">
        <v>198</v>
      </c>
      <c r="I15" s="48">
        <v>-36.12903225806452</v>
      </c>
      <c r="J15" s="48">
        <f t="shared" si="1"/>
        <v>33.788395904436861</v>
      </c>
      <c r="K15" s="37">
        <v>74</v>
      </c>
      <c r="L15" s="48">
        <v>80.487804878048792</v>
      </c>
      <c r="M15" s="48">
        <f t="shared" si="2"/>
        <v>12.627986348122867</v>
      </c>
      <c r="N15" s="37">
        <v>314</v>
      </c>
      <c r="O15" s="48">
        <v>-19.897959183673464</v>
      </c>
      <c r="P15" s="48">
        <f t="shared" si="3"/>
        <v>53.583617747440272</v>
      </c>
    </row>
    <row r="16" spans="1:16" ht="20.100000000000001" customHeight="1" x14ac:dyDescent="0.25">
      <c r="A16" s="8" t="s">
        <v>16</v>
      </c>
      <c r="B16" s="37">
        <v>1046</v>
      </c>
      <c r="C16" s="48">
        <v>-7.8621908127208542</v>
      </c>
      <c r="D16" s="48">
        <f>B16*100/(N16+K16+H16+E16+B16)</f>
        <v>100</v>
      </c>
      <c r="E16" s="37">
        <v>0</v>
      </c>
      <c r="F16" s="48"/>
      <c r="G16" s="48">
        <f t="shared" si="0"/>
        <v>0</v>
      </c>
      <c r="H16" s="37">
        <v>0</v>
      </c>
      <c r="I16" s="48"/>
      <c r="J16" s="48">
        <f t="shared" si="1"/>
        <v>0</v>
      </c>
      <c r="K16" s="37">
        <v>0</v>
      </c>
      <c r="L16" s="48"/>
      <c r="M16" s="48">
        <f t="shared" si="2"/>
        <v>0</v>
      </c>
      <c r="N16" s="37">
        <v>0</v>
      </c>
      <c r="O16" s="48"/>
      <c r="P16" s="48">
        <f t="shared" si="3"/>
        <v>0</v>
      </c>
    </row>
    <row r="17" spans="1:16" ht="20.100000000000001" customHeight="1" x14ac:dyDescent="0.25">
      <c r="A17" s="8" t="s">
        <v>17</v>
      </c>
      <c r="B17" s="25"/>
      <c r="C17" s="48"/>
      <c r="D17" s="48"/>
      <c r="E17" s="37">
        <v>93</v>
      </c>
      <c r="F17" s="48">
        <v>-2.1052631578947256</v>
      </c>
      <c r="G17" s="48">
        <f t="shared" si="0"/>
        <v>43.661971830985912</v>
      </c>
      <c r="H17" s="37">
        <v>21</v>
      </c>
      <c r="I17" s="48">
        <v>-65.573770491803288</v>
      </c>
      <c r="J17" s="48">
        <f t="shared" si="1"/>
        <v>9.8591549295774641</v>
      </c>
      <c r="K17" s="37">
        <v>27</v>
      </c>
      <c r="L17" s="30">
        <v>42.10526315789474</v>
      </c>
      <c r="M17" s="48">
        <f t="shared" si="2"/>
        <v>12.67605633802817</v>
      </c>
      <c r="N17" s="37">
        <v>72</v>
      </c>
      <c r="O17" s="48">
        <v>14.285714285714292</v>
      </c>
      <c r="P17" s="48">
        <f t="shared" si="3"/>
        <v>33.802816901408448</v>
      </c>
    </row>
    <row r="18" spans="1:16" ht="20.100000000000001" customHeight="1" x14ac:dyDescent="0.25">
      <c r="A18" s="8" t="s">
        <v>18</v>
      </c>
      <c r="B18" s="25"/>
      <c r="C18" s="48"/>
      <c r="D18" s="48"/>
      <c r="E18" s="37">
        <v>0</v>
      </c>
      <c r="F18" s="48"/>
      <c r="G18" s="48">
        <f t="shared" si="0"/>
        <v>0</v>
      </c>
      <c r="H18" s="37">
        <v>15</v>
      </c>
      <c r="I18" s="48">
        <v>-48.275862068965516</v>
      </c>
      <c r="J18" s="48">
        <f t="shared" si="1"/>
        <v>12.195121951219512</v>
      </c>
      <c r="K18" s="37">
        <v>81</v>
      </c>
      <c r="L18" s="48">
        <v>5.1948051948051983</v>
      </c>
      <c r="M18" s="48">
        <f t="shared" si="2"/>
        <v>65.853658536585371</v>
      </c>
      <c r="N18" s="37">
        <v>27</v>
      </c>
      <c r="O18" s="30">
        <v>68.75</v>
      </c>
      <c r="P18" s="48">
        <f t="shared" si="3"/>
        <v>21.951219512195124</v>
      </c>
    </row>
    <row r="19" spans="1:16" ht="20.100000000000001" customHeight="1" x14ac:dyDescent="0.25">
      <c r="A19" s="8" t="s">
        <v>19</v>
      </c>
      <c r="B19" s="25"/>
      <c r="C19" s="39"/>
      <c r="D19" s="48"/>
      <c r="E19" s="37">
        <v>328</v>
      </c>
      <c r="F19" s="48">
        <v>6.4935064935064872</v>
      </c>
      <c r="G19" s="48">
        <f t="shared" si="0"/>
        <v>45.746164574616458</v>
      </c>
      <c r="H19" s="37">
        <v>66</v>
      </c>
      <c r="I19" s="48">
        <v>22.222222222222229</v>
      </c>
      <c r="J19" s="48">
        <f t="shared" si="1"/>
        <v>9.2050209205020916</v>
      </c>
      <c r="K19" s="37">
        <v>54</v>
      </c>
      <c r="L19" s="48">
        <v>1.8867924528301927</v>
      </c>
      <c r="M19" s="48">
        <f t="shared" si="2"/>
        <v>7.531380753138075</v>
      </c>
      <c r="N19" s="37">
        <v>269</v>
      </c>
      <c r="O19" s="48">
        <v>12.083333333333329</v>
      </c>
      <c r="P19" s="48">
        <f t="shared" si="3"/>
        <v>37.517433751743376</v>
      </c>
    </row>
    <row r="20" spans="1:16" ht="20.100000000000001" customHeight="1" x14ac:dyDescent="0.25">
      <c r="A20" s="8" t="s">
        <v>20</v>
      </c>
      <c r="B20" s="25"/>
      <c r="C20" s="39"/>
      <c r="D20" s="48"/>
      <c r="E20" s="37">
        <v>281</v>
      </c>
      <c r="F20" s="48">
        <v>16.597510373443995</v>
      </c>
      <c r="G20" s="48">
        <f t="shared" si="0"/>
        <v>67.874396135265698</v>
      </c>
      <c r="H20" s="37">
        <v>48</v>
      </c>
      <c r="I20" s="48">
        <v>-30.434782608695656</v>
      </c>
      <c r="J20" s="48">
        <f t="shared" si="1"/>
        <v>11.594202898550725</v>
      </c>
      <c r="K20" s="37">
        <v>40</v>
      </c>
      <c r="L20" s="48">
        <v>-20</v>
      </c>
      <c r="M20" s="48">
        <f t="shared" si="2"/>
        <v>9.6618357487922708</v>
      </c>
      <c r="N20" s="37">
        <v>45</v>
      </c>
      <c r="O20" s="48">
        <v>50</v>
      </c>
      <c r="P20" s="48">
        <f t="shared" si="3"/>
        <v>10.869565217391305</v>
      </c>
    </row>
    <row r="21" spans="1:16" ht="20.100000000000001" customHeight="1" x14ac:dyDescent="0.25">
      <c r="A21" s="8" t="s">
        <v>21</v>
      </c>
      <c r="B21" s="25"/>
      <c r="C21" s="39"/>
      <c r="D21" s="48"/>
      <c r="E21" s="37">
        <v>540</v>
      </c>
      <c r="F21" s="48">
        <v>-10.149750415973386</v>
      </c>
      <c r="G21" s="48">
        <f t="shared" si="0"/>
        <v>71.713147410358559</v>
      </c>
      <c r="H21" s="37">
        <v>86</v>
      </c>
      <c r="I21" s="48">
        <v>-33.846153846153854</v>
      </c>
      <c r="J21" s="48">
        <f t="shared" si="1"/>
        <v>11.420982735723772</v>
      </c>
      <c r="K21" s="37">
        <v>16</v>
      </c>
      <c r="L21" s="28">
        <v>77.777777777777771</v>
      </c>
      <c r="M21" s="48">
        <f t="shared" si="2"/>
        <v>2.1248339973439574</v>
      </c>
      <c r="N21" s="37">
        <v>111</v>
      </c>
      <c r="O21" s="48">
        <v>-13.28125</v>
      </c>
      <c r="P21" s="48">
        <f t="shared" si="3"/>
        <v>14.741035856573705</v>
      </c>
    </row>
    <row r="22" spans="1:16" ht="20.100000000000001" customHeight="1" x14ac:dyDescent="0.25">
      <c r="A22" s="8" t="s">
        <v>22</v>
      </c>
      <c r="B22" s="25"/>
      <c r="C22" s="40"/>
      <c r="D22" s="48"/>
      <c r="E22" s="37">
        <v>126</v>
      </c>
      <c r="F22" s="48">
        <v>-20.25316455696202</v>
      </c>
      <c r="G22" s="48">
        <f t="shared" si="0"/>
        <v>34.239130434782609</v>
      </c>
      <c r="H22" s="37">
        <v>137</v>
      </c>
      <c r="I22" s="48">
        <v>59.302325581395337</v>
      </c>
      <c r="J22" s="48">
        <f t="shared" si="1"/>
        <v>37.228260869565219</v>
      </c>
      <c r="K22" s="37">
        <v>24</v>
      </c>
      <c r="L22" s="48">
        <v>-61.29032258064516</v>
      </c>
      <c r="M22" s="48">
        <f t="shared" si="2"/>
        <v>6.5217391304347823</v>
      </c>
      <c r="N22" s="37">
        <v>81</v>
      </c>
      <c r="O22" s="48">
        <v>15.714285714285708</v>
      </c>
      <c r="P22" s="48">
        <f t="shared" si="3"/>
        <v>22.010869565217391</v>
      </c>
    </row>
    <row r="23" spans="1:16" ht="20.100000000000001" customHeight="1" x14ac:dyDescent="0.25">
      <c r="A23" s="8" t="s">
        <v>23</v>
      </c>
      <c r="B23" s="25"/>
      <c r="C23" s="48"/>
      <c r="D23" s="48"/>
      <c r="E23" s="37">
        <v>104</v>
      </c>
      <c r="F23" s="48">
        <v>5.0505050505050662</v>
      </c>
      <c r="G23" s="48">
        <f t="shared" si="0"/>
        <v>35.862068965517238</v>
      </c>
      <c r="H23" s="37">
        <v>43</v>
      </c>
      <c r="I23" s="48">
        <v>-40.277777777777779</v>
      </c>
      <c r="J23" s="48">
        <f t="shared" si="1"/>
        <v>14.827586206896552</v>
      </c>
      <c r="K23" s="37">
        <v>11</v>
      </c>
      <c r="L23" s="48">
        <v>0</v>
      </c>
      <c r="M23" s="48">
        <f t="shared" si="2"/>
        <v>3.7931034482758621</v>
      </c>
      <c r="N23" s="37">
        <v>132</v>
      </c>
      <c r="O23" s="48">
        <v>25.714285714285708</v>
      </c>
      <c r="P23" s="48">
        <f t="shared" si="3"/>
        <v>45.517241379310342</v>
      </c>
    </row>
    <row r="24" spans="1:16" ht="20.100000000000001" customHeight="1" x14ac:dyDescent="0.25">
      <c r="A24" s="8" t="s">
        <v>24</v>
      </c>
      <c r="B24" s="25"/>
      <c r="C24" s="39"/>
      <c r="D24" s="48"/>
      <c r="E24" s="37">
        <v>111</v>
      </c>
      <c r="F24" s="48">
        <v>-3.4782608695652186</v>
      </c>
      <c r="G24" s="48">
        <f t="shared" si="0"/>
        <v>37.755102040816325</v>
      </c>
      <c r="H24" s="37">
        <v>77</v>
      </c>
      <c r="I24" s="48">
        <v>22.222222222222229</v>
      </c>
      <c r="J24" s="48">
        <f t="shared" si="1"/>
        <v>26.19047619047619</v>
      </c>
      <c r="K24" s="37">
        <v>17</v>
      </c>
      <c r="L24" s="30">
        <v>325</v>
      </c>
      <c r="M24" s="48">
        <f t="shared" si="2"/>
        <v>5.7823129251700678</v>
      </c>
      <c r="N24" s="37">
        <v>89</v>
      </c>
      <c r="O24" s="48">
        <v>14.102564102564102</v>
      </c>
      <c r="P24" s="48">
        <f t="shared" si="3"/>
        <v>30.272108843537413</v>
      </c>
    </row>
    <row r="25" spans="1:16" ht="20.100000000000001" customHeight="1" x14ac:dyDescent="0.25">
      <c r="A25" s="8" t="s">
        <v>25</v>
      </c>
      <c r="B25" s="25"/>
      <c r="C25" s="48"/>
      <c r="D25" s="48"/>
      <c r="E25" s="37">
        <v>133</v>
      </c>
      <c r="F25" s="48">
        <v>54.651162790697697</v>
      </c>
      <c r="G25" s="48">
        <f t="shared" si="0"/>
        <v>60.454545454545453</v>
      </c>
      <c r="H25" s="37">
        <v>13</v>
      </c>
      <c r="I25" s="48">
        <v>-38.095238095238095</v>
      </c>
      <c r="J25" s="48">
        <f t="shared" si="1"/>
        <v>5.9090909090909092</v>
      </c>
      <c r="K25" s="37">
        <v>19</v>
      </c>
      <c r="L25" s="48">
        <v>533.33333333333326</v>
      </c>
      <c r="M25" s="48">
        <f t="shared" si="2"/>
        <v>8.6363636363636367</v>
      </c>
      <c r="N25" s="37">
        <v>55</v>
      </c>
      <c r="O25" s="48">
        <v>0</v>
      </c>
      <c r="P25" s="48">
        <f t="shared" si="3"/>
        <v>25</v>
      </c>
    </row>
    <row r="26" spans="1:16" ht="20.100000000000001" customHeight="1" x14ac:dyDescent="0.25">
      <c r="A26" s="8" t="s">
        <v>26</v>
      </c>
      <c r="B26" s="25"/>
      <c r="C26" s="39"/>
      <c r="D26" s="48"/>
      <c r="E26" s="37">
        <v>465</v>
      </c>
      <c r="F26" s="48">
        <v>-16.064981949458485</v>
      </c>
      <c r="G26" s="48">
        <f t="shared" si="0"/>
        <v>68.685376661742978</v>
      </c>
      <c r="H26" s="37">
        <v>50</v>
      </c>
      <c r="I26" s="48">
        <v>-51.92307692307692</v>
      </c>
      <c r="J26" s="48">
        <f t="shared" si="1"/>
        <v>7.385524372230428</v>
      </c>
      <c r="K26" s="37">
        <v>19</v>
      </c>
      <c r="L26" s="30">
        <v>-44.117647058823529</v>
      </c>
      <c r="M26" s="48">
        <f t="shared" si="2"/>
        <v>2.8064992614475628</v>
      </c>
      <c r="N26" s="37">
        <v>143</v>
      </c>
      <c r="O26" s="48">
        <v>-13.333333333333329</v>
      </c>
      <c r="P26" s="48">
        <f t="shared" si="3"/>
        <v>21.122599704579024</v>
      </c>
    </row>
    <row r="27" spans="1:16" ht="20.100000000000001" customHeight="1" x14ac:dyDescent="0.25">
      <c r="A27" s="8" t="s">
        <v>27</v>
      </c>
      <c r="B27" s="25"/>
      <c r="C27" s="39"/>
      <c r="D27" s="48"/>
      <c r="E27" s="37">
        <v>124</v>
      </c>
      <c r="F27" s="48">
        <v>-8.1481481481481524</v>
      </c>
      <c r="G27" s="48">
        <f t="shared" si="0"/>
        <v>46.616541353383461</v>
      </c>
      <c r="H27" s="37">
        <v>64</v>
      </c>
      <c r="I27" s="48">
        <v>12.280701754385959</v>
      </c>
      <c r="J27" s="48">
        <f t="shared" si="1"/>
        <v>24.060150375939848</v>
      </c>
      <c r="K27" s="37">
        <v>18</v>
      </c>
      <c r="L27" s="48">
        <v>-21.739130434782609</v>
      </c>
      <c r="M27" s="48">
        <f t="shared" si="2"/>
        <v>6.7669172932330826</v>
      </c>
      <c r="N27" s="37">
        <v>60</v>
      </c>
      <c r="O27" s="48">
        <v>-6.25</v>
      </c>
      <c r="P27" s="48">
        <f t="shared" si="3"/>
        <v>22.556390977443609</v>
      </c>
    </row>
    <row r="28" spans="1:16" ht="20.100000000000001" customHeight="1" x14ac:dyDescent="0.25">
      <c r="A28" s="8" t="s">
        <v>28</v>
      </c>
      <c r="B28" s="25"/>
      <c r="C28" s="48"/>
      <c r="D28" s="48"/>
      <c r="E28" s="37">
        <v>128</v>
      </c>
      <c r="F28" s="48">
        <v>3.2258064516128968</v>
      </c>
      <c r="G28" s="48">
        <f t="shared" si="0"/>
        <v>51.821862348178136</v>
      </c>
      <c r="H28" s="37">
        <v>36</v>
      </c>
      <c r="I28" s="48">
        <v>-38.983050847457626</v>
      </c>
      <c r="J28" s="48">
        <f t="shared" si="1"/>
        <v>14.574898785425102</v>
      </c>
      <c r="K28" s="37">
        <v>36</v>
      </c>
      <c r="L28" s="48">
        <v>-20</v>
      </c>
      <c r="M28" s="48">
        <f t="shared" si="2"/>
        <v>14.574898785425102</v>
      </c>
      <c r="N28" s="37">
        <v>47</v>
      </c>
      <c r="O28" s="48">
        <v>-11.320754716981128</v>
      </c>
      <c r="P28" s="48">
        <f t="shared" si="3"/>
        <v>19.02834008097166</v>
      </c>
    </row>
    <row r="29" spans="1:16" ht="20.100000000000001" customHeight="1" x14ac:dyDescent="0.25">
      <c r="A29" s="8" t="s">
        <v>29</v>
      </c>
      <c r="B29" s="25"/>
      <c r="C29" s="39"/>
      <c r="D29" s="48"/>
      <c r="E29" s="37">
        <v>108</v>
      </c>
      <c r="F29" s="48">
        <v>-33.742331288343564</v>
      </c>
      <c r="G29" s="48">
        <f t="shared" si="0"/>
        <v>43.548387096774192</v>
      </c>
      <c r="H29" s="37">
        <v>73</v>
      </c>
      <c r="I29" s="48">
        <v>-2.6666666666666572</v>
      </c>
      <c r="J29" s="48">
        <f t="shared" si="1"/>
        <v>29.43548387096774</v>
      </c>
      <c r="K29" s="37">
        <v>5</v>
      </c>
      <c r="L29" s="28">
        <v>150</v>
      </c>
      <c r="M29" s="48">
        <f t="shared" si="2"/>
        <v>2.0161290322580645</v>
      </c>
      <c r="N29" s="37">
        <v>62</v>
      </c>
      <c r="O29" s="48">
        <v>-18.421052631578945</v>
      </c>
      <c r="P29" s="48">
        <f t="shared" si="3"/>
        <v>25</v>
      </c>
    </row>
    <row r="30" spans="1:16" ht="20.100000000000001" customHeight="1" x14ac:dyDescent="0.25">
      <c r="A30" s="8" t="s">
        <v>30</v>
      </c>
      <c r="B30" s="25"/>
      <c r="C30" s="39"/>
      <c r="D30" s="48"/>
      <c r="E30" s="37">
        <v>100</v>
      </c>
      <c r="F30" s="48">
        <v>0</v>
      </c>
      <c r="G30" s="48">
        <f t="shared" si="0"/>
        <v>44.247787610619469</v>
      </c>
      <c r="H30" s="37">
        <v>45</v>
      </c>
      <c r="I30" s="48">
        <v>-55</v>
      </c>
      <c r="J30" s="48">
        <f t="shared" si="1"/>
        <v>19.911504424778762</v>
      </c>
      <c r="K30" s="37">
        <v>14</v>
      </c>
      <c r="L30" s="48">
        <v>600</v>
      </c>
      <c r="M30" s="48">
        <f t="shared" si="2"/>
        <v>6.1946902654867255</v>
      </c>
      <c r="N30" s="37">
        <v>67</v>
      </c>
      <c r="O30" s="48">
        <v>-6.9444444444444429</v>
      </c>
      <c r="P30" s="48">
        <f t="shared" si="3"/>
        <v>29.646017699115045</v>
      </c>
    </row>
    <row r="31" spans="1:16" ht="20.100000000000001" customHeight="1" x14ac:dyDescent="0.25">
      <c r="A31" s="8" t="s">
        <v>31</v>
      </c>
      <c r="B31" s="25"/>
      <c r="C31" s="48"/>
      <c r="D31" s="48"/>
      <c r="E31" s="37">
        <v>72</v>
      </c>
      <c r="F31" s="48">
        <v>-1.3698630136986338</v>
      </c>
      <c r="G31" s="48">
        <f t="shared" si="0"/>
        <v>39.344262295081968</v>
      </c>
      <c r="H31" s="37">
        <v>18</v>
      </c>
      <c r="I31" s="48">
        <v>28.571428571428584</v>
      </c>
      <c r="J31" s="48">
        <f t="shared" si="1"/>
        <v>9.8360655737704921</v>
      </c>
      <c r="K31" s="37">
        <v>7</v>
      </c>
      <c r="L31" s="28">
        <v>250</v>
      </c>
      <c r="M31" s="48">
        <f t="shared" si="2"/>
        <v>3.8251366120218577</v>
      </c>
      <c r="N31" s="37">
        <v>86</v>
      </c>
      <c r="O31" s="48">
        <v>-20.370370370370367</v>
      </c>
      <c r="P31" s="48">
        <f t="shared" si="3"/>
        <v>46.994535519125684</v>
      </c>
    </row>
    <row r="32" spans="1:16" ht="20.100000000000001" customHeight="1" x14ac:dyDescent="0.25">
      <c r="A32" s="8" t="s">
        <v>32</v>
      </c>
      <c r="B32" s="25"/>
      <c r="C32" s="48"/>
      <c r="D32" s="48"/>
      <c r="E32" s="37">
        <v>0</v>
      </c>
      <c r="F32" s="48"/>
      <c r="G32" s="48"/>
      <c r="H32" s="37">
        <v>0</v>
      </c>
      <c r="I32" s="48"/>
      <c r="J32" s="48"/>
      <c r="K32" s="37">
        <v>0</v>
      </c>
      <c r="L32" s="48"/>
      <c r="M32" s="48"/>
      <c r="N32" s="37">
        <v>0</v>
      </c>
      <c r="O32" s="48"/>
      <c r="P32" s="48"/>
    </row>
    <row r="33" spans="1:16" ht="20.100000000000001" customHeight="1" x14ac:dyDescent="0.25">
      <c r="A33" s="9" t="s">
        <v>33</v>
      </c>
      <c r="B33" s="190">
        <v>1046</v>
      </c>
      <c r="C33" s="26">
        <v>-7.8621908127208542</v>
      </c>
      <c r="D33" s="26">
        <f>B33*100/(N33+K33+H33+E33+B33)</f>
        <v>10.254901960784315</v>
      </c>
      <c r="E33" s="41">
        <v>3964</v>
      </c>
      <c r="F33" s="26">
        <v>-4.9844236760124545</v>
      </c>
      <c r="G33" s="48">
        <f>E33*100/(B33+E33+H33+K33+N33)</f>
        <v>38.862745098039213</v>
      </c>
      <c r="H33" s="41">
        <v>1596</v>
      </c>
      <c r="I33" s="26">
        <v>-22.636936500242371</v>
      </c>
      <c r="J33" s="48">
        <f>H33*100/(B33+E33+H33+K33+N33)</f>
        <v>15.647058823529411</v>
      </c>
      <c r="K33" s="41">
        <v>1037</v>
      </c>
      <c r="L33" s="26">
        <v>1.6666666666666572</v>
      </c>
      <c r="M33" s="48">
        <f>K33*100/(B33+E33+H33+K33+N33)</f>
        <v>10.166666666666666</v>
      </c>
      <c r="N33" s="41">
        <v>2557</v>
      </c>
      <c r="O33" s="26">
        <v>-3.977485928705434</v>
      </c>
      <c r="P33" s="48">
        <f>N33*100/(B33+E33+H33+K33+N33)</f>
        <v>25.068627450980394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L15:L20 L6 O6:O33 C6 C8 C10:C12 C14 C16:C18 C23 C25 C28 C31:C33 F16:F33 L22:L28 L32:L33 L30 I6:I33 F6:F14 L8:L11 L13">
    <cfRule type="cellIs" dxfId="161" priority="2" stopIfTrue="1" operator="greaterThan">
      <formula>0</formula>
    </cfRule>
  </conditionalFormatting>
  <conditionalFormatting sqref="L15:L20 L6 O6:O33 C6 C8 C10:C12 C14 C16:C18 C23 C25 C28 C31:C33 F16:F33 L22:L28 L32:L33 L30 I6:I33 F6:F14 L8:L11 L13">
    <cfRule type="cellIs" dxfId="16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86E6-F699-4547-94D4-0360E67123D1}">
  <dimension ref="A1:K196"/>
  <sheetViews>
    <sheetView topLeftCell="A97" workbookViewId="0">
      <selection activeCell="O105" sqref="O105"/>
    </sheetView>
  </sheetViews>
  <sheetFormatPr defaultRowHeight="15" x14ac:dyDescent="0.25"/>
  <cols>
    <col min="1" max="1" width="69.140625" customWidth="1"/>
    <col min="2" max="10" width="10.7109375" customWidth="1"/>
  </cols>
  <sheetData>
    <row r="1" spans="1:10" s="27" customFormat="1" ht="18" x14ac:dyDescent="0.25">
      <c r="A1" s="196" t="s">
        <v>265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27" customFormat="1" ht="18" x14ac:dyDescent="0.2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01" t="s">
        <v>85</v>
      </c>
      <c r="B4" s="201" t="s">
        <v>246</v>
      </c>
      <c r="C4" s="201"/>
      <c r="D4" s="201"/>
      <c r="E4" s="201"/>
      <c r="F4" s="201"/>
      <c r="G4" s="201"/>
      <c r="H4" s="201"/>
      <c r="I4" s="201"/>
      <c r="J4" s="201"/>
    </row>
    <row r="5" spans="1:10" x14ac:dyDescent="0.25">
      <c r="A5" s="201"/>
      <c r="B5" s="201" t="s">
        <v>2</v>
      </c>
      <c r="C5" s="201"/>
      <c r="D5" s="201"/>
      <c r="E5" s="201" t="s">
        <v>3</v>
      </c>
      <c r="F5" s="201"/>
      <c r="G5" s="201"/>
      <c r="H5" s="201" t="s">
        <v>4</v>
      </c>
      <c r="I5" s="201"/>
      <c r="J5" s="201"/>
    </row>
    <row r="6" spans="1:10" ht="32.25" customHeight="1" x14ac:dyDescent="0.25">
      <c r="A6" s="201"/>
      <c r="B6" s="100">
        <v>2020</v>
      </c>
      <c r="C6" s="100">
        <v>2021</v>
      </c>
      <c r="D6" s="100" t="s">
        <v>5</v>
      </c>
      <c r="E6" s="100">
        <v>2020</v>
      </c>
      <c r="F6" s="100">
        <v>2021</v>
      </c>
      <c r="G6" s="100" t="s">
        <v>5</v>
      </c>
      <c r="H6" s="100">
        <v>2020</v>
      </c>
      <c r="I6" s="100">
        <v>2021</v>
      </c>
      <c r="J6" s="100" t="s">
        <v>5</v>
      </c>
    </row>
    <row r="7" spans="1:10" ht="24.95" customHeight="1" x14ac:dyDescent="0.25">
      <c r="A7" s="133" t="s">
        <v>101</v>
      </c>
      <c r="B7" s="29">
        <v>32</v>
      </c>
      <c r="C7" s="29">
        <v>45</v>
      </c>
      <c r="D7" s="36">
        <f t="shared" ref="D7:D11" si="0">C7*100/B7-100</f>
        <v>40.625</v>
      </c>
      <c r="E7" s="29">
        <v>10</v>
      </c>
      <c r="F7" s="29">
        <v>11</v>
      </c>
      <c r="G7" s="36">
        <f>F7*100/E7-100</f>
        <v>10</v>
      </c>
      <c r="H7" s="29">
        <v>40</v>
      </c>
      <c r="I7" s="29">
        <v>72</v>
      </c>
      <c r="J7" s="36">
        <f t="shared" ref="J7:J8" si="1">I7*100/H7-100</f>
        <v>80</v>
      </c>
    </row>
    <row r="8" spans="1:10" ht="24.95" customHeight="1" x14ac:dyDescent="0.25">
      <c r="A8" s="72" t="s">
        <v>102</v>
      </c>
      <c r="B8" s="29">
        <v>1</v>
      </c>
      <c r="C8" s="29">
        <v>1</v>
      </c>
      <c r="D8" s="48">
        <f t="shared" si="0"/>
        <v>0</v>
      </c>
      <c r="E8" s="29">
        <v>0</v>
      </c>
      <c r="F8" s="29">
        <v>0</v>
      </c>
      <c r="G8" s="48"/>
      <c r="H8" s="29">
        <v>3</v>
      </c>
      <c r="I8" s="29">
        <v>2</v>
      </c>
      <c r="J8" s="48">
        <f t="shared" si="1"/>
        <v>-33.333333333333329</v>
      </c>
    </row>
    <row r="9" spans="1:10" ht="24.95" customHeight="1" x14ac:dyDescent="0.25">
      <c r="A9" s="72" t="s">
        <v>103</v>
      </c>
      <c r="B9" s="29">
        <v>3</v>
      </c>
      <c r="C9" s="29">
        <v>0</v>
      </c>
      <c r="D9" s="193" t="s">
        <v>255</v>
      </c>
      <c r="E9" s="29">
        <v>1</v>
      </c>
      <c r="F9" s="29">
        <v>0</v>
      </c>
      <c r="G9" s="193" t="s">
        <v>255</v>
      </c>
      <c r="H9" s="29">
        <v>2</v>
      </c>
      <c r="I9" s="29">
        <v>0</v>
      </c>
      <c r="J9" s="193" t="s">
        <v>255</v>
      </c>
    </row>
    <row r="10" spans="1:10" ht="24.95" customHeight="1" x14ac:dyDescent="0.25">
      <c r="A10" s="72" t="s">
        <v>104</v>
      </c>
      <c r="B10" s="29">
        <v>22</v>
      </c>
      <c r="C10" s="29">
        <v>16</v>
      </c>
      <c r="D10" s="48">
        <f t="shared" si="0"/>
        <v>-27.272727272727266</v>
      </c>
      <c r="E10" s="29">
        <v>7</v>
      </c>
      <c r="F10" s="29">
        <v>5</v>
      </c>
      <c r="G10" s="48">
        <f>F10*100/E10-100</f>
        <v>-28.571428571428569</v>
      </c>
      <c r="H10" s="29">
        <v>22</v>
      </c>
      <c r="I10" s="29">
        <v>24</v>
      </c>
      <c r="J10" s="48">
        <f>I10*100/H10-100</f>
        <v>9.0909090909090935</v>
      </c>
    </row>
    <row r="11" spans="1:10" ht="24.95" customHeight="1" x14ac:dyDescent="0.25">
      <c r="A11" s="72" t="s">
        <v>105</v>
      </c>
      <c r="B11" s="29">
        <v>187</v>
      </c>
      <c r="C11" s="29">
        <v>140</v>
      </c>
      <c r="D11" s="48">
        <f t="shared" si="0"/>
        <v>-25.133689839572199</v>
      </c>
      <c r="E11" s="29">
        <v>52</v>
      </c>
      <c r="F11" s="29">
        <v>38</v>
      </c>
      <c r="G11" s="48">
        <f>F11*100/E11-100</f>
        <v>-26.92307692307692</v>
      </c>
      <c r="H11" s="29">
        <v>247</v>
      </c>
      <c r="I11" s="29">
        <v>199</v>
      </c>
      <c r="J11" s="48">
        <f>I11*100/H11-100</f>
        <v>-19.433198380566807</v>
      </c>
    </row>
    <row r="12" spans="1:10" ht="24.95" customHeight="1" x14ac:dyDescent="0.25">
      <c r="A12" s="129" t="s">
        <v>267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24.95" customHeight="1" x14ac:dyDescent="0.25">
      <c r="A13" s="72" t="s">
        <v>106</v>
      </c>
      <c r="B13" s="29">
        <v>0</v>
      </c>
      <c r="C13" s="29">
        <v>1</v>
      </c>
      <c r="D13" s="48" t="s">
        <v>256</v>
      </c>
      <c r="E13" s="29">
        <v>0</v>
      </c>
      <c r="F13" s="29">
        <v>0</v>
      </c>
      <c r="G13" s="48"/>
      <c r="H13" s="29">
        <v>0</v>
      </c>
      <c r="I13" s="29">
        <v>1</v>
      </c>
      <c r="J13" s="48" t="s">
        <v>256</v>
      </c>
    </row>
    <row r="14" spans="1:10" ht="24.95" customHeight="1" x14ac:dyDescent="0.25">
      <c r="A14" s="129" t="s">
        <v>268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30" customHeight="1" x14ac:dyDescent="0.25">
      <c r="A15" s="72" t="s">
        <v>107</v>
      </c>
      <c r="B15" s="29">
        <v>30</v>
      </c>
      <c r="C15" s="29">
        <v>49</v>
      </c>
      <c r="D15" s="48">
        <f t="shared" ref="D15" si="2">C15*100/B15-100</f>
        <v>63.333333333333343</v>
      </c>
      <c r="E15" s="29">
        <v>3</v>
      </c>
      <c r="F15" s="29">
        <v>21</v>
      </c>
      <c r="G15" s="48">
        <f>F15*100/E15-100</f>
        <v>600</v>
      </c>
      <c r="H15" s="29">
        <v>42</v>
      </c>
      <c r="I15" s="29">
        <v>50</v>
      </c>
      <c r="J15" s="48">
        <f t="shared" ref="J15" si="3">I15*100/H15-100</f>
        <v>19.047619047619051</v>
      </c>
    </row>
    <row r="16" spans="1:10" ht="24.95" customHeight="1" x14ac:dyDescent="0.25">
      <c r="A16" s="72" t="s">
        <v>269</v>
      </c>
      <c r="B16" s="67"/>
      <c r="C16" s="29"/>
      <c r="D16" s="48"/>
      <c r="E16" s="29"/>
      <c r="F16" s="29"/>
      <c r="G16" s="48"/>
      <c r="H16" s="29"/>
      <c r="I16" s="29"/>
      <c r="J16" s="48"/>
    </row>
    <row r="17" spans="1:10" ht="24.95" customHeight="1" x14ac:dyDescent="0.25">
      <c r="A17" s="73" t="s">
        <v>270</v>
      </c>
      <c r="B17" s="67"/>
      <c r="C17" s="29"/>
      <c r="D17" s="48"/>
      <c r="E17" s="47"/>
      <c r="F17" s="29"/>
      <c r="G17" s="48"/>
      <c r="H17" s="47"/>
      <c r="I17" s="29"/>
      <c r="J17" s="48"/>
    </row>
    <row r="18" spans="1:10" ht="24.95" customHeight="1" x14ac:dyDescent="0.25">
      <c r="A18" s="72" t="s">
        <v>108</v>
      </c>
      <c r="B18" s="29">
        <v>155</v>
      </c>
      <c r="C18" s="29">
        <v>113</v>
      </c>
      <c r="D18" s="48">
        <f t="shared" ref="D18" si="4">C18*100/B18-100</f>
        <v>-27.096774193548384</v>
      </c>
      <c r="E18" s="29">
        <v>50</v>
      </c>
      <c r="F18" s="29">
        <v>29</v>
      </c>
      <c r="G18" s="48">
        <f>F18*100/E18-100</f>
        <v>-42</v>
      </c>
      <c r="H18" s="29">
        <v>197</v>
      </c>
      <c r="I18" s="29">
        <v>162</v>
      </c>
      <c r="J18" s="48">
        <f t="shared" ref="J18" si="5">I18*100/H18-100</f>
        <v>-17.766497461928935</v>
      </c>
    </row>
    <row r="19" spans="1:10" ht="24.95" customHeight="1" x14ac:dyDescent="0.25">
      <c r="A19" s="72" t="s">
        <v>271</v>
      </c>
      <c r="B19" s="67"/>
      <c r="C19" s="29"/>
      <c r="D19" s="48"/>
      <c r="E19" s="29"/>
      <c r="F19" s="29"/>
      <c r="G19" s="48"/>
      <c r="H19" s="29"/>
      <c r="I19" s="29"/>
      <c r="J19" s="48"/>
    </row>
    <row r="20" spans="1:10" ht="24.95" customHeight="1" x14ac:dyDescent="0.25">
      <c r="A20" s="72" t="s">
        <v>109</v>
      </c>
      <c r="B20" s="29">
        <v>296</v>
      </c>
      <c r="C20" s="29">
        <v>285</v>
      </c>
      <c r="D20" s="48">
        <f t="shared" ref="D20:D21" si="6">C20*100/B20-100</f>
        <v>-3.7162162162162105</v>
      </c>
      <c r="E20" s="29">
        <v>84</v>
      </c>
      <c r="F20" s="29">
        <v>65</v>
      </c>
      <c r="G20" s="48">
        <f>F20*100/E20-100</f>
        <v>-22.61904761904762</v>
      </c>
      <c r="H20" s="29">
        <v>372</v>
      </c>
      <c r="I20" s="29">
        <v>449</v>
      </c>
      <c r="J20" s="48">
        <f t="shared" ref="J20:J21" si="7">I20*100/H20-100</f>
        <v>20.6989247311828</v>
      </c>
    </row>
    <row r="21" spans="1:10" ht="24.95" customHeight="1" x14ac:dyDescent="0.25">
      <c r="A21" s="72" t="s">
        <v>110</v>
      </c>
      <c r="B21" s="29">
        <v>6</v>
      </c>
      <c r="C21" s="29">
        <v>3</v>
      </c>
      <c r="D21" s="48">
        <f t="shared" si="6"/>
        <v>-50</v>
      </c>
      <c r="E21" s="29">
        <v>3</v>
      </c>
      <c r="F21" s="29">
        <v>2</v>
      </c>
      <c r="G21" s="48">
        <f>F21*100/E21-100</f>
        <v>-33.333333333333329</v>
      </c>
      <c r="H21" s="29">
        <v>5</v>
      </c>
      <c r="I21" s="29">
        <v>1</v>
      </c>
      <c r="J21" s="48">
        <f t="shared" si="7"/>
        <v>-80</v>
      </c>
    </row>
    <row r="22" spans="1:10" ht="24.95" customHeight="1" x14ac:dyDescent="0.25">
      <c r="A22" s="72" t="s">
        <v>111</v>
      </c>
      <c r="B22" s="29"/>
      <c r="C22" s="29"/>
      <c r="D22" s="48"/>
      <c r="E22" s="47"/>
      <c r="F22" s="29"/>
      <c r="G22" s="48"/>
      <c r="H22" s="47"/>
      <c r="I22" s="29"/>
      <c r="J22" s="48"/>
    </row>
    <row r="23" spans="1:10" ht="24.95" customHeight="1" x14ac:dyDescent="0.25">
      <c r="A23" s="72" t="s">
        <v>112</v>
      </c>
      <c r="B23" s="29">
        <v>6</v>
      </c>
      <c r="C23" s="29">
        <v>2</v>
      </c>
      <c r="D23" s="48">
        <f t="shared" ref="D23" si="8">C23*100/B23-100</f>
        <v>-66.666666666666657</v>
      </c>
      <c r="E23" s="29">
        <v>0</v>
      </c>
      <c r="F23" s="29">
        <v>0</v>
      </c>
      <c r="G23" s="48"/>
      <c r="H23" s="29">
        <v>8</v>
      </c>
      <c r="I23" s="29">
        <v>7</v>
      </c>
      <c r="J23" s="48">
        <f t="shared" ref="J23" si="9">I23*100/H23-100</f>
        <v>-12.5</v>
      </c>
    </row>
    <row r="24" spans="1:10" ht="24.95" customHeight="1" x14ac:dyDescent="0.25">
      <c r="A24" s="59" t="s">
        <v>314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24.95" customHeight="1" x14ac:dyDescent="0.25">
      <c r="A25" s="72" t="s">
        <v>315</v>
      </c>
      <c r="B25" s="29">
        <v>1</v>
      </c>
      <c r="C25" s="29">
        <v>2</v>
      </c>
      <c r="D25" s="48">
        <f>C25*100/B25-100</f>
        <v>100</v>
      </c>
      <c r="E25" s="29">
        <v>0</v>
      </c>
      <c r="F25" s="29">
        <v>0</v>
      </c>
      <c r="G25" s="48"/>
      <c r="H25" s="29">
        <v>1</v>
      </c>
      <c r="I25" s="29">
        <v>2</v>
      </c>
      <c r="J25" s="48">
        <f>I25*100/H25-100</f>
        <v>100</v>
      </c>
    </row>
    <row r="26" spans="1:10" ht="24.95" customHeight="1" x14ac:dyDescent="0.25">
      <c r="A26" s="72" t="s">
        <v>316</v>
      </c>
      <c r="B26" s="47"/>
      <c r="C26" s="29"/>
      <c r="D26" s="48"/>
      <c r="E26" s="47"/>
      <c r="F26" s="29"/>
      <c r="G26" s="48"/>
      <c r="H26" s="47"/>
      <c r="I26" s="29"/>
      <c r="J26" s="48"/>
    </row>
    <row r="27" spans="1:10" ht="24.95" customHeight="1" x14ac:dyDescent="0.25">
      <c r="A27" s="72" t="s">
        <v>113</v>
      </c>
      <c r="B27" s="29">
        <v>87</v>
      </c>
      <c r="C27" s="29">
        <v>55</v>
      </c>
      <c r="D27" s="48">
        <f t="shared" ref="D27" si="10">C27*100/B27-100</f>
        <v>-36.781609195402297</v>
      </c>
      <c r="E27" s="29">
        <v>18</v>
      </c>
      <c r="F27" s="29">
        <v>18</v>
      </c>
      <c r="G27" s="48">
        <f>F27*100/E27-100</f>
        <v>0</v>
      </c>
      <c r="H27" s="29">
        <v>110</v>
      </c>
      <c r="I27" s="29">
        <v>74</v>
      </c>
      <c r="J27" s="48">
        <f t="shared" ref="J27" si="11">I27*100/H27-100</f>
        <v>-32.727272727272734</v>
      </c>
    </row>
    <row r="28" spans="1:10" ht="24.95" customHeight="1" x14ac:dyDescent="0.25">
      <c r="A28" s="59" t="s">
        <v>272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4.95" customHeight="1" x14ac:dyDescent="0.25">
      <c r="A29" s="72" t="s">
        <v>273</v>
      </c>
      <c r="B29" s="59"/>
      <c r="C29" s="29"/>
      <c r="D29" s="48"/>
      <c r="E29" s="47"/>
      <c r="F29" s="29"/>
      <c r="G29" s="48"/>
      <c r="H29" s="47"/>
      <c r="I29" s="29"/>
      <c r="J29" s="48"/>
    </row>
    <row r="30" spans="1:10" ht="24.95" customHeight="1" x14ac:dyDescent="0.25">
      <c r="A30" s="72" t="s">
        <v>114</v>
      </c>
      <c r="B30" s="29">
        <v>2</v>
      </c>
      <c r="C30" s="29">
        <v>2</v>
      </c>
      <c r="D30" s="48">
        <f t="shared" ref="D30" si="12">C30*100/B30-100</f>
        <v>0</v>
      </c>
      <c r="E30" s="29">
        <v>0</v>
      </c>
      <c r="F30" s="29">
        <v>0</v>
      </c>
      <c r="G30" s="48"/>
      <c r="H30" s="29">
        <v>4</v>
      </c>
      <c r="I30" s="29">
        <v>4</v>
      </c>
      <c r="J30" s="48">
        <f t="shared" ref="J30" si="13">I30*100/H30-100</f>
        <v>0</v>
      </c>
    </row>
    <row r="31" spans="1:10" ht="24.95" customHeight="1" x14ac:dyDescent="0.25">
      <c r="A31" s="73" t="s">
        <v>274</v>
      </c>
      <c r="B31" s="59"/>
      <c r="C31" s="29"/>
      <c r="D31" s="48"/>
      <c r="E31" s="47"/>
      <c r="F31" s="29"/>
      <c r="G31" s="48"/>
      <c r="H31" s="47"/>
      <c r="I31" s="29"/>
      <c r="J31" s="48"/>
    </row>
    <row r="32" spans="1:10" ht="24.95" customHeight="1" x14ac:dyDescent="0.25">
      <c r="A32" s="72" t="s">
        <v>182</v>
      </c>
      <c r="B32" s="29">
        <v>45</v>
      </c>
      <c r="C32" s="29">
        <v>41</v>
      </c>
      <c r="D32" s="48">
        <f t="shared" ref="D32:D36" si="14">C32*100/B32-100</f>
        <v>-8.8888888888888857</v>
      </c>
      <c r="E32" s="29">
        <v>5</v>
      </c>
      <c r="F32" s="29">
        <v>9</v>
      </c>
      <c r="G32" s="48">
        <f>F32*100/E32-100</f>
        <v>80</v>
      </c>
      <c r="H32" s="29">
        <v>68</v>
      </c>
      <c r="I32" s="29">
        <v>55</v>
      </c>
      <c r="J32" s="48">
        <f t="shared" ref="J32:J36" si="15">I32*100/H32-100</f>
        <v>-19.117647058823536</v>
      </c>
    </row>
    <row r="33" spans="1:10" ht="24.95" customHeight="1" x14ac:dyDescent="0.25">
      <c r="A33" s="72" t="s">
        <v>115</v>
      </c>
      <c r="B33" s="29">
        <v>24</v>
      </c>
      <c r="C33" s="29">
        <v>22</v>
      </c>
      <c r="D33" s="48">
        <f t="shared" si="14"/>
        <v>-8.3333333333333286</v>
      </c>
      <c r="E33" s="29">
        <v>3</v>
      </c>
      <c r="F33" s="29">
        <v>4</v>
      </c>
      <c r="G33" s="48">
        <f>F33*100/E33-100</f>
        <v>33.333333333333343</v>
      </c>
      <c r="H33" s="29">
        <v>36</v>
      </c>
      <c r="I33" s="29">
        <v>22</v>
      </c>
      <c r="J33" s="48">
        <f t="shared" si="15"/>
        <v>-38.888888888888886</v>
      </c>
    </row>
    <row r="34" spans="1:10" ht="24.95" customHeight="1" x14ac:dyDescent="0.25">
      <c r="A34" s="72" t="s">
        <v>116</v>
      </c>
      <c r="B34" s="29">
        <v>25</v>
      </c>
      <c r="C34" s="29">
        <v>16</v>
      </c>
      <c r="D34" s="48">
        <f t="shared" si="14"/>
        <v>-36</v>
      </c>
      <c r="E34" s="29">
        <v>5</v>
      </c>
      <c r="F34" s="29">
        <v>1</v>
      </c>
      <c r="G34" s="48">
        <f>F34*100/E34-100</f>
        <v>-80</v>
      </c>
      <c r="H34" s="29">
        <v>32</v>
      </c>
      <c r="I34" s="29">
        <v>19</v>
      </c>
      <c r="J34" s="48">
        <f t="shared" si="15"/>
        <v>-40.625</v>
      </c>
    </row>
    <row r="35" spans="1:10" ht="24.95" customHeight="1" x14ac:dyDescent="0.25">
      <c r="A35" s="72" t="s">
        <v>117</v>
      </c>
      <c r="B35" s="29">
        <v>29</v>
      </c>
      <c r="C35" s="29">
        <v>15</v>
      </c>
      <c r="D35" s="48">
        <f t="shared" si="14"/>
        <v>-48.275862068965516</v>
      </c>
      <c r="E35" s="29">
        <v>7</v>
      </c>
      <c r="F35" s="29">
        <v>2</v>
      </c>
      <c r="G35" s="48">
        <f>F35*100/E35-100</f>
        <v>-71.428571428571431</v>
      </c>
      <c r="H35" s="29">
        <v>38</v>
      </c>
      <c r="I35" s="29">
        <v>35</v>
      </c>
      <c r="J35" s="48">
        <f t="shared" si="15"/>
        <v>-7.8947368421052602</v>
      </c>
    </row>
    <row r="36" spans="1:10" ht="24.95" customHeight="1" x14ac:dyDescent="0.25">
      <c r="A36" s="72" t="s">
        <v>183</v>
      </c>
      <c r="B36" s="29">
        <v>141</v>
      </c>
      <c r="C36" s="29">
        <v>109</v>
      </c>
      <c r="D36" s="48">
        <f t="shared" si="14"/>
        <v>-22.695035460992912</v>
      </c>
      <c r="E36" s="29">
        <v>45</v>
      </c>
      <c r="F36" s="29">
        <v>28</v>
      </c>
      <c r="G36" s="48">
        <f>F36*100/E36-100</f>
        <v>-37.777777777777779</v>
      </c>
      <c r="H36" s="29">
        <v>173</v>
      </c>
      <c r="I36" s="29">
        <v>155</v>
      </c>
      <c r="J36" s="48">
        <f t="shared" si="15"/>
        <v>-10.404624277456648</v>
      </c>
    </row>
    <row r="37" spans="1:10" ht="24.95" customHeight="1" x14ac:dyDescent="0.25">
      <c r="A37" s="72" t="s">
        <v>118</v>
      </c>
      <c r="B37" s="29"/>
      <c r="C37" s="29"/>
      <c r="D37" s="48"/>
      <c r="E37" s="29"/>
      <c r="F37" s="29"/>
      <c r="G37" s="48"/>
      <c r="H37" s="29"/>
      <c r="I37" s="29"/>
      <c r="J37" s="48"/>
    </row>
    <row r="38" spans="1:10" ht="24.95" customHeight="1" x14ac:dyDescent="0.25">
      <c r="A38" s="72" t="s">
        <v>119</v>
      </c>
      <c r="B38" s="29"/>
      <c r="C38" s="29"/>
      <c r="D38" s="48"/>
      <c r="E38" s="29"/>
      <c r="F38" s="29"/>
      <c r="G38" s="48"/>
      <c r="H38" s="29"/>
      <c r="I38" s="29"/>
      <c r="J38" s="48"/>
    </row>
    <row r="39" spans="1:10" ht="24.95" customHeight="1" x14ac:dyDescent="0.25">
      <c r="A39" s="72" t="s">
        <v>275</v>
      </c>
      <c r="B39" s="59"/>
      <c r="C39" s="29"/>
      <c r="D39" s="48"/>
      <c r="E39" s="47"/>
      <c r="F39" s="29"/>
      <c r="G39" s="48"/>
      <c r="H39" s="47"/>
      <c r="I39" s="29"/>
      <c r="J39" s="48"/>
    </row>
    <row r="40" spans="1:10" ht="24.95" customHeight="1" x14ac:dyDescent="0.25">
      <c r="A40" s="72" t="s">
        <v>184</v>
      </c>
      <c r="B40" s="29">
        <v>10</v>
      </c>
      <c r="C40" s="29">
        <v>4</v>
      </c>
      <c r="D40" s="48">
        <f t="shared" ref="D40:D41" si="16">C40*100/B40-100</f>
        <v>-60</v>
      </c>
      <c r="E40" s="29">
        <v>4</v>
      </c>
      <c r="F40" s="29">
        <v>0</v>
      </c>
      <c r="G40" s="193" t="s">
        <v>255</v>
      </c>
      <c r="H40" s="29">
        <v>8</v>
      </c>
      <c r="I40" s="29">
        <v>7</v>
      </c>
      <c r="J40" s="48">
        <f>I40*100/H40-100</f>
        <v>-12.5</v>
      </c>
    </row>
    <row r="41" spans="1:10" ht="24.95" customHeight="1" x14ac:dyDescent="0.25">
      <c r="A41" s="72" t="s">
        <v>120</v>
      </c>
      <c r="B41" s="29">
        <v>74</v>
      </c>
      <c r="C41" s="29">
        <v>69</v>
      </c>
      <c r="D41" s="48">
        <f t="shared" si="16"/>
        <v>-6.7567567567567579</v>
      </c>
      <c r="E41" s="29">
        <v>16</v>
      </c>
      <c r="F41" s="29">
        <v>23</v>
      </c>
      <c r="G41" s="48">
        <f>F41*100/E41-100</f>
        <v>43.75</v>
      </c>
      <c r="H41" s="29">
        <v>93</v>
      </c>
      <c r="I41" s="29">
        <v>108</v>
      </c>
      <c r="J41" s="48">
        <f>I41*100/H41-100</f>
        <v>16.129032258064512</v>
      </c>
    </row>
    <row r="42" spans="1:10" ht="24.95" customHeight="1" x14ac:dyDescent="0.25">
      <c r="A42" s="72" t="s">
        <v>121</v>
      </c>
      <c r="B42" s="29"/>
      <c r="C42" s="29"/>
      <c r="D42" s="48"/>
      <c r="E42" s="29"/>
      <c r="F42" s="29"/>
      <c r="G42" s="48"/>
      <c r="H42" s="29"/>
      <c r="I42" s="29"/>
      <c r="J42" s="48"/>
    </row>
    <row r="43" spans="1:10" ht="24.95" customHeight="1" x14ac:dyDescent="0.25">
      <c r="A43" s="72" t="s">
        <v>185</v>
      </c>
      <c r="B43" s="29"/>
      <c r="C43" s="29"/>
      <c r="D43" s="49"/>
      <c r="E43" s="29"/>
      <c r="F43" s="29"/>
      <c r="G43" s="48"/>
      <c r="H43" s="29"/>
      <c r="I43" s="29"/>
      <c r="J43" s="49"/>
    </row>
    <row r="44" spans="1:10" ht="24.95" customHeight="1" x14ac:dyDescent="0.25">
      <c r="A44" s="72" t="s">
        <v>122</v>
      </c>
      <c r="B44" s="29">
        <v>27</v>
      </c>
      <c r="C44" s="29">
        <v>23</v>
      </c>
      <c r="D44" s="48">
        <f t="shared" ref="D44:D47" si="17">C44*100/B44-100</f>
        <v>-14.81481481481481</v>
      </c>
      <c r="E44" s="29">
        <v>14</v>
      </c>
      <c r="F44" s="29">
        <v>5</v>
      </c>
      <c r="G44" s="48">
        <f>F44*100/E44-100</f>
        <v>-64.285714285714278</v>
      </c>
      <c r="H44" s="29">
        <v>22</v>
      </c>
      <c r="I44" s="29">
        <v>29</v>
      </c>
      <c r="J44" s="48">
        <f t="shared" ref="J44:J47" si="18">I44*100/H44-100</f>
        <v>31.818181818181813</v>
      </c>
    </row>
    <row r="45" spans="1:10" ht="24.95" customHeight="1" x14ac:dyDescent="0.25">
      <c r="A45" s="72" t="s">
        <v>123</v>
      </c>
      <c r="B45" s="29">
        <v>3</v>
      </c>
      <c r="C45" s="29">
        <v>2</v>
      </c>
      <c r="D45" s="48">
        <f t="shared" si="17"/>
        <v>-33.333333333333329</v>
      </c>
      <c r="E45" s="29">
        <v>0</v>
      </c>
      <c r="F45" s="29">
        <v>1</v>
      </c>
      <c r="G45" s="48" t="s">
        <v>256</v>
      </c>
      <c r="H45" s="29">
        <v>3</v>
      </c>
      <c r="I45" s="29">
        <v>5</v>
      </c>
      <c r="J45" s="48">
        <f t="shared" si="18"/>
        <v>66.666666666666657</v>
      </c>
    </row>
    <row r="46" spans="1:10" ht="24.95" customHeight="1" x14ac:dyDescent="0.25">
      <c r="A46" s="72" t="s">
        <v>124</v>
      </c>
      <c r="B46" s="29">
        <v>10</v>
      </c>
      <c r="C46" s="29">
        <v>2</v>
      </c>
      <c r="D46" s="48">
        <f t="shared" si="17"/>
        <v>-80</v>
      </c>
      <c r="E46" s="29">
        <v>1</v>
      </c>
      <c r="F46" s="29">
        <v>2</v>
      </c>
      <c r="G46" s="48">
        <f>F46*100/E46-100</f>
        <v>100</v>
      </c>
      <c r="H46" s="29">
        <v>11</v>
      </c>
      <c r="I46" s="29">
        <v>4</v>
      </c>
      <c r="J46" s="48">
        <f t="shared" si="18"/>
        <v>-63.636363636363633</v>
      </c>
    </row>
    <row r="47" spans="1:10" ht="24.95" customHeight="1" x14ac:dyDescent="0.25">
      <c r="A47" s="72" t="s">
        <v>125</v>
      </c>
      <c r="B47" s="29">
        <v>73</v>
      </c>
      <c r="C47" s="29">
        <v>45</v>
      </c>
      <c r="D47" s="48">
        <f t="shared" si="17"/>
        <v>-38.356164383561641</v>
      </c>
      <c r="E47" s="29">
        <v>8</v>
      </c>
      <c r="F47" s="29">
        <v>7</v>
      </c>
      <c r="G47" s="48">
        <f>F47*100/E47-100</f>
        <v>-12.5</v>
      </c>
      <c r="H47" s="29">
        <v>96</v>
      </c>
      <c r="I47" s="29">
        <v>69</v>
      </c>
      <c r="J47" s="48">
        <f t="shared" si="18"/>
        <v>-28.125</v>
      </c>
    </row>
    <row r="48" spans="1:10" ht="24.95" customHeight="1" x14ac:dyDescent="0.25">
      <c r="A48" s="72" t="s">
        <v>276</v>
      </c>
      <c r="B48" s="67"/>
      <c r="C48" s="29"/>
      <c r="D48" s="48"/>
      <c r="E48" s="29"/>
      <c r="F48" s="29"/>
      <c r="G48" s="48"/>
      <c r="H48" s="29"/>
      <c r="I48" s="29"/>
      <c r="J48" s="48"/>
    </row>
    <row r="49" spans="1:10" ht="24.95" customHeight="1" x14ac:dyDescent="0.25">
      <c r="A49" s="72" t="s">
        <v>126</v>
      </c>
      <c r="B49" s="29">
        <v>58</v>
      </c>
      <c r="C49" s="29">
        <v>56</v>
      </c>
      <c r="D49" s="48">
        <f t="shared" ref="D49:D50" si="19">C49*100/B49-100</f>
        <v>-3.448275862068968</v>
      </c>
      <c r="E49" s="29">
        <v>15</v>
      </c>
      <c r="F49" s="29">
        <v>14</v>
      </c>
      <c r="G49" s="48">
        <f>F49*100/E49-100</f>
        <v>-6.6666666666666714</v>
      </c>
      <c r="H49" s="29">
        <v>66</v>
      </c>
      <c r="I49" s="29">
        <v>86</v>
      </c>
      <c r="J49" s="48">
        <f t="shared" ref="J49:J50" si="20">I49*100/H49-100</f>
        <v>30.303030303030312</v>
      </c>
    </row>
    <row r="50" spans="1:10" ht="24.95" customHeight="1" x14ac:dyDescent="0.25">
      <c r="A50" s="72" t="s">
        <v>127</v>
      </c>
      <c r="B50" s="29">
        <v>1</v>
      </c>
      <c r="C50" s="29">
        <v>1</v>
      </c>
      <c r="D50" s="48">
        <f t="shared" si="19"/>
        <v>0</v>
      </c>
      <c r="E50" s="29">
        <v>0</v>
      </c>
      <c r="F50" s="29">
        <v>0</v>
      </c>
      <c r="G50" s="48"/>
      <c r="H50" s="29">
        <v>2</v>
      </c>
      <c r="I50" s="29">
        <v>1</v>
      </c>
      <c r="J50" s="48">
        <f t="shared" si="20"/>
        <v>-50</v>
      </c>
    </row>
    <row r="51" spans="1:10" ht="24.95" customHeight="1" x14ac:dyDescent="0.25">
      <c r="A51" s="72" t="s">
        <v>128</v>
      </c>
      <c r="B51" s="47"/>
      <c r="C51" s="29"/>
      <c r="D51" s="49"/>
      <c r="E51" s="47"/>
      <c r="F51" s="29"/>
      <c r="G51" s="48"/>
      <c r="H51" s="47"/>
      <c r="I51" s="29"/>
      <c r="J51" s="49"/>
    </row>
    <row r="52" spans="1:10" ht="24.95" customHeight="1" x14ac:dyDescent="0.25">
      <c r="A52" s="72" t="s">
        <v>129</v>
      </c>
      <c r="B52" s="29">
        <v>0</v>
      </c>
      <c r="C52" s="29">
        <v>1</v>
      </c>
      <c r="D52" s="48" t="s">
        <v>256</v>
      </c>
      <c r="E52" s="29">
        <v>0</v>
      </c>
      <c r="F52" s="29">
        <v>0</v>
      </c>
      <c r="G52" s="48"/>
      <c r="H52" s="29">
        <v>0</v>
      </c>
      <c r="I52" s="29">
        <v>2</v>
      </c>
      <c r="J52" s="48" t="s">
        <v>256</v>
      </c>
    </row>
    <row r="53" spans="1:10" ht="24.95" customHeight="1" x14ac:dyDescent="0.25">
      <c r="A53" s="72" t="s">
        <v>186</v>
      </c>
      <c r="B53" s="29">
        <v>54</v>
      </c>
      <c r="C53" s="29">
        <v>41</v>
      </c>
      <c r="D53" s="48">
        <f t="shared" ref="D53" si="21">C53*100/B53-100</f>
        <v>-24.074074074074076</v>
      </c>
      <c r="E53" s="29">
        <v>16</v>
      </c>
      <c r="F53" s="29">
        <v>10</v>
      </c>
      <c r="G53" s="48">
        <f>F53*100/E53-100</f>
        <v>-37.5</v>
      </c>
      <c r="H53" s="29">
        <v>50</v>
      </c>
      <c r="I53" s="29">
        <v>68</v>
      </c>
      <c r="J53" s="48">
        <f t="shared" ref="J53" si="22">I53*100/H53-100</f>
        <v>36</v>
      </c>
    </row>
    <row r="54" spans="1:10" ht="24.95" customHeight="1" x14ac:dyDescent="0.25">
      <c r="A54" s="72" t="s">
        <v>277</v>
      </c>
      <c r="B54" s="67"/>
      <c r="C54" s="29"/>
      <c r="D54" s="48"/>
      <c r="E54" s="47"/>
      <c r="F54" s="29"/>
      <c r="G54" s="48"/>
      <c r="H54" s="47"/>
      <c r="I54" s="29"/>
      <c r="J54" s="48"/>
    </row>
    <row r="55" spans="1:10" ht="24.95" customHeight="1" x14ac:dyDescent="0.25">
      <c r="A55" s="72" t="s">
        <v>278</v>
      </c>
      <c r="B55" s="8"/>
      <c r="C55" s="29"/>
      <c r="D55" s="48"/>
      <c r="E55" s="47"/>
      <c r="F55" s="29"/>
      <c r="G55" s="48"/>
      <c r="H55" s="47"/>
      <c r="I55" s="29"/>
      <c r="J55" s="48"/>
    </row>
    <row r="56" spans="1:10" ht="24.95" customHeight="1" x14ac:dyDescent="0.25">
      <c r="A56" s="72" t="s">
        <v>130</v>
      </c>
      <c r="B56" s="29">
        <v>25</v>
      </c>
      <c r="C56" s="29">
        <v>28</v>
      </c>
      <c r="D56" s="48">
        <f t="shared" ref="D56" si="23">C56*100/B56-100</f>
        <v>12</v>
      </c>
      <c r="E56" s="29">
        <v>3</v>
      </c>
      <c r="F56" s="29">
        <v>6</v>
      </c>
      <c r="G56" s="48">
        <f>F56*100/E56-100</f>
        <v>100</v>
      </c>
      <c r="H56" s="29">
        <v>33</v>
      </c>
      <c r="I56" s="29">
        <v>40</v>
      </c>
      <c r="J56" s="48">
        <f t="shared" ref="J56" si="24">I56*100/H56-100</f>
        <v>21.212121212121218</v>
      </c>
    </row>
    <row r="57" spans="1:10" ht="24.95" customHeight="1" x14ac:dyDescent="0.25">
      <c r="A57" s="72" t="s">
        <v>279</v>
      </c>
      <c r="B57" s="8"/>
      <c r="C57" s="65"/>
      <c r="D57" s="65"/>
      <c r="E57" s="65"/>
      <c r="F57" s="65"/>
      <c r="G57" s="65"/>
      <c r="H57" s="65"/>
      <c r="I57" s="65"/>
      <c r="J57" s="65"/>
    </row>
    <row r="58" spans="1:10" ht="24.95" customHeight="1" x14ac:dyDescent="0.25">
      <c r="A58" s="72" t="s">
        <v>131</v>
      </c>
      <c r="B58" s="67"/>
      <c r="C58" s="29"/>
      <c r="D58" s="48"/>
      <c r="E58" s="29"/>
      <c r="F58" s="29"/>
      <c r="G58" s="48"/>
      <c r="H58" s="29"/>
      <c r="I58" s="29"/>
      <c r="J58" s="48"/>
    </row>
    <row r="59" spans="1:10" ht="27" customHeight="1" x14ac:dyDescent="0.25">
      <c r="A59" s="72" t="s">
        <v>187</v>
      </c>
      <c r="B59" s="29">
        <v>2</v>
      </c>
      <c r="C59" s="29">
        <v>1</v>
      </c>
      <c r="D59" s="48">
        <f t="shared" ref="D59:D60" si="25">C59*100/B59-100</f>
        <v>-50</v>
      </c>
      <c r="E59" s="29">
        <v>0</v>
      </c>
      <c r="F59" s="29">
        <v>1</v>
      </c>
      <c r="G59" s="48" t="s">
        <v>256</v>
      </c>
      <c r="H59" s="47">
        <v>6</v>
      </c>
      <c r="I59" s="29">
        <v>0</v>
      </c>
      <c r="J59" s="193" t="s">
        <v>255</v>
      </c>
    </row>
    <row r="60" spans="1:10" ht="27" customHeight="1" x14ac:dyDescent="0.25">
      <c r="A60" s="72" t="s">
        <v>257</v>
      </c>
      <c r="B60" s="29">
        <v>1</v>
      </c>
      <c r="C60" s="29">
        <v>1</v>
      </c>
      <c r="D60" s="48">
        <f t="shared" si="25"/>
        <v>0</v>
      </c>
      <c r="E60" s="47">
        <v>0</v>
      </c>
      <c r="F60" s="29">
        <v>0</v>
      </c>
      <c r="G60" s="48"/>
      <c r="H60" s="47">
        <v>1</v>
      </c>
      <c r="I60" s="29">
        <v>1</v>
      </c>
      <c r="J60" s="48">
        <f t="shared" ref="J60" si="26">I60*100/H60-100</f>
        <v>0</v>
      </c>
    </row>
    <row r="61" spans="1:10" ht="24.95" customHeight="1" x14ac:dyDescent="0.25">
      <c r="A61" s="72" t="s">
        <v>188</v>
      </c>
      <c r="B61" s="29"/>
      <c r="C61" s="29"/>
      <c r="D61" s="48"/>
      <c r="E61" s="47"/>
      <c r="F61" s="29"/>
      <c r="G61" s="48"/>
      <c r="H61" s="47"/>
      <c r="I61" s="29"/>
      <c r="J61" s="48"/>
    </row>
    <row r="62" spans="1:10" ht="24.95" customHeight="1" x14ac:dyDescent="0.25">
      <c r="A62" s="73" t="s">
        <v>280</v>
      </c>
      <c r="B62" s="67"/>
      <c r="C62" s="29"/>
      <c r="D62" s="48"/>
      <c r="E62" s="47"/>
      <c r="F62" s="29"/>
      <c r="G62" s="48"/>
      <c r="H62" s="47"/>
      <c r="I62" s="29"/>
      <c r="J62" s="48"/>
    </row>
    <row r="63" spans="1:10" ht="24.95" customHeight="1" x14ac:dyDescent="0.25">
      <c r="A63" s="73" t="s">
        <v>281</v>
      </c>
      <c r="B63" s="67"/>
      <c r="C63" s="29"/>
      <c r="D63" s="48"/>
      <c r="E63" s="47"/>
      <c r="F63" s="29"/>
      <c r="G63" s="48"/>
      <c r="H63" s="47"/>
      <c r="I63" s="29"/>
      <c r="J63" s="48"/>
    </row>
    <row r="64" spans="1:10" ht="24.95" customHeight="1" x14ac:dyDescent="0.25">
      <c r="A64" s="72" t="s">
        <v>189</v>
      </c>
      <c r="B64" s="29">
        <v>3</v>
      </c>
      <c r="C64" s="29">
        <v>3</v>
      </c>
      <c r="D64" s="48">
        <f t="shared" ref="D64:D65" si="27">C64*100/B64-100</f>
        <v>0</v>
      </c>
      <c r="E64" s="29">
        <v>1</v>
      </c>
      <c r="F64" s="29">
        <v>1</v>
      </c>
      <c r="G64" s="48">
        <f>F64*100/E64-100</f>
        <v>0</v>
      </c>
      <c r="H64" s="29">
        <v>2</v>
      </c>
      <c r="I64" s="29">
        <v>2</v>
      </c>
      <c r="J64" s="48">
        <f t="shared" ref="J64:J65" si="28">I64*100/H64-100</f>
        <v>0</v>
      </c>
    </row>
    <row r="65" spans="1:10" ht="24.95" customHeight="1" x14ac:dyDescent="0.25">
      <c r="A65" s="72" t="s">
        <v>190</v>
      </c>
      <c r="B65" s="29">
        <v>6</v>
      </c>
      <c r="C65" s="29">
        <v>15</v>
      </c>
      <c r="D65" s="48">
        <f t="shared" si="27"/>
        <v>150</v>
      </c>
      <c r="E65" s="29">
        <v>2</v>
      </c>
      <c r="F65" s="29">
        <v>7</v>
      </c>
      <c r="G65" s="48">
        <f>F65*100/E65-100</f>
        <v>250</v>
      </c>
      <c r="H65" s="29">
        <v>10</v>
      </c>
      <c r="I65" s="29">
        <v>9</v>
      </c>
      <c r="J65" s="48">
        <f t="shared" si="28"/>
        <v>-10</v>
      </c>
    </row>
    <row r="66" spans="1:10" ht="24.95" customHeight="1" x14ac:dyDescent="0.25">
      <c r="A66" s="73" t="s">
        <v>282</v>
      </c>
      <c r="B66" s="67"/>
      <c r="C66" s="65"/>
      <c r="D66" s="65"/>
      <c r="E66" s="65"/>
      <c r="F66" s="65"/>
      <c r="G66" s="65"/>
      <c r="H66" s="65"/>
      <c r="I66" s="65"/>
      <c r="J66" s="65"/>
    </row>
    <row r="67" spans="1:10" ht="24.95" customHeight="1" x14ac:dyDescent="0.25">
      <c r="A67" s="73" t="s">
        <v>283</v>
      </c>
      <c r="B67" s="47"/>
      <c r="C67" s="29"/>
      <c r="D67" s="48"/>
      <c r="E67" s="47"/>
      <c r="F67" s="29"/>
      <c r="G67" s="48"/>
      <c r="H67" s="47"/>
      <c r="I67" s="29"/>
      <c r="J67" s="48"/>
    </row>
    <row r="68" spans="1:10" ht="24.95" customHeight="1" x14ac:dyDescent="0.25">
      <c r="A68" s="73" t="s">
        <v>284</v>
      </c>
      <c r="B68" s="47"/>
      <c r="C68" s="29"/>
      <c r="D68" s="48"/>
      <c r="E68" s="47"/>
      <c r="F68" s="29"/>
      <c r="G68" s="48"/>
      <c r="H68" s="47"/>
      <c r="I68" s="29"/>
      <c r="J68" s="48"/>
    </row>
    <row r="69" spans="1:10" ht="24.95" customHeight="1" x14ac:dyDescent="0.25">
      <c r="A69" s="72" t="s">
        <v>191</v>
      </c>
      <c r="B69" s="29">
        <v>13</v>
      </c>
      <c r="C69" s="29">
        <v>18</v>
      </c>
      <c r="D69" s="48">
        <f t="shared" ref="D69" si="29">C69*100/B69-100</f>
        <v>38.461538461538453</v>
      </c>
      <c r="E69" s="29">
        <v>3</v>
      </c>
      <c r="F69" s="29">
        <v>4</v>
      </c>
      <c r="G69" s="48">
        <f>F69*100/E69-100</f>
        <v>33.333333333333343</v>
      </c>
      <c r="H69" s="29">
        <v>15</v>
      </c>
      <c r="I69" s="29">
        <v>28</v>
      </c>
      <c r="J69" s="48">
        <f t="shared" ref="J69" si="30">I69*100/H69-100</f>
        <v>86.666666666666657</v>
      </c>
    </row>
    <row r="70" spans="1:10" ht="24.95" customHeight="1" x14ac:dyDescent="0.25">
      <c r="A70" s="72" t="s">
        <v>285</v>
      </c>
      <c r="B70" s="47"/>
      <c r="C70" s="29"/>
      <c r="D70" s="48"/>
      <c r="E70" s="47"/>
      <c r="F70" s="29"/>
      <c r="G70" s="48"/>
      <c r="H70" s="47"/>
      <c r="I70" s="29"/>
      <c r="J70" s="48"/>
    </row>
    <row r="71" spans="1:10" ht="24.95" customHeight="1" x14ac:dyDescent="0.25">
      <c r="A71" s="72" t="s">
        <v>86</v>
      </c>
      <c r="B71" s="29">
        <v>36</v>
      </c>
      <c r="C71" s="29">
        <v>28</v>
      </c>
      <c r="D71" s="48">
        <f>C71*100/B71-100</f>
        <v>-22.222222222222229</v>
      </c>
      <c r="E71" s="29">
        <v>6</v>
      </c>
      <c r="F71" s="29">
        <v>5</v>
      </c>
      <c r="G71" s="48">
        <f>F71*100/E71-100</f>
        <v>-16.666666666666671</v>
      </c>
      <c r="H71" s="29">
        <v>38</v>
      </c>
      <c r="I71" s="29">
        <v>44</v>
      </c>
      <c r="J71" s="48">
        <f>I71*100/H71-100</f>
        <v>15.78947368421052</v>
      </c>
    </row>
    <row r="72" spans="1:10" ht="24.95" customHeight="1" x14ac:dyDescent="0.25">
      <c r="A72" s="72" t="s">
        <v>177</v>
      </c>
      <c r="B72" s="29">
        <v>18</v>
      </c>
      <c r="C72" s="29">
        <v>11</v>
      </c>
      <c r="D72" s="48">
        <f t="shared" ref="D72" si="31">C72*100/B72-100</f>
        <v>-38.888888888888886</v>
      </c>
      <c r="E72" s="29">
        <v>8</v>
      </c>
      <c r="F72" s="29">
        <v>1</v>
      </c>
      <c r="G72" s="48">
        <f>F72*100/E72-100</f>
        <v>-87.5</v>
      </c>
      <c r="H72" s="29">
        <v>18</v>
      </c>
      <c r="I72" s="29">
        <v>15</v>
      </c>
      <c r="J72" s="48">
        <f t="shared" ref="J72" si="32">I72*100/H72-100</f>
        <v>-16.666666666666671</v>
      </c>
    </row>
    <row r="73" spans="1:10" ht="24.95" customHeight="1" x14ac:dyDescent="0.25">
      <c r="A73" s="72" t="s">
        <v>286</v>
      </c>
      <c r="B73" s="67"/>
      <c r="C73" s="29"/>
      <c r="D73" s="48"/>
      <c r="E73" s="47"/>
      <c r="F73" s="29"/>
      <c r="G73" s="48"/>
      <c r="H73" s="47"/>
      <c r="I73" s="29"/>
      <c r="J73" s="48"/>
    </row>
    <row r="74" spans="1:10" ht="24.95" customHeight="1" x14ac:dyDescent="0.25">
      <c r="A74" s="72" t="s">
        <v>87</v>
      </c>
      <c r="B74" s="29">
        <v>38</v>
      </c>
      <c r="C74" s="29">
        <v>58</v>
      </c>
      <c r="D74" s="48">
        <f t="shared" ref="D74" si="33">C74*100/B74-100</f>
        <v>52.631578947368411</v>
      </c>
      <c r="E74" s="29">
        <v>7</v>
      </c>
      <c r="F74" s="29">
        <v>16</v>
      </c>
      <c r="G74" s="48">
        <f>F74*100/E74-100</f>
        <v>128.57142857142858</v>
      </c>
      <c r="H74" s="29">
        <v>57</v>
      </c>
      <c r="I74" s="29">
        <v>99</v>
      </c>
      <c r="J74" s="48">
        <f t="shared" ref="J74" si="34">I74*100/H74-100</f>
        <v>73.68421052631578</v>
      </c>
    </row>
    <row r="75" spans="1:10" ht="24.95" customHeight="1" x14ac:dyDescent="0.25">
      <c r="A75" s="72" t="s">
        <v>287</v>
      </c>
      <c r="B75" s="67"/>
      <c r="C75" s="29"/>
      <c r="D75" s="48"/>
      <c r="E75" s="47"/>
      <c r="F75" s="29"/>
      <c r="G75" s="48"/>
      <c r="H75" s="47"/>
      <c r="I75" s="29"/>
      <c r="J75" s="48"/>
    </row>
    <row r="76" spans="1:10" ht="24.95" customHeight="1" x14ac:dyDescent="0.25">
      <c r="A76" s="72" t="s">
        <v>288</v>
      </c>
      <c r="B76" s="67"/>
      <c r="C76" s="29"/>
      <c r="D76" s="48"/>
      <c r="E76" s="47"/>
      <c r="F76" s="29"/>
      <c r="G76" s="48"/>
      <c r="H76" s="47"/>
      <c r="I76" s="29"/>
      <c r="J76" s="48"/>
    </row>
    <row r="77" spans="1:10" ht="24.95" customHeight="1" x14ac:dyDescent="0.25">
      <c r="A77" s="72" t="s">
        <v>88</v>
      </c>
      <c r="B77" s="29">
        <v>27</v>
      </c>
      <c r="C77" s="29">
        <v>20</v>
      </c>
      <c r="D77" s="48">
        <f t="shared" ref="D77:D81" si="35">C77*100/B77-100</f>
        <v>-25.925925925925924</v>
      </c>
      <c r="E77" s="29">
        <v>7</v>
      </c>
      <c r="F77" s="29">
        <v>4</v>
      </c>
      <c r="G77" s="48">
        <f>F77*100/E77-100</f>
        <v>-42.857142857142854</v>
      </c>
      <c r="H77" s="29">
        <v>37</v>
      </c>
      <c r="I77" s="29">
        <v>26</v>
      </c>
      <c r="J77" s="48">
        <f t="shared" ref="J77:J81" si="36">I77*100/H77-100</f>
        <v>-29.729729729729726</v>
      </c>
    </row>
    <row r="78" spans="1:10" ht="24.95" customHeight="1" x14ac:dyDescent="0.25">
      <c r="A78" s="72" t="s">
        <v>89</v>
      </c>
      <c r="B78" s="29">
        <v>51</v>
      </c>
      <c r="C78" s="29">
        <v>53</v>
      </c>
      <c r="D78" s="48">
        <f t="shared" si="35"/>
        <v>3.9215686274509807</v>
      </c>
      <c r="E78" s="29">
        <v>8</v>
      </c>
      <c r="F78" s="29">
        <v>14</v>
      </c>
      <c r="G78" s="48">
        <f>F78*100/E78-100</f>
        <v>75</v>
      </c>
      <c r="H78" s="29">
        <v>66</v>
      </c>
      <c r="I78" s="29">
        <v>69</v>
      </c>
      <c r="J78" s="48">
        <f t="shared" si="36"/>
        <v>4.5454545454545467</v>
      </c>
    </row>
    <row r="79" spans="1:10" ht="24.95" customHeight="1" x14ac:dyDescent="0.25">
      <c r="A79" s="72" t="s">
        <v>178</v>
      </c>
      <c r="B79" s="29">
        <v>2</v>
      </c>
      <c r="C79" s="29">
        <v>1</v>
      </c>
      <c r="D79" s="48">
        <f t="shared" si="35"/>
        <v>-50</v>
      </c>
      <c r="E79" s="29">
        <v>3</v>
      </c>
      <c r="F79" s="29">
        <v>0</v>
      </c>
      <c r="G79" s="193" t="s">
        <v>255</v>
      </c>
      <c r="H79" s="29">
        <v>4</v>
      </c>
      <c r="I79" s="29">
        <v>1</v>
      </c>
      <c r="J79" s="48">
        <f t="shared" si="36"/>
        <v>-75</v>
      </c>
    </row>
    <row r="80" spans="1:10" ht="24.95" customHeight="1" x14ac:dyDescent="0.25">
      <c r="A80" s="72" t="s">
        <v>179</v>
      </c>
      <c r="B80" s="29">
        <v>69</v>
      </c>
      <c r="C80" s="29">
        <v>53</v>
      </c>
      <c r="D80" s="48">
        <f t="shared" si="35"/>
        <v>-23.188405797101453</v>
      </c>
      <c r="E80" s="29">
        <v>7</v>
      </c>
      <c r="F80" s="29">
        <v>9</v>
      </c>
      <c r="G80" s="48">
        <f>F80*100/E80-100</f>
        <v>28.571428571428584</v>
      </c>
      <c r="H80" s="29">
        <v>112</v>
      </c>
      <c r="I80" s="29">
        <v>74</v>
      </c>
      <c r="J80" s="48">
        <f t="shared" si="36"/>
        <v>-33.928571428571431</v>
      </c>
    </row>
    <row r="81" spans="1:10" ht="24.95" customHeight="1" x14ac:dyDescent="0.25">
      <c r="A81" s="72" t="s">
        <v>90</v>
      </c>
      <c r="B81" s="29">
        <v>47</v>
      </c>
      <c r="C81" s="29">
        <v>61</v>
      </c>
      <c r="D81" s="48">
        <f t="shared" si="35"/>
        <v>29.787234042553195</v>
      </c>
      <c r="E81" s="29">
        <v>15</v>
      </c>
      <c r="F81" s="29">
        <v>11</v>
      </c>
      <c r="G81" s="48">
        <f>F81*100/E81-100</f>
        <v>-26.666666666666671</v>
      </c>
      <c r="H81" s="29">
        <v>39</v>
      </c>
      <c r="I81" s="29">
        <v>100</v>
      </c>
      <c r="J81" s="48">
        <f t="shared" si="36"/>
        <v>156.41025641025641</v>
      </c>
    </row>
    <row r="82" spans="1:10" ht="24.95" customHeight="1" x14ac:dyDescent="0.25">
      <c r="A82" s="72" t="s">
        <v>91</v>
      </c>
      <c r="B82" s="67"/>
      <c r="C82" s="29"/>
      <c r="D82" s="48"/>
      <c r="E82" s="29"/>
      <c r="F82" s="29"/>
      <c r="G82" s="48"/>
      <c r="H82" s="29"/>
      <c r="I82" s="29"/>
      <c r="J82" s="48"/>
    </row>
    <row r="83" spans="1:10" ht="24.95" customHeight="1" x14ac:dyDescent="0.25">
      <c r="A83" s="72" t="s">
        <v>289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24.95" customHeight="1" x14ac:dyDescent="0.25">
      <c r="A84" s="72" t="s">
        <v>92</v>
      </c>
      <c r="B84" s="29">
        <v>30</v>
      </c>
      <c r="C84" s="29">
        <v>37</v>
      </c>
      <c r="D84" s="48">
        <f t="shared" ref="D84:D95" si="37">C84*100/B84-100</f>
        <v>23.333333333333329</v>
      </c>
      <c r="E84" s="29">
        <v>5</v>
      </c>
      <c r="F84" s="29">
        <v>8</v>
      </c>
      <c r="G84" s="48">
        <f>F84*100/E84-100</f>
        <v>60</v>
      </c>
      <c r="H84" s="29">
        <v>45</v>
      </c>
      <c r="I84" s="29">
        <v>45</v>
      </c>
      <c r="J84" s="48">
        <f t="shared" ref="J84:J95" si="38">I84*100/H84-100</f>
        <v>0</v>
      </c>
    </row>
    <row r="85" spans="1:10" ht="24.95" customHeight="1" x14ac:dyDescent="0.25">
      <c r="A85" s="72" t="s">
        <v>317</v>
      </c>
      <c r="B85" s="29">
        <v>12</v>
      </c>
      <c r="C85" s="29">
        <v>19</v>
      </c>
      <c r="D85" s="48">
        <f t="shared" si="37"/>
        <v>58.333333333333343</v>
      </c>
      <c r="E85" s="29">
        <v>1</v>
      </c>
      <c r="F85" s="29">
        <v>5</v>
      </c>
      <c r="G85" s="48">
        <f>F85*100/E85-100</f>
        <v>400</v>
      </c>
      <c r="H85" s="29">
        <v>16</v>
      </c>
      <c r="I85" s="29">
        <v>25</v>
      </c>
      <c r="J85" s="48">
        <f t="shared" si="38"/>
        <v>56.25</v>
      </c>
    </row>
    <row r="86" spans="1:10" ht="24.95" customHeight="1" x14ac:dyDescent="0.25">
      <c r="A86" s="72" t="s">
        <v>93</v>
      </c>
      <c r="B86" s="29">
        <v>24</v>
      </c>
      <c r="C86" s="29">
        <v>20</v>
      </c>
      <c r="D86" s="48">
        <f t="shared" si="37"/>
        <v>-16.666666666666671</v>
      </c>
      <c r="E86" s="29">
        <v>4</v>
      </c>
      <c r="F86" s="29">
        <v>6</v>
      </c>
      <c r="G86" s="48">
        <f>F86*100/E86-100</f>
        <v>50</v>
      </c>
      <c r="H86" s="29">
        <v>32</v>
      </c>
      <c r="I86" s="29">
        <v>27</v>
      </c>
      <c r="J86" s="48">
        <f t="shared" si="38"/>
        <v>-15.625</v>
      </c>
    </row>
    <row r="87" spans="1:10" ht="24.95" customHeight="1" x14ac:dyDescent="0.25">
      <c r="A87" s="72" t="s">
        <v>180</v>
      </c>
      <c r="B87" s="29">
        <v>10</v>
      </c>
      <c r="C87" s="29">
        <v>20</v>
      </c>
      <c r="D87" s="48">
        <f t="shared" si="37"/>
        <v>100</v>
      </c>
      <c r="E87" s="29">
        <v>4</v>
      </c>
      <c r="F87" s="29">
        <v>8</v>
      </c>
      <c r="G87" s="48">
        <f>F87*100/E87-100</f>
        <v>100</v>
      </c>
      <c r="H87" s="29">
        <v>9</v>
      </c>
      <c r="I87" s="29">
        <v>27</v>
      </c>
      <c r="J87" s="48">
        <f t="shared" si="38"/>
        <v>200</v>
      </c>
    </row>
    <row r="88" spans="1:10" ht="24.95" customHeight="1" x14ac:dyDescent="0.25">
      <c r="A88" s="72" t="s">
        <v>181</v>
      </c>
      <c r="B88" s="29">
        <v>0</v>
      </c>
      <c r="C88" s="29">
        <v>0</v>
      </c>
      <c r="D88" s="48"/>
      <c r="E88" s="29">
        <v>0</v>
      </c>
      <c r="F88" s="29">
        <v>0</v>
      </c>
      <c r="G88" s="48"/>
      <c r="H88" s="29">
        <v>0</v>
      </c>
      <c r="I88" s="29">
        <v>0</v>
      </c>
      <c r="J88" s="48"/>
    </row>
    <row r="89" spans="1:10" ht="24.95" customHeight="1" x14ac:dyDescent="0.25">
      <c r="A89" s="72" t="s">
        <v>94</v>
      </c>
      <c r="B89" s="29">
        <v>6</v>
      </c>
      <c r="C89" s="29">
        <v>8</v>
      </c>
      <c r="D89" s="48">
        <f t="shared" si="37"/>
        <v>33.333333333333343</v>
      </c>
      <c r="E89" s="29">
        <v>0</v>
      </c>
      <c r="F89" s="29">
        <v>4</v>
      </c>
      <c r="G89" s="48" t="s">
        <v>256</v>
      </c>
      <c r="H89" s="29">
        <v>8</v>
      </c>
      <c r="I89" s="29">
        <v>6</v>
      </c>
      <c r="J89" s="48">
        <f t="shared" si="38"/>
        <v>-25</v>
      </c>
    </row>
    <row r="90" spans="1:10" ht="24.95" customHeight="1" x14ac:dyDescent="0.25">
      <c r="A90" s="72" t="s">
        <v>95</v>
      </c>
      <c r="B90" s="29">
        <v>19</v>
      </c>
      <c r="C90" s="29">
        <v>27</v>
      </c>
      <c r="D90" s="48">
        <f t="shared" si="37"/>
        <v>42.10526315789474</v>
      </c>
      <c r="E90" s="29">
        <v>2</v>
      </c>
      <c r="F90" s="29">
        <v>6</v>
      </c>
      <c r="G90" s="48">
        <f>F90*100/E90-100</f>
        <v>200</v>
      </c>
      <c r="H90" s="29">
        <v>23</v>
      </c>
      <c r="I90" s="29">
        <v>38</v>
      </c>
      <c r="J90" s="48">
        <f t="shared" si="38"/>
        <v>65.217391304347814</v>
      </c>
    </row>
    <row r="91" spans="1:10" ht="24.95" customHeight="1" x14ac:dyDescent="0.25">
      <c r="A91" s="72" t="s">
        <v>96</v>
      </c>
      <c r="B91" s="29">
        <v>6</v>
      </c>
      <c r="C91" s="29">
        <v>13</v>
      </c>
      <c r="D91" s="48">
        <f t="shared" si="37"/>
        <v>116.66666666666666</v>
      </c>
      <c r="E91" s="29">
        <v>1</v>
      </c>
      <c r="F91" s="29">
        <v>2</v>
      </c>
      <c r="G91" s="48">
        <f>F91*100/E91-100</f>
        <v>100</v>
      </c>
      <c r="H91" s="29">
        <v>8</v>
      </c>
      <c r="I91" s="29">
        <v>15</v>
      </c>
      <c r="J91" s="48">
        <f t="shared" si="38"/>
        <v>87.5</v>
      </c>
    </row>
    <row r="92" spans="1:10" ht="24.95" customHeight="1" x14ac:dyDescent="0.25">
      <c r="A92" s="72" t="s">
        <v>97</v>
      </c>
      <c r="B92" s="29">
        <v>10</v>
      </c>
      <c r="C92" s="29">
        <v>15</v>
      </c>
      <c r="D92" s="48">
        <f t="shared" si="37"/>
        <v>50</v>
      </c>
      <c r="E92" s="29">
        <v>1</v>
      </c>
      <c r="F92" s="29">
        <v>1</v>
      </c>
      <c r="G92" s="48">
        <f>F92*100/E92-100</f>
        <v>0</v>
      </c>
      <c r="H92" s="29">
        <v>17</v>
      </c>
      <c r="I92" s="29">
        <v>24</v>
      </c>
      <c r="J92" s="48">
        <f t="shared" si="38"/>
        <v>41.176470588235304</v>
      </c>
    </row>
    <row r="93" spans="1:10" ht="24.95" customHeight="1" x14ac:dyDescent="0.25">
      <c r="A93" s="72" t="s">
        <v>98</v>
      </c>
      <c r="B93" s="29">
        <v>13</v>
      </c>
      <c r="C93" s="29">
        <v>9</v>
      </c>
      <c r="D93" s="48">
        <f t="shared" si="37"/>
        <v>-30.769230769230774</v>
      </c>
      <c r="E93" s="29">
        <v>3</v>
      </c>
      <c r="F93" s="29">
        <v>5</v>
      </c>
      <c r="G93" s="48">
        <f>F93*100/E93-100</f>
        <v>66.666666666666657</v>
      </c>
      <c r="H93" s="29">
        <v>12</v>
      </c>
      <c r="I93" s="29">
        <v>8</v>
      </c>
      <c r="J93" s="48">
        <f t="shared" si="38"/>
        <v>-33.333333333333329</v>
      </c>
    </row>
    <row r="94" spans="1:10" ht="24.95" customHeight="1" x14ac:dyDescent="0.25">
      <c r="A94" s="72" t="s">
        <v>99</v>
      </c>
      <c r="B94" s="29">
        <v>5</v>
      </c>
      <c r="C94" s="29">
        <v>4</v>
      </c>
      <c r="D94" s="48">
        <f t="shared" si="37"/>
        <v>-20</v>
      </c>
      <c r="E94" s="29">
        <v>0</v>
      </c>
      <c r="F94" s="29">
        <v>2</v>
      </c>
      <c r="G94" s="48" t="s">
        <v>256</v>
      </c>
      <c r="H94" s="29">
        <v>6</v>
      </c>
      <c r="I94" s="29">
        <v>16</v>
      </c>
      <c r="J94" s="48">
        <f t="shared" si="38"/>
        <v>166.66666666666669</v>
      </c>
    </row>
    <row r="95" spans="1:10" ht="24.95" customHeight="1" x14ac:dyDescent="0.25">
      <c r="A95" s="72" t="s">
        <v>100</v>
      </c>
      <c r="B95" s="29">
        <v>36</v>
      </c>
      <c r="C95" s="29">
        <v>21</v>
      </c>
      <c r="D95" s="48">
        <f t="shared" si="37"/>
        <v>-41.666666666666664</v>
      </c>
      <c r="E95" s="29">
        <v>8</v>
      </c>
      <c r="F95" s="29">
        <v>4</v>
      </c>
      <c r="G95" s="48">
        <f>F95*100/E95-100</f>
        <v>-50</v>
      </c>
      <c r="H95" s="29">
        <v>43</v>
      </c>
      <c r="I95" s="29">
        <v>29</v>
      </c>
      <c r="J95" s="48">
        <f t="shared" si="38"/>
        <v>-32.558139534883722</v>
      </c>
    </row>
    <row r="96" spans="1:10" ht="24.95" customHeight="1" x14ac:dyDescent="0.25">
      <c r="A96" s="72" t="s">
        <v>243</v>
      </c>
      <c r="B96" s="29">
        <v>9</v>
      </c>
      <c r="C96" s="29">
        <v>18</v>
      </c>
      <c r="D96" s="48">
        <f>C96*100/B96-100</f>
        <v>100</v>
      </c>
      <c r="E96" s="29">
        <v>0</v>
      </c>
      <c r="F96" s="29">
        <v>6</v>
      </c>
      <c r="G96" s="48" t="s">
        <v>256</v>
      </c>
      <c r="H96" s="29">
        <v>19</v>
      </c>
      <c r="I96" s="29">
        <v>24</v>
      </c>
      <c r="J96" s="48">
        <f>I96*100/H96-100</f>
        <v>26.315789473684205</v>
      </c>
    </row>
    <row r="97" spans="1:11" ht="24.95" customHeight="1" x14ac:dyDescent="0.25">
      <c r="A97" s="72" t="s">
        <v>290</v>
      </c>
      <c r="B97" s="84"/>
      <c r="C97" s="29"/>
      <c r="D97" s="48"/>
      <c r="E97" s="47"/>
      <c r="F97" s="29"/>
      <c r="G97" s="48"/>
      <c r="H97" s="47"/>
      <c r="I97" s="29"/>
      <c r="J97" s="48"/>
    </row>
    <row r="98" spans="1:11" ht="24.95" customHeight="1" x14ac:dyDescent="0.25">
      <c r="A98" s="98" t="s">
        <v>234</v>
      </c>
      <c r="B98" s="194">
        <v>36</v>
      </c>
      <c r="C98" s="29">
        <v>34</v>
      </c>
      <c r="D98" s="48">
        <f t="shared" ref="D98" si="39">C98*100/B98-100</f>
        <v>-5.5555555555555571</v>
      </c>
      <c r="E98" s="29">
        <v>13</v>
      </c>
      <c r="F98" s="29">
        <v>5</v>
      </c>
      <c r="G98" s="48">
        <f t="shared" ref="G98" si="40">F98*100/E98-100</f>
        <v>-61.53846153846154</v>
      </c>
      <c r="H98" s="29">
        <v>58</v>
      </c>
      <c r="I98" s="29">
        <v>47</v>
      </c>
      <c r="J98" s="48">
        <f t="shared" ref="J98" si="41">I98*100/H98-100</f>
        <v>-18.965517241379317</v>
      </c>
      <c r="K98" s="27"/>
    </row>
    <row r="99" spans="1:11" ht="24.95" customHeight="1" x14ac:dyDescent="0.25">
      <c r="A99" s="74" t="s">
        <v>291</v>
      </c>
      <c r="B99" s="84"/>
      <c r="C99" s="29"/>
      <c r="D99" s="48"/>
      <c r="E99" s="47"/>
      <c r="F99" s="29"/>
      <c r="G99" s="48"/>
      <c r="H99" s="47"/>
      <c r="I99" s="29"/>
      <c r="J99" s="48"/>
      <c r="K99" s="27"/>
    </row>
    <row r="100" spans="1:11" ht="24.95" customHeight="1" x14ac:dyDescent="0.25">
      <c r="A100" s="98" t="s">
        <v>235</v>
      </c>
      <c r="B100" s="194">
        <v>45</v>
      </c>
      <c r="C100" s="29">
        <v>24</v>
      </c>
      <c r="D100" s="48">
        <f t="shared" ref="D100" si="42">C100*100/B100-100</f>
        <v>-46.666666666666664</v>
      </c>
      <c r="E100" s="29">
        <v>12</v>
      </c>
      <c r="F100" s="29">
        <v>4</v>
      </c>
      <c r="G100" s="48">
        <f t="shared" ref="G100" si="43">F100*100/E100-100</f>
        <v>-66.666666666666657</v>
      </c>
      <c r="H100" s="29">
        <v>71</v>
      </c>
      <c r="I100" s="29">
        <v>28</v>
      </c>
      <c r="J100" s="48">
        <f t="shared" ref="J100" si="44">I100*100/H100-100</f>
        <v>-60.563380281690144</v>
      </c>
      <c r="K100" s="27"/>
    </row>
    <row r="101" spans="1:11" ht="24.95" customHeight="1" x14ac:dyDescent="0.25">
      <c r="A101" s="74" t="s">
        <v>292</v>
      </c>
      <c r="B101" s="84"/>
      <c r="C101" s="29"/>
      <c r="D101" s="48"/>
      <c r="E101" s="47"/>
      <c r="F101" s="29"/>
      <c r="G101" s="48"/>
      <c r="H101" s="47"/>
      <c r="I101" s="29"/>
      <c r="J101" s="48"/>
      <c r="K101" s="27"/>
    </row>
    <row r="102" spans="1:11" ht="24.95" customHeight="1" x14ac:dyDescent="0.25">
      <c r="A102" s="74" t="s">
        <v>293</v>
      </c>
      <c r="B102" s="84"/>
      <c r="C102" s="29"/>
      <c r="D102" s="48"/>
      <c r="E102" s="47"/>
      <c r="F102" s="29"/>
      <c r="G102" s="48"/>
      <c r="H102" s="47"/>
      <c r="I102" s="29"/>
      <c r="J102" s="48"/>
      <c r="K102" s="27"/>
    </row>
    <row r="103" spans="1:11" ht="24.95" customHeight="1" x14ac:dyDescent="0.25">
      <c r="A103" s="98" t="s">
        <v>236</v>
      </c>
      <c r="B103" s="194">
        <v>17</v>
      </c>
      <c r="C103" s="29">
        <v>13</v>
      </c>
      <c r="D103" s="48">
        <f t="shared" ref="D103:D111" si="45">C103*100/B103-100</f>
        <v>-23.529411764705884</v>
      </c>
      <c r="E103" s="29">
        <v>7</v>
      </c>
      <c r="F103" s="29">
        <v>6</v>
      </c>
      <c r="G103" s="48">
        <f t="shared" ref="G103:G109" si="46">F103*100/E103-100</f>
        <v>-14.285714285714292</v>
      </c>
      <c r="H103" s="29">
        <v>26</v>
      </c>
      <c r="I103" s="29">
        <v>16</v>
      </c>
      <c r="J103" s="48">
        <f t="shared" ref="J103:J111" si="47">I103*100/H103-100</f>
        <v>-38.46153846153846</v>
      </c>
      <c r="K103" s="27"/>
    </row>
    <row r="104" spans="1:11" ht="24.95" customHeight="1" x14ac:dyDescent="0.25">
      <c r="A104" s="98" t="s">
        <v>237</v>
      </c>
      <c r="B104" s="194">
        <v>12</v>
      </c>
      <c r="C104" s="29">
        <v>8</v>
      </c>
      <c r="D104" s="48">
        <f t="shared" si="45"/>
        <v>-33.333333333333329</v>
      </c>
      <c r="E104" s="29">
        <v>5</v>
      </c>
      <c r="F104" s="29">
        <v>2</v>
      </c>
      <c r="G104" s="48">
        <f t="shared" si="46"/>
        <v>-60</v>
      </c>
      <c r="H104" s="29">
        <v>10</v>
      </c>
      <c r="I104" s="29">
        <v>18</v>
      </c>
      <c r="J104" s="48">
        <f t="shared" si="47"/>
        <v>80</v>
      </c>
      <c r="K104" s="27"/>
    </row>
    <row r="105" spans="1:11" ht="24.95" customHeight="1" x14ac:dyDescent="0.25">
      <c r="A105" s="98" t="s">
        <v>238</v>
      </c>
      <c r="B105" s="194">
        <v>3</v>
      </c>
      <c r="C105" s="29">
        <v>3</v>
      </c>
      <c r="D105" s="48">
        <f t="shared" si="45"/>
        <v>0</v>
      </c>
      <c r="E105" s="29">
        <v>1</v>
      </c>
      <c r="F105" s="29">
        <v>2</v>
      </c>
      <c r="G105" s="48">
        <f t="shared" si="46"/>
        <v>100</v>
      </c>
      <c r="H105" s="29">
        <v>4</v>
      </c>
      <c r="I105" s="29">
        <v>2</v>
      </c>
      <c r="J105" s="48">
        <f t="shared" si="47"/>
        <v>-50</v>
      </c>
      <c r="K105" s="27"/>
    </row>
    <row r="106" spans="1:11" ht="24.95" customHeight="1" x14ac:dyDescent="0.25">
      <c r="A106" s="98" t="s">
        <v>239</v>
      </c>
      <c r="B106" s="194">
        <v>4</v>
      </c>
      <c r="C106" s="29">
        <v>10</v>
      </c>
      <c r="D106" s="48">
        <f t="shared" si="45"/>
        <v>150</v>
      </c>
      <c r="E106" s="29">
        <v>1</v>
      </c>
      <c r="F106" s="29">
        <v>0</v>
      </c>
      <c r="G106" s="193" t="s">
        <v>255</v>
      </c>
      <c r="H106" s="29">
        <v>4</v>
      </c>
      <c r="I106" s="29">
        <v>14</v>
      </c>
      <c r="J106" s="48">
        <f t="shared" si="47"/>
        <v>250</v>
      </c>
      <c r="K106" s="27"/>
    </row>
    <row r="107" spans="1:11" ht="24.95" customHeight="1" x14ac:dyDescent="0.25">
      <c r="A107" s="98" t="s">
        <v>240</v>
      </c>
      <c r="B107" s="194">
        <v>20</v>
      </c>
      <c r="C107" s="29">
        <v>33</v>
      </c>
      <c r="D107" s="48">
        <f t="shared" si="45"/>
        <v>65</v>
      </c>
      <c r="E107" s="29">
        <v>1</v>
      </c>
      <c r="F107" s="29">
        <v>14</v>
      </c>
      <c r="G107" s="48">
        <f t="shared" si="46"/>
        <v>1300</v>
      </c>
      <c r="H107" s="29">
        <v>38</v>
      </c>
      <c r="I107" s="29">
        <v>38</v>
      </c>
      <c r="J107" s="48">
        <f t="shared" si="47"/>
        <v>0</v>
      </c>
      <c r="K107" s="27"/>
    </row>
    <row r="108" spans="1:11" ht="24.95" customHeight="1" x14ac:dyDescent="0.25">
      <c r="A108" s="98" t="s">
        <v>241</v>
      </c>
      <c r="B108" s="194">
        <v>7</v>
      </c>
      <c r="C108" s="29">
        <v>4</v>
      </c>
      <c r="D108" s="48">
        <f t="shared" si="45"/>
        <v>-42.857142857142854</v>
      </c>
      <c r="E108" s="29">
        <v>3</v>
      </c>
      <c r="F108" s="29">
        <v>1</v>
      </c>
      <c r="G108" s="48">
        <f t="shared" si="46"/>
        <v>-66.666666666666657</v>
      </c>
      <c r="H108" s="29">
        <v>10</v>
      </c>
      <c r="I108" s="29">
        <v>4</v>
      </c>
      <c r="J108" s="48">
        <f t="shared" si="47"/>
        <v>-60</v>
      </c>
      <c r="K108" s="27"/>
    </row>
    <row r="109" spans="1:11" ht="24.95" customHeight="1" x14ac:dyDescent="0.25">
      <c r="A109" s="99" t="s">
        <v>242</v>
      </c>
      <c r="B109" s="194">
        <v>11</v>
      </c>
      <c r="C109" s="29">
        <v>4</v>
      </c>
      <c r="D109" s="48">
        <f t="shared" si="45"/>
        <v>-63.636363636363633</v>
      </c>
      <c r="E109" s="29">
        <v>1</v>
      </c>
      <c r="F109" s="29">
        <v>2</v>
      </c>
      <c r="G109" s="48">
        <f t="shared" si="46"/>
        <v>100</v>
      </c>
      <c r="H109" s="29">
        <v>16</v>
      </c>
      <c r="I109" s="29">
        <v>7</v>
      </c>
      <c r="J109" s="48">
        <f t="shared" si="47"/>
        <v>-56.25</v>
      </c>
      <c r="K109" s="27"/>
    </row>
    <row r="110" spans="1:11" ht="24.95" customHeight="1" x14ac:dyDescent="0.25">
      <c r="A110" s="72" t="s">
        <v>132</v>
      </c>
      <c r="B110" s="29">
        <v>1</v>
      </c>
      <c r="C110" s="29">
        <v>2</v>
      </c>
      <c r="D110" s="48">
        <f t="shared" si="45"/>
        <v>100</v>
      </c>
      <c r="E110" s="29">
        <v>0</v>
      </c>
      <c r="F110" s="29">
        <v>2</v>
      </c>
      <c r="G110" s="48" t="s">
        <v>256</v>
      </c>
      <c r="H110" s="29">
        <v>1</v>
      </c>
      <c r="I110" s="29">
        <v>5</v>
      </c>
      <c r="J110" s="48">
        <f t="shared" si="47"/>
        <v>400</v>
      </c>
    </row>
    <row r="111" spans="1:11" ht="24.95" customHeight="1" x14ac:dyDescent="0.25">
      <c r="A111" s="72" t="s">
        <v>133</v>
      </c>
      <c r="B111" s="29">
        <v>8</v>
      </c>
      <c r="C111" s="29">
        <v>13</v>
      </c>
      <c r="D111" s="48">
        <f t="shared" si="45"/>
        <v>62.5</v>
      </c>
      <c r="E111" s="29">
        <v>2</v>
      </c>
      <c r="F111" s="29">
        <v>5</v>
      </c>
      <c r="G111" s="48">
        <f>F111*100/E111-100</f>
        <v>150</v>
      </c>
      <c r="H111" s="29">
        <v>12</v>
      </c>
      <c r="I111" s="29">
        <v>16</v>
      </c>
      <c r="J111" s="48">
        <f t="shared" si="47"/>
        <v>33.333333333333343</v>
      </c>
    </row>
    <row r="112" spans="1:11" ht="24.95" customHeight="1" x14ac:dyDescent="0.25">
      <c r="A112" s="72" t="s">
        <v>295</v>
      </c>
      <c r="B112" s="29">
        <v>3</v>
      </c>
      <c r="C112" s="29">
        <v>0</v>
      </c>
      <c r="D112" s="193" t="s">
        <v>255</v>
      </c>
      <c r="E112" s="29">
        <v>0</v>
      </c>
      <c r="F112" s="29">
        <v>0</v>
      </c>
      <c r="G112" s="48"/>
      <c r="H112" s="29">
        <v>4</v>
      </c>
      <c r="I112" s="29">
        <v>0</v>
      </c>
      <c r="J112" s="193" t="s">
        <v>255</v>
      </c>
    </row>
    <row r="113" spans="1:10" ht="24.95" customHeight="1" x14ac:dyDescent="0.25">
      <c r="A113" s="130" t="s">
        <v>294</v>
      </c>
      <c r="B113" s="131"/>
      <c r="C113" s="85"/>
      <c r="D113" s="112"/>
      <c r="E113" s="111"/>
      <c r="F113" s="85"/>
      <c r="G113" s="132"/>
      <c r="H113" s="111"/>
      <c r="I113" s="85"/>
      <c r="J113" s="112"/>
    </row>
    <row r="114" spans="1:10" ht="24.95" customHeight="1" x14ac:dyDescent="0.25">
      <c r="A114" s="59" t="s">
        <v>192</v>
      </c>
      <c r="B114" s="29">
        <v>16</v>
      </c>
      <c r="C114" s="29">
        <v>7</v>
      </c>
      <c r="D114" s="48">
        <f t="shared" ref="D114" si="48">C114*100/B114-100</f>
        <v>-56.25</v>
      </c>
      <c r="E114" s="29">
        <v>7</v>
      </c>
      <c r="F114" s="29">
        <v>1</v>
      </c>
      <c r="G114" s="48">
        <f>F114*100/E114-100</f>
        <v>-85.714285714285708</v>
      </c>
      <c r="H114" s="29">
        <v>13</v>
      </c>
      <c r="I114" s="29">
        <v>10</v>
      </c>
      <c r="J114" s="48">
        <f>I114*100/H114-100</f>
        <v>-23.07692307692308</v>
      </c>
    </row>
    <row r="115" spans="1:10" ht="24.95" customHeight="1" x14ac:dyDescent="0.25">
      <c r="A115" s="59" t="s">
        <v>258</v>
      </c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 ht="24.95" customHeight="1" x14ac:dyDescent="0.25">
      <c r="A116" s="59" t="s">
        <v>193</v>
      </c>
      <c r="B116" s="29">
        <v>12</v>
      </c>
      <c r="C116" s="29">
        <v>5</v>
      </c>
      <c r="D116" s="48">
        <f t="shared" ref="D116" si="49">C116*100/B116-100</f>
        <v>-58.333333333333336</v>
      </c>
      <c r="E116" s="29">
        <v>2</v>
      </c>
      <c r="F116" s="29">
        <v>2</v>
      </c>
      <c r="G116" s="48">
        <f>F116*100/E116-100</f>
        <v>0</v>
      </c>
      <c r="H116" s="29">
        <v>15</v>
      </c>
      <c r="I116" s="29">
        <v>3</v>
      </c>
      <c r="J116" s="48">
        <f t="shared" ref="J116" si="50">I116*100/H116-100</f>
        <v>-80</v>
      </c>
    </row>
    <row r="117" spans="1:10" ht="24.95" customHeight="1" x14ac:dyDescent="0.25">
      <c r="A117" s="133" t="s">
        <v>296</v>
      </c>
      <c r="B117" s="134"/>
      <c r="C117" s="128"/>
      <c r="D117" s="36"/>
      <c r="E117" s="135"/>
      <c r="F117" s="128"/>
      <c r="G117" s="36"/>
      <c r="H117" s="135"/>
      <c r="I117" s="128"/>
      <c r="J117" s="36"/>
    </row>
    <row r="118" spans="1:10" ht="24.95" customHeight="1" x14ac:dyDescent="0.25">
      <c r="A118" s="72" t="s">
        <v>297</v>
      </c>
      <c r="B118" s="67"/>
      <c r="C118" s="29"/>
      <c r="D118" s="48"/>
      <c r="E118" s="47"/>
      <c r="F118" s="29"/>
      <c r="G118" s="48"/>
      <c r="H118" s="47"/>
      <c r="I118" s="29"/>
      <c r="J118" s="48"/>
    </row>
    <row r="119" spans="1:10" ht="24.95" customHeight="1" x14ac:dyDescent="0.25">
      <c r="A119" s="72" t="s">
        <v>134</v>
      </c>
      <c r="B119" s="29">
        <v>0</v>
      </c>
      <c r="C119" s="29">
        <v>2</v>
      </c>
      <c r="D119" s="48" t="s">
        <v>256</v>
      </c>
      <c r="E119" s="29">
        <v>0</v>
      </c>
      <c r="F119" s="29">
        <v>0</v>
      </c>
      <c r="G119" s="48"/>
      <c r="H119" s="29">
        <v>0</v>
      </c>
      <c r="I119" s="29">
        <v>3</v>
      </c>
      <c r="J119" s="48" t="s">
        <v>256</v>
      </c>
    </row>
    <row r="120" spans="1:10" ht="24.95" customHeight="1" x14ac:dyDescent="0.25">
      <c r="A120" s="72" t="s">
        <v>194</v>
      </c>
      <c r="B120" s="29">
        <v>4</v>
      </c>
      <c r="C120" s="29">
        <v>3</v>
      </c>
      <c r="D120" s="48">
        <f t="shared" ref="D120:D121" si="51">C120*100/B120-100</f>
        <v>-25</v>
      </c>
      <c r="E120" s="29">
        <v>1</v>
      </c>
      <c r="F120" s="29">
        <v>0</v>
      </c>
      <c r="G120" s="193" t="s">
        <v>255</v>
      </c>
      <c r="H120" s="29">
        <v>3</v>
      </c>
      <c r="I120" s="29">
        <v>3</v>
      </c>
      <c r="J120" s="48">
        <f t="shared" ref="J120:J121" si="52">I120*100/H120-100</f>
        <v>0</v>
      </c>
    </row>
    <row r="121" spans="1:10" ht="24.95" customHeight="1" x14ac:dyDescent="0.25">
      <c r="A121" s="72" t="s">
        <v>195</v>
      </c>
      <c r="B121" s="29">
        <v>11</v>
      </c>
      <c r="C121" s="29">
        <v>6</v>
      </c>
      <c r="D121" s="48">
        <f t="shared" si="51"/>
        <v>-45.454545454545453</v>
      </c>
      <c r="E121" s="29">
        <v>1</v>
      </c>
      <c r="F121" s="29">
        <v>4</v>
      </c>
      <c r="G121" s="48">
        <f>F121*100/E121-100</f>
        <v>300</v>
      </c>
      <c r="H121" s="29">
        <v>15</v>
      </c>
      <c r="I121" s="29">
        <v>6</v>
      </c>
      <c r="J121" s="48">
        <f t="shared" si="52"/>
        <v>-60</v>
      </c>
    </row>
    <row r="122" spans="1:10" ht="24.95" customHeight="1" x14ac:dyDescent="0.25">
      <c r="A122" s="72" t="s">
        <v>298</v>
      </c>
      <c r="B122" s="67"/>
      <c r="C122" s="29"/>
      <c r="D122" s="48"/>
      <c r="E122" s="47"/>
      <c r="F122" s="29"/>
      <c r="G122" s="48"/>
      <c r="H122" s="47"/>
      <c r="I122" s="29"/>
      <c r="J122" s="48"/>
    </row>
    <row r="123" spans="1:10" ht="24.95" customHeight="1" x14ac:dyDescent="0.25">
      <c r="A123" s="72" t="s">
        <v>135</v>
      </c>
      <c r="B123" s="29">
        <v>2</v>
      </c>
      <c r="C123" s="29">
        <v>2</v>
      </c>
      <c r="D123" s="48">
        <f t="shared" ref="D123:D125" si="53">C123*100/B123-100</f>
        <v>0</v>
      </c>
      <c r="E123" s="29">
        <v>1</v>
      </c>
      <c r="F123" s="29">
        <v>1</v>
      </c>
      <c r="G123" s="48">
        <f>F123*100/E123-100</f>
        <v>0</v>
      </c>
      <c r="H123" s="29">
        <v>1</v>
      </c>
      <c r="I123" s="29">
        <v>8</v>
      </c>
      <c r="J123" s="48">
        <f t="shared" ref="J123:J125" si="54">I123*100/H123-100</f>
        <v>700</v>
      </c>
    </row>
    <row r="124" spans="1:10" ht="24.95" customHeight="1" x14ac:dyDescent="0.25">
      <c r="A124" s="72" t="s">
        <v>136</v>
      </c>
      <c r="B124" s="29">
        <v>9</v>
      </c>
      <c r="C124" s="29">
        <v>4</v>
      </c>
      <c r="D124" s="48">
        <f t="shared" si="53"/>
        <v>-55.555555555555557</v>
      </c>
      <c r="E124" s="29">
        <v>0</v>
      </c>
      <c r="F124" s="29">
        <v>0</v>
      </c>
      <c r="G124" s="48"/>
      <c r="H124" s="29">
        <v>11</v>
      </c>
      <c r="I124" s="29">
        <v>6</v>
      </c>
      <c r="J124" s="48">
        <f t="shared" si="54"/>
        <v>-45.454545454545453</v>
      </c>
    </row>
    <row r="125" spans="1:10" ht="24.95" customHeight="1" x14ac:dyDescent="0.25">
      <c r="A125" s="72" t="s">
        <v>137</v>
      </c>
      <c r="B125" s="29">
        <v>12</v>
      </c>
      <c r="C125" s="29">
        <v>12</v>
      </c>
      <c r="D125" s="48">
        <f t="shared" si="53"/>
        <v>0</v>
      </c>
      <c r="E125" s="29">
        <v>6</v>
      </c>
      <c r="F125" s="29">
        <v>2</v>
      </c>
      <c r="G125" s="48">
        <f>F125*100/E125-100</f>
        <v>-66.666666666666657</v>
      </c>
      <c r="H125" s="29">
        <v>16</v>
      </c>
      <c r="I125" s="29">
        <v>11</v>
      </c>
      <c r="J125" s="48">
        <f t="shared" si="54"/>
        <v>-31.25</v>
      </c>
    </row>
    <row r="126" spans="1:10" ht="24.95" customHeight="1" x14ac:dyDescent="0.25">
      <c r="A126" s="72" t="s">
        <v>299</v>
      </c>
      <c r="B126" s="67"/>
      <c r="C126" s="29"/>
      <c r="D126" s="48"/>
      <c r="E126" s="47"/>
      <c r="F126" s="29"/>
      <c r="G126" s="48"/>
      <c r="H126" s="47"/>
      <c r="I126" s="29"/>
      <c r="J126" s="48"/>
    </row>
    <row r="127" spans="1:10" ht="24.95" customHeight="1" x14ac:dyDescent="0.25">
      <c r="A127" s="72" t="s">
        <v>300</v>
      </c>
      <c r="B127" s="67"/>
      <c r="C127" s="29"/>
      <c r="D127" s="48"/>
      <c r="E127" s="47"/>
      <c r="F127" s="29"/>
      <c r="G127" s="48"/>
      <c r="H127" s="47"/>
      <c r="I127" s="29"/>
      <c r="J127" s="48"/>
    </row>
    <row r="128" spans="1:10" ht="24.95" customHeight="1" x14ac:dyDescent="0.25">
      <c r="A128" s="72" t="s">
        <v>138</v>
      </c>
      <c r="B128" s="29">
        <v>4</v>
      </c>
      <c r="C128" s="29">
        <v>9</v>
      </c>
      <c r="D128" s="48">
        <f t="shared" ref="D128:D150" si="55">C128*100/B128-100</f>
        <v>125</v>
      </c>
      <c r="E128" s="29">
        <v>0</v>
      </c>
      <c r="F128" s="29">
        <v>1</v>
      </c>
      <c r="G128" s="48" t="s">
        <v>256</v>
      </c>
      <c r="H128" s="29">
        <v>10</v>
      </c>
      <c r="I128" s="29">
        <v>17</v>
      </c>
      <c r="J128" s="48">
        <f t="shared" ref="J128:J150" si="56">I128*100/H128-100</f>
        <v>70</v>
      </c>
    </row>
    <row r="129" spans="1:10" ht="24.95" customHeight="1" x14ac:dyDescent="0.25">
      <c r="A129" s="72" t="s">
        <v>139</v>
      </c>
      <c r="B129" s="29">
        <v>5</v>
      </c>
      <c r="C129" s="29">
        <v>7</v>
      </c>
      <c r="D129" s="48">
        <f t="shared" si="55"/>
        <v>40</v>
      </c>
      <c r="E129" s="29">
        <v>0</v>
      </c>
      <c r="F129" s="29">
        <v>6</v>
      </c>
      <c r="G129" s="48" t="s">
        <v>256</v>
      </c>
      <c r="H129" s="29">
        <v>5</v>
      </c>
      <c r="I129" s="29">
        <v>8</v>
      </c>
      <c r="J129" s="48">
        <f t="shared" si="56"/>
        <v>60</v>
      </c>
    </row>
    <row r="130" spans="1:10" ht="24.95" customHeight="1" x14ac:dyDescent="0.25">
      <c r="A130" s="72" t="s">
        <v>196</v>
      </c>
      <c r="B130" s="29">
        <v>4</v>
      </c>
      <c r="C130" s="29">
        <v>4</v>
      </c>
      <c r="D130" s="48">
        <f t="shared" si="55"/>
        <v>0</v>
      </c>
      <c r="E130" s="29">
        <v>1</v>
      </c>
      <c r="F130" s="29">
        <v>0</v>
      </c>
      <c r="G130" s="193" t="s">
        <v>255</v>
      </c>
      <c r="H130" s="29">
        <v>5</v>
      </c>
      <c r="I130" s="29">
        <v>7</v>
      </c>
      <c r="J130" s="48">
        <f t="shared" si="56"/>
        <v>40</v>
      </c>
    </row>
    <row r="131" spans="1:10" ht="24.95" customHeight="1" x14ac:dyDescent="0.25">
      <c r="A131" s="72" t="s">
        <v>140</v>
      </c>
      <c r="B131" s="29">
        <v>2</v>
      </c>
      <c r="C131" s="29">
        <v>6</v>
      </c>
      <c r="D131" s="48">
        <f t="shared" si="55"/>
        <v>200</v>
      </c>
      <c r="E131" s="29">
        <v>0</v>
      </c>
      <c r="F131" s="29">
        <v>0</v>
      </c>
      <c r="G131" s="48"/>
      <c r="H131" s="29">
        <v>2</v>
      </c>
      <c r="I131" s="29">
        <v>8</v>
      </c>
      <c r="J131" s="48">
        <f t="shared" si="56"/>
        <v>300</v>
      </c>
    </row>
    <row r="132" spans="1:10" ht="24.95" customHeight="1" x14ac:dyDescent="0.25">
      <c r="A132" s="72" t="s">
        <v>141</v>
      </c>
      <c r="B132" s="29">
        <v>6</v>
      </c>
      <c r="C132" s="29">
        <v>3</v>
      </c>
      <c r="D132" s="48">
        <f t="shared" si="55"/>
        <v>-50</v>
      </c>
      <c r="E132" s="29">
        <v>1</v>
      </c>
      <c r="F132" s="29">
        <v>1</v>
      </c>
      <c r="G132" s="48">
        <f>F132*100/E132-100</f>
        <v>0</v>
      </c>
      <c r="H132" s="29">
        <v>5</v>
      </c>
      <c r="I132" s="29">
        <v>6</v>
      </c>
      <c r="J132" s="48">
        <f t="shared" si="56"/>
        <v>20</v>
      </c>
    </row>
    <row r="133" spans="1:10" ht="24.95" customHeight="1" x14ac:dyDescent="0.25">
      <c r="A133" s="72" t="s">
        <v>142</v>
      </c>
      <c r="B133" s="29">
        <v>0</v>
      </c>
      <c r="C133" s="29">
        <v>2</v>
      </c>
      <c r="D133" s="48" t="s">
        <v>256</v>
      </c>
      <c r="E133" s="29">
        <v>0</v>
      </c>
      <c r="F133" s="29">
        <v>0</v>
      </c>
      <c r="G133" s="48" t="s">
        <v>256</v>
      </c>
      <c r="H133" s="29">
        <v>0</v>
      </c>
      <c r="I133" s="29">
        <v>4</v>
      </c>
      <c r="J133" s="48" t="s">
        <v>256</v>
      </c>
    </row>
    <row r="134" spans="1:10" ht="24.95" customHeight="1" x14ac:dyDescent="0.25">
      <c r="A134" s="72" t="s">
        <v>143</v>
      </c>
      <c r="B134" s="29">
        <v>5</v>
      </c>
      <c r="C134" s="29">
        <v>4</v>
      </c>
      <c r="D134" s="48">
        <f t="shared" si="55"/>
        <v>-20</v>
      </c>
      <c r="E134" s="29">
        <v>2</v>
      </c>
      <c r="F134" s="29">
        <v>4</v>
      </c>
      <c r="G134" s="48">
        <f>F134*100/E134-100</f>
        <v>100</v>
      </c>
      <c r="H134" s="29">
        <v>3</v>
      </c>
      <c r="I134" s="29">
        <v>6</v>
      </c>
      <c r="J134" s="48">
        <f t="shared" si="56"/>
        <v>100</v>
      </c>
    </row>
    <row r="135" spans="1:10" ht="24.95" customHeight="1" x14ac:dyDescent="0.25">
      <c r="A135" s="72" t="s">
        <v>144</v>
      </c>
      <c r="B135" s="29">
        <v>3</v>
      </c>
      <c r="C135" s="29">
        <v>0</v>
      </c>
      <c r="D135" s="193" t="s">
        <v>255</v>
      </c>
      <c r="E135" s="29">
        <v>0</v>
      </c>
      <c r="F135" s="29">
        <v>0</v>
      </c>
      <c r="G135" s="48"/>
      <c r="H135" s="29">
        <v>4</v>
      </c>
      <c r="I135" s="29">
        <v>0</v>
      </c>
      <c r="J135" s="193" t="s">
        <v>255</v>
      </c>
    </row>
    <row r="136" spans="1:10" ht="24.95" customHeight="1" x14ac:dyDescent="0.25">
      <c r="A136" s="75" t="s">
        <v>259</v>
      </c>
      <c r="B136" s="29">
        <v>0</v>
      </c>
      <c r="C136" s="29">
        <v>0</v>
      </c>
      <c r="D136" s="48"/>
      <c r="E136" s="29">
        <v>0</v>
      </c>
      <c r="F136" s="29">
        <v>0</v>
      </c>
      <c r="G136" s="48"/>
      <c r="H136" s="29">
        <v>0</v>
      </c>
      <c r="I136" s="29">
        <v>0</v>
      </c>
      <c r="J136" s="48"/>
    </row>
    <row r="137" spans="1:10" ht="24.95" customHeight="1" x14ac:dyDescent="0.25">
      <c r="A137" s="72" t="s">
        <v>145</v>
      </c>
      <c r="B137" s="29">
        <v>4</v>
      </c>
      <c r="C137" s="29">
        <v>3</v>
      </c>
      <c r="D137" s="48">
        <f t="shared" si="55"/>
        <v>-25</v>
      </c>
      <c r="E137" s="29">
        <v>0</v>
      </c>
      <c r="F137" s="29">
        <v>1</v>
      </c>
      <c r="G137" s="48" t="s">
        <v>256</v>
      </c>
      <c r="H137" s="29">
        <v>6</v>
      </c>
      <c r="I137" s="29">
        <v>4</v>
      </c>
      <c r="J137" s="48">
        <f t="shared" si="56"/>
        <v>-33.333333333333329</v>
      </c>
    </row>
    <row r="138" spans="1:10" ht="24.95" customHeight="1" x14ac:dyDescent="0.25">
      <c r="A138" s="72" t="s">
        <v>197</v>
      </c>
      <c r="B138" s="29">
        <v>5</v>
      </c>
      <c r="C138" s="29">
        <v>11</v>
      </c>
      <c r="D138" s="48">
        <f t="shared" si="55"/>
        <v>120</v>
      </c>
      <c r="E138" s="29">
        <v>1</v>
      </c>
      <c r="F138" s="29">
        <v>3</v>
      </c>
      <c r="G138" s="48">
        <f>F138*100/E138-100</f>
        <v>200</v>
      </c>
      <c r="H138" s="29">
        <v>4</v>
      </c>
      <c r="I138" s="29">
        <v>21</v>
      </c>
      <c r="J138" s="48">
        <f t="shared" si="56"/>
        <v>425</v>
      </c>
    </row>
    <row r="139" spans="1:10" ht="24.95" customHeight="1" x14ac:dyDescent="0.25">
      <c r="A139" s="72" t="s">
        <v>146</v>
      </c>
      <c r="B139" s="29">
        <v>1</v>
      </c>
      <c r="C139" s="29">
        <v>0</v>
      </c>
      <c r="D139" s="193" t="s">
        <v>255</v>
      </c>
      <c r="E139" s="29">
        <v>0</v>
      </c>
      <c r="F139" s="29">
        <v>0</v>
      </c>
      <c r="G139" s="48"/>
      <c r="H139" s="29">
        <v>1</v>
      </c>
      <c r="I139" s="29">
        <v>0</v>
      </c>
      <c r="J139" s="193" t="s">
        <v>255</v>
      </c>
    </row>
    <row r="140" spans="1:10" ht="24.95" customHeight="1" x14ac:dyDescent="0.25">
      <c r="A140" s="72" t="s">
        <v>198</v>
      </c>
      <c r="B140" s="29">
        <v>2</v>
      </c>
      <c r="C140" s="29">
        <v>2</v>
      </c>
      <c r="D140" s="48">
        <f t="shared" si="55"/>
        <v>0</v>
      </c>
      <c r="E140" s="29">
        <v>0</v>
      </c>
      <c r="F140" s="29">
        <v>1</v>
      </c>
      <c r="G140" s="48" t="s">
        <v>256</v>
      </c>
      <c r="H140" s="29">
        <v>2</v>
      </c>
      <c r="I140" s="29">
        <v>3</v>
      </c>
      <c r="J140" s="48">
        <f t="shared" si="56"/>
        <v>50</v>
      </c>
    </row>
    <row r="141" spans="1:10" ht="24.95" customHeight="1" x14ac:dyDescent="0.25">
      <c r="A141" s="72" t="s">
        <v>147</v>
      </c>
      <c r="B141" s="29">
        <v>1</v>
      </c>
      <c r="C141" s="29">
        <v>1</v>
      </c>
      <c r="D141" s="48">
        <f t="shared" si="55"/>
        <v>0</v>
      </c>
      <c r="E141" s="29">
        <v>0</v>
      </c>
      <c r="F141" s="29">
        <v>1</v>
      </c>
      <c r="G141" s="48" t="s">
        <v>256</v>
      </c>
      <c r="H141" s="29">
        <v>1</v>
      </c>
      <c r="I141" s="29">
        <v>0</v>
      </c>
      <c r="J141" s="193" t="s">
        <v>255</v>
      </c>
    </row>
    <row r="142" spans="1:10" ht="24.95" customHeight="1" x14ac:dyDescent="0.25">
      <c r="A142" s="72" t="s">
        <v>148</v>
      </c>
      <c r="B142" s="29">
        <v>4</v>
      </c>
      <c r="C142" s="29">
        <v>5</v>
      </c>
      <c r="D142" s="48">
        <f t="shared" si="55"/>
        <v>25</v>
      </c>
      <c r="E142" s="29">
        <v>0</v>
      </c>
      <c r="F142" s="29">
        <v>2</v>
      </c>
      <c r="G142" s="48" t="s">
        <v>256</v>
      </c>
      <c r="H142" s="29">
        <v>7</v>
      </c>
      <c r="I142" s="29">
        <v>6</v>
      </c>
      <c r="J142" s="48">
        <f t="shared" si="56"/>
        <v>-14.285714285714292</v>
      </c>
    </row>
    <row r="143" spans="1:10" ht="24.95" customHeight="1" x14ac:dyDescent="0.25">
      <c r="A143" s="72" t="s">
        <v>149</v>
      </c>
      <c r="B143" s="29">
        <v>3</v>
      </c>
      <c r="C143" s="29">
        <v>0</v>
      </c>
      <c r="D143" s="193" t="s">
        <v>255</v>
      </c>
      <c r="E143" s="29">
        <v>5</v>
      </c>
      <c r="F143" s="29">
        <v>0</v>
      </c>
      <c r="G143" s="193" t="s">
        <v>255</v>
      </c>
      <c r="H143" s="29">
        <v>2</v>
      </c>
      <c r="I143" s="29">
        <v>0</v>
      </c>
      <c r="J143" s="193" t="s">
        <v>255</v>
      </c>
    </row>
    <row r="144" spans="1:10" ht="24.95" customHeight="1" x14ac:dyDescent="0.25">
      <c r="A144" s="72" t="s">
        <v>150</v>
      </c>
      <c r="B144" s="29">
        <v>2</v>
      </c>
      <c r="C144" s="29">
        <v>6</v>
      </c>
      <c r="D144" s="48">
        <f t="shared" si="55"/>
        <v>200</v>
      </c>
      <c r="E144" s="29">
        <v>1</v>
      </c>
      <c r="F144" s="29">
        <v>1</v>
      </c>
      <c r="G144" s="48">
        <f>F144*100/E144-100</f>
        <v>0</v>
      </c>
      <c r="H144" s="29">
        <v>3</v>
      </c>
      <c r="I144" s="29">
        <v>10</v>
      </c>
      <c r="J144" s="48">
        <f t="shared" si="56"/>
        <v>233.33333333333331</v>
      </c>
    </row>
    <row r="145" spans="1:10" ht="24.95" customHeight="1" x14ac:dyDescent="0.25">
      <c r="A145" s="72" t="s">
        <v>151</v>
      </c>
      <c r="B145" s="29">
        <v>11</v>
      </c>
      <c r="C145" s="29">
        <v>6</v>
      </c>
      <c r="D145" s="48">
        <f t="shared" si="55"/>
        <v>-45.454545454545453</v>
      </c>
      <c r="E145" s="29">
        <v>0</v>
      </c>
      <c r="F145" s="29">
        <v>1</v>
      </c>
      <c r="G145" s="48" t="s">
        <v>256</v>
      </c>
      <c r="H145" s="29">
        <v>14</v>
      </c>
      <c r="I145" s="29">
        <v>7</v>
      </c>
      <c r="J145" s="48">
        <f t="shared" si="56"/>
        <v>-50</v>
      </c>
    </row>
    <row r="146" spans="1:10" ht="24.95" customHeight="1" x14ac:dyDescent="0.25">
      <c r="A146" s="72" t="s">
        <v>199</v>
      </c>
      <c r="B146" s="29">
        <v>3</v>
      </c>
      <c r="C146" s="29">
        <v>1</v>
      </c>
      <c r="D146" s="48">
        <f t="shared" si="55"/>
        <v>-66.666666666666657</v>
      </c>
      <c r="E146" s="29">
        <v>3</v>
      </c>
      <c r="F146" s="29">
        <v>0</v>
      </c>
      <c r="G146" s="193" t="s">
        <v>255</v>
      </c>
      <c r="H146" s="29">
        <v>2</v>
      </c>
      <c r="I146" s="29">
        <v>2</v>
      </c>
      <c r="J146" s="48">
        <f t="shared" si="56"/>
        <v>0</v>
      </c>
    </row>
    <row r="147" spans="1:10" ht="24.95" customHeight="1" x14ac:dyDescent="0.25">
      <c r="A147" s="72" t="s">
        <v>152</v>
      </c>
      <c r="B147" s="29">
        <v>13</v>
      </c>
      <c r="C147" s="29">
        <v>10</v>
      </c>
      <c r="D147" s="48">
        <f t="shared" si="55"/>
        <v>-23.07692307692308</v>
      </c>
      <c r="E147" s="29">
        <v>4</v>
      </c>
      <c r="F147" s="29">
        <v>2</v>
      </c>
      <c r="G147" s="48">
        <f>F147*100/E147-100</f>
        <v>-50</v>
      </c>
      <c r="H147" s="29">
        <v>25</v>
      </c>
      <c r="I147" s="29">
        <v>18</v>
      </c>
      <c r="J147" s="48">
        <f t="shared" si="56"/>
        <v>-28</v>
      </c>
    </row>
    <row r="148" spans="1:10" ht="24.95" customHeight="1" x14ac:dyDescent="0.25">
      <c r="A148" s="72" t="s">
        <v>153</v>
      </c>
      <c r="B148" s="29">
        <v>5</v>
      </c>
      <c r="C148" s="29">
        <v>1</v>
      </c>
      <c r="D148" s="48">
        <f t="shared" si="55"/>
        <v>-80</v>
      </c>
      <c r="E148" s="29">
        <v>0</v>
      </c>
      <c r="F148" s="29">
        <v>0</v>
      </c>
      <c r="G148" s="48"/>
      <c r="H148" s="29">
        <v>10</v>
      </c>
      <c r="I148" s="29">
        <v>1</v>
      </c>
      <c r="J148" s="48">
        <f t="shared" si="56"/>
        <v>-90</v>
      </c>
    </row>
    <row r="149" spans="1:10" ht="24.95" customHeight="1" x14ac:dyDescent="0.25">
      <c r="A149" s="72" t="s">
        <v>154</v>
      </c>
      <c r="B149" s="29">
        <v>10</v>
      </c>
      <c r="C149" s="29">
        <v>5</v>
      </c>
      <c r="D149" s="48">
        <f t="shared" si="55"/>
        <v>-50</v>
      </c>
      <c r="E149" s="29">
        <v>1</v>
      </c>
      <c r="F149" s="29">
        <v>3</v>
      </c>
      <c r="G149" s="48">
        <f>F149*100/E149-100</f>
        <v>200</v>
      </c>
      <c r="H149" s="29">
        <v>12</v>
      </c>
      <c r="I149" s="29">
        <v>6</v>
      </c>
      <c r="J149" s="48">
        <f t="shared" si="56"/>
        <v>-50</v>
      </c>
    </row>
    <row r="150" spans="1:10" ht="24.95" customHeight="1" x14ac:dyDescent="0.25">
      <c r="A150" s="72" t="s">
        <v>155</v>
      </c>
      <c r="B150" s="29">
        <v>22</v>
      </c>
      <c r="C150" s="29">
        <v>11</v>
      </c>
      <c r="D150" s="48">
        <f t="shared" si="55"/>
        <v>-50</v>
      </c>
      <c r="E150" s="29">
        <v>10</v>
      </c>
      <c r="F150" s="29">
        <v>1</v>
      </c>
      <c r="G150" s="48">
        <f>F150*100/E150-100</f>
        <v>-90</v>
      </c>
      <c r="H150" s="29">
        <v>17</v>
      </c>
      <c r="I150" s="29">
        <v>15</v>
      </c>
      <c r="J150" s="48">
        <f t="shared" si="56"/>
        <v>-11.764705882352942</v>
      </c>
    </row>
    <row r="151" spans="1:10" ht="24.95" customHeight="1" x14ac:dyDescent="0.25">
      <c r="A151" s="72" t="s">
        <v>301</v>
      </c>
      <c r="B151" s="67"/>
      <c r="C151" s="29"/>
      <c r="D151" s="48"/>
      <c r="E151" s="47"/>
      <c r="F151" s="29"/>
      <c r="G151" s="48"/>
      <c r="H151" s="47"/>
      <c r="I151" s="29"/>
      <c r="J151" s="48"/>
    </row>
    <row r="152" spans="1:10" ht="24.95" customHeight="1" x14ac:dyDescent="0.25">
      <c r="A152" s="72" t="s">
        <v>260</v>
      </c>
      <c r="B152" s="67"/>
      <c r="C152" s="29"/>
      <c r="D152" s="47"/>
      <c r="E152" s="47"/>
      <c r="F152" s="29"/>
      <c r="G152" s="29"/>
      <c r="H152" s="47"/>
      <c r="I152" s="29"/>
      <c r="J152" s="47"/>
    </row>
    <row r="153" spans="1:10" ht="24.95" customHeight="1" x14ac:dyDescent="0.25">
      <c r="A153" s="72" t="s">
        <v>156</v>
      </c>
      <c r="B153" s="29">
        <v>7</v>
      </c>
      <c r="C153" s="29">
        <v>4</v>
      </c>
      <c r="D153" s="48">
        <f t="shared" ref="D153:D154" si="57">C153*100/B153-100</f>
        <v>-42.857142857142854</v>
      </c>
      <c r="E153" s="29">
        <v>3</v>
      </c>
      <c r="F153" s="29">
        <v>4</v>
      </c>
      <c r="G153" s="48">
        <f>F153*100/E153-100</f>
        <v>33.333333333333343</v>
      </c>
      <c r="H153" s="29">
        <v>6</v>
      </c>
      <c r="I153" s="29">
        <v>11</v>
      </c>
      <c r="J153" s="48">
        <f t="shared" ref="J153:J154" si="58">I153*100/H153-100</f>
        <v>83.333333333333343</v>
      </c>
    </row>
    <row r="154" spans="1:10" ht="24.95" customHeight="1" x14ac:dyDescent="0.25">
      <c r="A154" s="72" t="s">
        <v>157</v>
      </c>
      <c r="B154" s="29">
        <v>3</v>
      </c>
      <c r="C154" s="29">
        <v>1</v>
      </c>
      <c r="D154" s="48">
        <f t="shared" si="57"/>
        <v>-66.666666666666657</v>
      </c>
      <c r="E154" s="29">
        <v>0</v>
      </c>
      <c r="F154" s="29">
        <v>1</v>
      </c>
      <c r="G154" s="48" t="s">
        <v>256</v>
      </c>
      <c r="H154" s="29">
        <v>6</v>
      </c>
      <c r="I154" s="29">
        <v>1</v>
      </c>
      <c r="J154" s="48">
        <f t="shared" si="58"/>
        <v>-83.333333333333329</v>
      </c>
    </row>
    <row r="155" spans="1:10" ht="24.95" customHeight="1" x14ac:dyDescent="0.25">
      <c r="A155" s="72" t="s">
        <v>158</v>
      </c>
      <c r="B155" s="29">
        <v>0</v>
      </c>
      <c r="C155" s="29">
        <v>1</v>
      </c>
      <c r="D155" s="48" t="s">
        <v>256</v>
      </c>
      <c r="E155" s="29">
        <v>0</v>
      </c>
      <c r="F155" s="29">
        <v>0</v>
      </c>
      <c r="G155" s="48"/>
      <c r="H155" s="29">
        <v>0</v>
      </c>
      <c r="I155" s="29">
        <v>1</v>
      </c>
      <c r="J155" s="48" t="s">
        <v>256</v>
      </c>
    </row>
    <row r="156" spans="1:10" ht="24.95" customHeight="1" x14ac:dyDescent="0.25">
      <c r="A156" s="72" t="s">
        <v>302</v>
      </c>
      <c r="B156" s="67"/>
      <c r="C156" s="29"/>
      <c r="D156" s="49"/>
      <c r="E156" s="47"/>
      <c r="F156" s="29"/>
      <c r="G156" s="48"/>
      <c r="H156" s="47"/>
      <c r="I156" s="29"/>
      <c r="J156" s="49"/>
    </row>
    <row r="157" spans="1:10" ht="24.95" customHeight="1" x14ac:dyDescent="0.25">
      <c r="A157" s="72" t="s">
        <v>303</v>
      </c>
      <c r="B157" s="67"/>
      <c r="C157" s="29"/>
      <c r="D157" s="49"/>
      <c r="E157" s="47"/>
      <c r="F157" s="29"/>
      <c r="G157" s="48"/>
      <c r="H157" s="47"/>
      <c r="I157" s="29"/>
      <c r="J157" s="49"/>
    </row>
    <row r="158" spans="1:10" ht="24.95" customHeight="1" x14ac:dyDescent="0.25">
      <c r="A158" s="72" t="s">
        <v>200</v>
      </c>
      <c r="B158" s="29">
        <v>13</v>
      </c>
      <c r="C158" s="29">
        <v>7</v>
      </c>
      <c r="D158" s="48">
        <f t="shared" ref="D158" si="59">C158*100/B158-100</f>
        <v>-46.153846153846153</v>
      </c>
      <c r="E158" s="29">
        <v>6</v>
      </c>
      <c r="F158" s="29">
        <v>3</v>
      </c>
      <c r="G158" s="48">
        <f>F158*100/E158-100</f>
        <v>-50</v>
      </c>
      <c r="H158" s="29">
        <v>10</v>
      </c>
      <c r="I158" s="29">
        <v>8</v>
      </c>
      <c r="J158" s="48">
        <f t="shared" ref="J158" si="60">I158*100/H158-100</f>
        <v>-20</v>
      </c>
    </row>
    <row r="159" spans="1:10" ht="24.95" customHeight="1" x14ac:dyDescent="0.25">
      <c r="A159" s="72" t="s">
        <v>261</v>
      </c>
      <c r="B159" s="29"/>
      <c r="C159" s="29"/>
      <c r="D159" s="48"/>
      <c r="E159" s="29"/>
      <c r="F159" s="29"/>
      <c r="G159" s="48"/>
      <c r="H159" s="29"/>
      <c r="I159" s="29"/>
      <c r="J159" s="48"/>
    </row>
    <row r="160" spans="1:10" ht="24.95" customHeight="1" x14ac:dyDescent="0.25">
      <c r="A160" s="76" t="s">
        <v>318</v>
      </c>
      <c r="B160" s="29"/>
      <c r="C160" s="29"/>
      <c r="D160" s="48"/>
      <c r="E160" s="29"/>
      <c r="F160" s="29"/>
      <c r="G160" s="48"/>
      <c r="H160" s="29"/>
      <c r="I160" s="29"/>
      <c r="J160" s="48"/>
    </row>
    <row r="161" spans="1:10" ht="24.95" customHeight="1" x14ac:dyDescent="0.25">
      <c r="A161" s="72" t="s">
        <v>201</v>
      </c>
      <c r="B161" s="29">
        <v>6</v>
      </c>
      <c r="C161" s="29">
        <v>11</v>
      </c>
      <c r="D161" s="48">
        <f t="shared" ref="D161:D163" si="61">C161*100/B161-100</f>
        <v>83.333333333333343</v>
      </c>
      <c r="E161" s="29">
        <v>1</v>
      </c>
      <c r="F161" s="29">
        <v>5</v>
      </c>
      <c r="G161" s="48">
        <f>F161*100/E161-100</f>
        <v>400</v>
      </c>
      <c r="H161" s="29">
        <v>13</v>
      </c>
      <c r="I161" s="29">
        <v>15</v>
      </c>
      <c r="J161" s="48">
        <f>I161*100/H161-100</f>
        <v>15.384615384615387</v>
      </c>
    </row>
    <row r="162" spans="1:10" ht="24.95" customHeight="1" x14ac:dyDescent="0.25">
      <c r="A162" s="72" t="s">
        <v>159</v>
      </c>
      <c r="B162" s="29">
        <v>8</v>
      </c>
      <c r="C162" s="29">
        <v>3</v>
      </c>
      <c r="D162" s="48">
        <f t="shared" si="61"/>
        <v>-62.5</v>
      </c>
      <c r="E162" s="29">
        <v>1</v>
      </c>
      <c r="F162" s="29">
        <v>3</v>
      </c>
      <c r="G162" s="48">
        <f>F162*100/E162-100</f>
        <v>200</v>
      </c>
      <c r="H162" s="29">
        <v>8</v>
      </c>
      <c r="I162" s="29">
        <v>3</v>
      </c>
      <c r="J162" s="48">
        <f>I162*100/H162-100</f>
        <v>-62.5</v>
      </c>
    </row>
    <row r="163" spans="1:10" ht="24.95" customHeight="1" x14ac:dyDescent="0.25">
      <c r="A163" s="72" t="s">
        <v>319</v>
      </c>
      <c r="B163" s="29">
        <v>6</v>
      </c>
      <c r="C163" s="29">
        <v>8</v>
      </c>
      <c r="D163" s="48">
        <f t="shared" si="61"/>
        <v>33.333333333333343</v>
      </c>
      <c r="E163" s="29">
        <v>3</v>
      </c>
      <c r="F163" s="29">
        <v>0</v>
      </c>
      <c r="G163" s="193" t="s">
        <v>255</v>
      </c>
      <c r="H163" s="29">
        <v>3</v>
      </c>
      <c r="I163" s="29">
        <v>19</v>
      </c>
      <c r="J163" s="48">
        <f>I163*100/H163-100</f>
        <v>533.33333333333337</v>
      </c>
    </row>
    <row r="164" spans="1:10" ht="24.95" customHeight="1" x14ac:dyDescent="0.25">
      <c r="A164" s="72" t="s">
        <v>262</v>
      </c>
      <c r="B164" s="67"/>
      <c r="C164" s="29"/>
      <c r="D164" s="47"/>
      <c r="E164" s="47"/>
      <c r="F164" s="29"/>
      <c r="G164" s="29"/>
      <c r="H164" s="47"/>
      <c r="I164" s="29"/>
      <c r="J164" s="47"/>
    </row>
    <row r="165" spans="1:10" ht="24.95" customHeight="1" x14ac:dyDescent="0.25">
      <c r="A165" s="72" t="s">
        <v>160</v>
      </c>
      <c r="B165" s="29">
        <v>2</v>
      </c>
      <c r="C165" s="29">
        <v>10</v>
      </c>
      <c r="D165" s="48">
        <f t="shared" ref="D165:D166" si="62">C165*100/B165-100</f>
        <v>400</v>
      </c>
      <c r="E165" s="29">
        <v>0</v>
      </c>
      <c r="F165" s="29">
        <v>6</v>
      </c>
      <c r="G165" s="48" t="s">
        <v>256</v>
      </c>
      <c r="H165" s="29">
        <v>2</v>
      </c>
      <c r="I165" s="29">
        <v>12</v>
      </c>
      <c r="J165" s="48">
        <f>I165*100/H165-100</f>
        <v>500</v>
      </c>
    </row>
    <row r="166" spans="1:10" ht="24.95" customHeight="1" x14ac:dyDescent="0.25">
      <c r="A166" s="72" t="s">
        <v>161</v>
      </c>
      <c r="B166" s="29">
        <v>3</v>
      </c>
      <c r="C166" s="29">
        <v>13</v>
      </c>
      <c r="D166" s="48">
        <f t="shared" si="62"/>
        <v>333.33333333333331</v>
      </c>
      <c r="E166" s="29">
        <v>1</v>
      </c>
      <c r="F166" s="29">
        <v>4</v>
      </c>
      <c r="G166" s="48">
        <f>F166*100/E166-100</f>
        <v>300</v>
      </c>
      <c r="H166" s="29">
        <v>5</v>
      </c>
      <c r="I166" s="29">
        <v>15</v>
      </c>
      <c r="J166" s="48">
        <f t="shared" ref="J166" si="63">I166*100/H166-100</f>
        <v>200</v>
      </c>
    </row>
    <row r="167" spans="1:10" ht="24.95" customHeight="1" x14ac:dyDescent="0.25">
      <c r="A167" s="72" t="s">
        <v>304</v>
      </c>
      <c r="B167" s="67"/>
      <c r="C167" s="29"/>
      <c r="D167" s="48"/>
      <c r="E167" s="47"/>
      <c r="F167" s="29"/>
      <c r="G167" s="48"/>
      <c r="H167" s="47"/>
      <c r="I167" s="29"/>
      <c r="J167" s="48"/>
    </row>
    <row r="168" spans="1:10" ht="24.95" customHeight="1" x14ac:dyDescent="0.25">
      <c r="A168" s="72" t="s">
        <v>202</v>
      </c>
      <c r="B168" s="29">
        <v>0</v>
      </c>
      <c r="C168" s="29">
        <v>1</v>
      </c>
      <c r="D168" s="48" t="s">
        <v>256</v>
      </c>
      <c r="E168" s="29">
        <v>0</v>
      </c>
      <c r="F168" s="29">
        <v>0</v>
      </c>
      <c r="G168" s="48"/>
      <c r="H168" s="29">
        <v>0</v>
      </c>
      <c r="I168" s="29">
        <v>4</v>
      </c>
      <c r="J168" s="48" t="s">
        <v>256</v>
      </c>
    </row>
    <row r="169" spans="1:10" ht="24.95" customHeight="1" x14ac:dyDescent="0.25">
      <c r="A169" s="72" t="s">
        <v>203</v>
      </c>
      <c r="B169" s="29">
        <v>1</v>
      </c>
      <c r="C169" s="29">
        <v>1</v>
      </c>
      <c r="D169" s="48">
        <f t="shared" ref="D169" si="64">C169*100/B169-100</f>
        <v>0</v>
      </c>
      <c r="E169" s="29">
        <v>0</v>
      </c>
      <c r="F169" s="29">
        <v>0</v>
      </c>
      <c r="G169" s="48"/>
      <c r="H169" s="29">
        <v>3</v>
      </c>
      <c r="I169" s="29">
        <v>2</v>
      </c>
      <c r="J169" s="48">
        <f t="shared" ref="J169" si="65">I169*100/H169-100</f>
        <v>-33.333333333333329</v>
      </c>
    </row>
    <row r="170" spans="1:10" ht="24.95" customHeight="1" x14ac:dyDescent="0.25">
      <c r="A170" s="72" t="s">
        <v>305</v>
      </c>
      <c r="B170" s="67"/>
      <c r="C170" s="29"/>
      <c r="D170" s="48"/>
      <c r="E170" s="47"/>
      <c r="F170" s="29"/>
      <c r="G170" s="48"/>
      <c r="H170" s="47"/>
      <c r="I170" s="29"/>
      <c r="J170" s="48"/>
    </row>
    <row r="171" spans="1:10" ht="24.95" customHeight="1" x14ac:dyDescent="0.25">
      <c r="A171" s="72" t="s">
        <v>306</v>
      </c>
      <c r="B171" s="67"/>
      <c r="C171" s="29"/>
      <c r="D171" s="48"/>
      <c r="E171" s="47"/>
      <c r="F171" s="29"/>
      <c r="G171" s="48"/>
      <c r="H171" s="47"/>
      <c r="I171" s="29"/>
      <c r="J171" s="48"/>
    </row>
    <row r="172" spans="1:10" ht="31.5" customHeight="1" x14ac:dyDescent="0.25">
      <c r="A172" s="72" t="s">
        <v>263</v>
      </c>
      <c r="B172" s="67"/>
      <c r="C172" s="29"/>
      <c r="D172" s="47"/>
      <c r="E172" s="47"/>
      <c r="F172" s="29"/>
      <c r="G172" s="29"/>
      <c r="H172" s="47"/>
      <c r="I172" s="29"/>
      <c r="J172" s="47"/>
    </row>
    <row r="173" spans="1:10" ht="31.5" customHeight="1" x14ac:dyDescent="0.25">
      <c r="A173" s="72" t="s">
        <v>162</v>
      </c>
      <c r="B173" s="29">
        <v>5</v>
      </c>
      <c r="C173" s="29">
        <v>6</v>
      </c>
      <c r="D173" s="48">
        <f t="shared" ref="D173:D175" si="66">C173*100/B173-100</f>
        <v>20</v>
      </c>
      <c r="E173" s="29">
        <v>1</v>
      </c>
      <c r="F173" s="29">
        <v>1</v>
      </c>
      <c r="G173" s="48">
        <f>F173*100/E173-100</f>
        <v>0</v>
      </c>
      <c r="H173" s="29">
        <v>4</v>
      </c>
      <c r="I173" s="29">
        <v>7</v>
      </c>
      <c r="J173" s="48">
        <f t="shared" ref="J173:J175" si="67">I173*100/H173-100</f>
        <v>75</v>
      </c>
    </row>
    <row r="174" spans="1:10" ht="24.95" customHeight="1" x14ac:dyDescent="0.25">
      <c r="A174" s="72" t="s">
        <v>163</v>
      </c>
      <c r="B174" s="29">
        <v>1</v>
      </c>
      <c r="C174" s="29">
        <v>1</v>
      </c>
      <c r="D174" s="48">
        <f t="shared" si="66"/>
        <v>0</v>
      </c>
      <c r="E174" s="29">
        <v>1</v>
      </c>
      <c r="F174" s="29">
        <v>0</v>
      </c>
      <c r="G174" s="193" t="s">
        <v>255</v>
      </c>
      <c r="H174" s="29">
        <v>0</v>
      </c>
      <c r="I174" s="29">
        <v>1</v>
      </c>
      <c r="J174" s="48" t="s">
        <v>256</v>
      </c>
    </row>
    <row r="175" spans="1:10" ht="24.95" customHeight="1" x14ac:dyDescent="0.25">
      <c r="A175" s="72" t="s">
        <v>164</v>
      </c>
      <c r="B175" s="29">
        <v>5</v>
      </c>
      <c r="C175" s="29">
        <v>10</v>
      </c>
      <c r="D175" s="48">
        <f t="shared" si="66"/>
        <v>100</v>
      </c>
      <c r="E175" s="29">
        <v>2</v>
      </c>
      <c r="F175" s="29">
        <v>0</v>
      </c>
      <c r="G175" s="193" t="s">
        <v>255</v>
      </c>
      <c r="H175" s="29">
        <v>4</v>
      </c>
      <c r="I175" s="29">
        <v>16</v>
      </c>
      <c r="J175" s="48">
        <f t="shared" si="67"/>
        <v>300</v>
      </c>
    </row>
    <row r="176" spans="1:10" ht="24.95" customHeight="1" x14ac:dyDescent="0.25">
      <c r="A176" s="72" t="s">
        <v>165</v>
      </c>
      <c r="B176" s="29">
        <v>2</v>
      </c>
      <c r="C176" s="29">
        <v>0</v>
      </c>
      <c r="D176" s="193" t="s">
        <v>255</v>
      </c>
      <c r="E176" s="29">
        <v>0</v>
      </c>
      <c r="F176" s="29">
        <v>0</v>
      </c>
      <c r="G176" s="48"/>
      <c r="H176" s="29">
        <v>4</v>
      </c>
      <c r="I176" s="29">
        <v>0</v>
      </c>
      <c r="J176" s="193" t="s">
        <v>255</v>
      </c>
    </row>
    <row r="177" spans="1:10" ht="24.95" customHeight="1" x14ac:dyDescent="0.25">
      <c r="A177" s="72" t="s">
        <v>166</v>
      </c>
      <c r="B177" s="29">
        <v>3</v>
      </c>
      <c r="C177" s="29">
        <v>2</v>
      </c>
      <c r="D177" s="48">
        <f t="shared" ref="D177" si="68">C177*100/B177-100</f>
        <v>-33.333333333333329</v>
      </c>
      <c r="E177" s="29">
        <v>1</v>
      </c>
      <c r="F177" s="29">
        <v>1</v>
      </c>
      <c r="G177" s="48">
        <f>F177*100/E177-100</f>
        <v>0</v>
      </c>
      <c r="H177" s="29">
        <v>2</v>
      </c>
      <c r="I177" s="29">
        <v>1</v>
      </c>
      <c r="J177" s="48">
        <f t="shared" ref="J177" si="69">I177*100/H177-100</f>
        <v>-50</v>
      </c>
    </row>
    <row r="178" spans="1:10" ht="24.95" customHeight="1" x14ac:dyDescent="0.25">
      <c r="A178" s="72" t="s">
        <v>264</v>
      </c>
      <c r="B178" s="67"/>
      <c r="C178" s="65"/>
      <c r="D178" s="65"/>
      <c r="E178" s="65"/>
      <c r="F178" s="65"/>
      <c r="G178" s="65"/>
      <c r="H178" s="65"/>
      <c r="I178" s="65"/>
      <c r="J178" s="65"/>
    </row>
    <row r="179" spans="1:10" ht="24.95" customHeight="1" x14ac:dyDescent="0.25">
      <c r="A179" s="72" t="s">
        <v>167</v>
      </c>
      <c r="B179" s="29">
        <v>7</v>
      </c>
      <c r="C179" s="29">
        <v>6</v>
      </c>
      <c r="D179" s="48">
        <f t="shared" ref="D179" si="70">C179*100/B179-100</f>
        <v>-14.285714285714292</v>
      </c>
      <c r="E179" s="29">
        <v>1</v>
      </c>
      <c r="F179" s="29">
        <v>1</v>
      </c>
      <c r="G179" s="48">
        <f>F179*100/E179-100</f>
        <v>0</v>
      </c>
      <c r="H179" s="29">
        <v>7</v>
      </c>
      <c r="I179" s="29">
        <v>8</v>
      </c>
      <c r="J179" s="48">
        <f t="shared" ref="J179" si="71">I179*100/H179-100</f>
        <v>14.285714285714292</v>
      </c>
    </row>
    <row r="180" spans="1:10" ht="24.95" customHeight="1" x14ac:dyDescent="0.25">
      <c r="A180" s="72" t="s">
        <v>307</v>
      </c>
      <c r="B180" s="67"/>
      <c r="C180" s="29"/>
      <c r="D180" s="48"/>
      <c r="E180" s="47"/>
      <c r="F180" s="29"/>
      <c r="G180" s="48"/>
      <c r="H180" s="47"/>
      <c r="I180" s="29"/>
      <c r="J180" s="48"/>
    </row>
    <row r="181" spans="1:10" ht="24.95" customHeight="1" x14ac:dyDescent="0.25">
      <c r="A181" s="72" t="s">
        <v>320</v>
      </c>
      <c r="B181" s="29">
        <v>3</v>
      </c>
      <c r="C181" s="29">
        <v>1</v>
      </c>
      <c r="D181" s="48">
        <f t="shared" ref="D181:D189" si="72">C181*100/B181-100</f>
        <v>-66.666666666666657</v>
      </c>
      <c r="E181" s="29">
        <v>1</v>
      </c>
      <c r="F181" s="29">
        <v>0</v>
      </c>
      <c r="G181" s="193" t="s">
        <v>255</v>
      </c>
      <c r="H181" s="29">
        <v>2</v>
      </c>
      <c r="I181" s="29">
        <v>1</v>
      </c>
      <c r="J181" s="48">
        <f t="shared" ref="J181:J189" si="73">I181*100/H181-100</f>
        <v>-50</v>
      </c>
    </row>
    <row r="182" spans="1:10" ht="24.95" customHeight="1" x14ac:dyDescent="0.25">
      <c r="A182" s="72" t="s">
        <v>168</v>
      </c>
      <c r="B182" s="29">
        <v>1</v>
      </c>
      <c r="C182" s="29">
        <v>0</v>
      </c>
      <c r="D182" s="193" t="s">
        <v>255</v>
      </c>
      <c r="E182" s="29">
        <v>0</v>
      </c>
      <c r="F182" s="29">
        <v>0</v>
      </c>
      <c r="G182" s="48"/>
      <c r="H182" s="29">
        <v>1</v>
      </c>
      <c r="I182" s="29">
        <v>0</v>
      </c>
      <c r="J182" s="193" t="s">
        <v>255</v>
      </c>
    </row>
    <row r="183" spans="1:10" ht="24.95" customHeight="1" x14ac:dyDescent="0.25">
      <c r="A183" s="72" t="s">
        <v>169</v>
      </c>
      <c r="B183" s="29">
        <v>5</v>
      </c>
      <c r="C183" s="29">
        <v>0</v>
      </c>
      <c r="D183" s="193" t="s">
        <v>255</v>
      </c>
      <c r="E183" s="29">
        <v>2</v>
      </c>
      <c r="F183" s="29">
        <v>0</v>
      </c>
      <c r="G183" s="193" t="s">
        <v>255</v>
      </c>
      <c r="H183" s="29">
        <v>3</v>
      </c>
      <c r="I183" s="29">
        <v>0</v>
      </c>
      <c r="J183" s="193" t="s">
        <v>255</v>
      </c>
    </row>
    <row r="184" spans="1:10" ht="24.95" customHeight="1" x14ac:dyDescent="0.25">
      <c r="A184" s="72" t="s">
        <v>170</v>
      </c>
      <c r="B184" s="29">
        <v>4</v>
      </c>
      <c r="C184" s="29">
        <v>0</v>
      </c>
      <c r="D184" s="193" t="s">
        <v>255</v>
      </c>
      <c r="E184" s="29">
        <v>1</v>
      </c>
      <c r="F184" s="29">
        <v>0</v>
      </c>
      <c r="G184" s="193" t="s">
        <v>255</v>
      </c>
      <c r="H184" s="29">
        <v>4</v>
      </c>
      <c r="I184" s="29">
        <v>0</v>
      </c>
      <c r="J184" s="193" t="s">
        <v>255</v>
      </c>
    </row>
    <row r="185" spans="1:10" ht="30" customHeight="1" x14ac:dyDescent="0.25">
      <c r="A185" s="72" t="s">
        <v>171</v>
      </c>
      <c r="B185" s="57">
        <v>7</v>
      </c>
      <c r="C185" s="57">
        <v>2</v>
      </c>
      <c r="D185" s="48">
        <f t="shared" si="72"/>
        <v>-71.428571428571431</v>
      </c>
      <c r="E185" s="57">
        <v>2</v>
      </c>
      <c r="F185" s="57">
        <v>3</v>
      </c>
      <c r="G185" s="48">
        <f>F185*100/E185-100</f>
        <v>50</v>
      </c>
      <c r="H185" s="57">
        <v>6</v>
      </c>
      <c r="I185" s="57">
        <v>4</v>
      </c>
      <c r="J185" s="48">
        <f t="shared" si="73"/>
        <v>-33.333333333333329</v>
      </c>
    </row>
    <row r="186" spans="1:10" ht="24.95" customHeight="1" x14ac:dyDescent="0.25">
      <c r="A186" s="72" t="s">
        <v>172</v>
      </c>
      <c r="B186" s="29">
        <v>1</v>
      </c>
      <c r="C186" s="29">
        <v>2</v>
      </c>
      <c r="D186" s="48">
        <f t="shared" si="72"/>
        <v>100</v>
      </c>
      <c r="E186" s="29">
        <v>0</v>
      </c>
      <c r="F186" s="29">
        <v>0</v>
      </c>
      <c r="G186" s="48"/>
      <c r="H186" s="29">
        <v>2</v>
      </c>
      <c r="I186" s="29">
        <v>2</v>
      </c>
      <c r="J186" s="48">
        <f t="shared" si="73"/>
        <v>0</v>
      </c>
    </row>
    <row r="187" spans="1:10" ht="24.95" customHeight="1" x14ac:dyDescent="0.25">
      <c r="A187" s="72" t="s">
        <v>173</v>
      </c>
      <c r="B187" s="29">
        <v>3</v>
      </c>
      <c r="C187" s="29">
        <v>0</v>
      </c>
      <c r="D187" s="193" t="s">
        <v>255</v>
      </c>
      <c r="E187" s="29">
        <v>1</v>
      </c>
      <c r="F187" s="29">
        <v>0</v>
      </c>
      <c r="G187" s="193" t="s">
        <v>255</v>
      </c>
      <c r="H187" s="29">
        <v>3</v>
      </c>
      <c r="I187" s="29">
        <v>0</v>
      </c>
      <c r="J187" s="193" t="s">
        <v>255</v>
      </c>
    </row>
    <row r="188" spans="1:10" ht="24.95" customHeight="1" x14ac:dyDescent="0.25">
      <c r="A188" s="72" t="s">
        <v>174</v>
      </c>
      <c r="B188" s="29">
        <v>7</v>
      </c>
      <c r="C188" s="29">
        <v>10</v>
      </c>
      <c r="D188" s="48">
        <f t="shared" si="72"/>
        <v>42.857142857142861</v>
      </c>
      <c r="E188" s="29">
        <v>0</v>
      </c>
      <c r="F188" s="29">
        <v>2</v>
      </c>
      <c r="G188" s="48" t="s">
        <v>256</v>
      </c>
      <c r="H188" s="29">
        <v>9</v>
      </c>
      <c r="I188" s="29">
        <v>10</v>
      </c>
      <c r="J188" s="48">
        <f t="shared" si="73"/>
        <v>11.111111111111114</v>
      </c>
    </row>
    <row r="189" spans="1:10" ht="24.95" customHeight="1" x14ac:dyDescent="0.25">
      <c r="A189" s="72" t="s">
        <v>175</v>
      </c>
      <c r="B189" s="29">
        <v>1</v>
      </c>
      <c r="C189" s="29">
        <v>1</v>
      </c>
      <c r="D189" s="48">
        <f t="shared" si="72"/>
        <v>0</v>
      </c>
      <c r="E189" s="29">
        <v>0</v>
      </c>
      <c r="F189" s="29">
        <v>0</v>
      </c>
      <c r="G189" s="48"/>
      <c r="H189" s="29">
        <v>2</v>
      </c>
      <c r="I189" s="29">
        <v>1</v>
      </c>
      <c r="J189" s="48">
        <f t="shared" si="73"/>
        <v>-50</v>
      </c>
    </row>
    <row r="190" spans="1:10" ht="24.95" customHeight="1" x14ac:dyDescent="0.25">
      <c r="A190" s="73" t="s">
        <v>308</v>
      </c>
      <c r="B190" s="47"/>
      <c r="C190" s="29"/>
      <c r="D190" s="48"/>
      <c r="E190" s="47"/>
      <c r="F190" s="29"/>
      <c r="G190" s="48"/>
      <c r="H190" s="47"/>
      <c r="I190" s="29"/>
      <c r="J190" s="48"/>
    </row>
    <row r="191" spans="1:10" ht="24.95" customHeight="1" x14ac:dyDescent="0.25">
      <c r="A191" s="73" t="s">
        <v>309</v>
      </c>
      <c r="B191" s="47"/>
      <c r="C191" s="29"/>
      <c r="D191" s="48"/>
      <c r="E191" s="47"/>
      <c r="F191" s="29"/>
      <c r="G191" s="48"/>
      <c r="H191" s="47"/>
      <c r="I191" s="29"/>
      <c r="J191" s="48"/>
    </row>
    <row r="192" spans="1:10" ht="24.95" customHeight="1" x14ac:dyDescent="0.25">
      <c r="A192" s="73" t="s">
        <v>310</v>
      </c>
      <c r="B192" s="47"/>
      <c r="C192" s="29"/>
      <c r="D192" s="48"/>
      <c r="E192" s="47"/>
      <c r="F192" s="29"/>
      <c r="G192" s="48"/>
      <c r="H192" s="47"/>
      <c r="I192" s="29"/>
      <c r="J192" s="48"/>
    </row>
    <row r="193" spans="1:10" ht="36" customHeight="1" x14ac:dyDescent="0.25">
      <c r="A193" s="77" t="s">
        <v>311</v>
      </c>
      <c r="B193" s="47"/>
      <c r="C193" s="29"/>
      <c r="D193" s="48"/>
      <c r="E193" s="47"/>
      <c r="F193" s="29"/>
      <c r="G193" s="48"/>
      <c r="H193" s="47"/>
      <c r="I193" s="29"/>
      <c r="J193" s="48"/>
    </row>
    <row r="194" spans="1:10" ht="36" customHeight="1" x14ac:dyDescent="0.25">
      <c r="A194" s="77" t="s">
        <v>312</v>
      </c>
      <c r="B194" s="47"/>
      <c r="C194" s="29"/>
      <c r="D194" s="48"/>
      <c r="E194" s="47"/>
      <c r="F194" s="29"/>
      <c r="G194" s="48"/>
      <c r="H194" s="47"/>
      <c r="I194" s="29"/>
      <c r="J194" s="48"/>
    </row>
    <row r="195" spans="1:10" ht="36" customHeight="1" x14ac:dyDescent="0.25">
      <c r="A195" s="77" t="s">
        <v>313</v>
      </c>
      <c r="B195" s="47"/>
      <c r="C195" s="29"/>
      <c r="D195" s="48"/>
      <c r="E195" s="47"/>
      <c r="F195" s="29"/>
      <c r="G195" s="48"/>
      <c r="H195" s="47"/>
      <c r="I195" s="29"/>
      <c r="J195" s="48"/>
    </row>
    <row r="196" spans="1:10" ht="24.95" customHeight="1" x14ac:dyDescent="0.25">
      <c r="A196" s="58" t="s">
        <v>176</v>
      </c>
      <c r="B196" s="78">
        <v>2372</v>
      </c>
      <c r="C196" s="78">
        <v>2110</v>
      </c>
      <c r="D196" s="26">
        <v>-11.045531197301855</v>
      </c>
      <c r="E196" s="78">
        <v>587</v>
      </c>
      <c r="F196" s="78">
        <v>546</v>
      </c>
      <c r="G196" s="26">
        <v>-6.9846678023850046</v>
      </c>
      <c r="H196" s="78">
        <v>3004</v>
      </c>
      <c r="I196" s="78">
        <v>3040</v>
      </c>
      <c r="J196" s="26">
        <v>1.1984021304926813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3 G73 J73 J75:J76 G75:G76 D75:D76 J17 D17 G17 D58 J58 G43 G13 G15 D13 D15 J13 J15 G23 G25:G26 D23 D25:D26 J23 J25:J26">
    <cfRule type="cellIs" dxfId="159" priority="712" stopIfTrue="1" operator="lessThanOrEqual">
      <formula>0</formula>
    </cfRule>
  </conditionalFormatting>
  <conditionalFormatting sqref="D73 G73 J73 J75:J76 G75:G76 D75:D76 J17 D17 G17 D58 J58 G43 G13 G15 D13 D15 J13 J15 G23 G25:G26 D23 D25:D26 J23 J25:J26">
    <cfRule type="cellIs" dxfId="158" priority="711" stopIfTrue="1" operator="greaterThan">
      <formula>0</formula>
    </cfRule>
  </conditionalFormatting>
  <conditionalFormatting sqref="G29 D29 J29 J31 D31 G31">
    <cfRule type="cellIs" dxfId="157" priority="710" stopIfTrue="1" operator="lessThanOrEqual">
      <formula>0</formula>
    </cfRule>
  </conditionalFormatting>
  <conditionalFormatting sqref="G29 D29 J29 J31 D31 G31">
    <cfRule type="cellIs" dxfId="156" priority="709" stopIfTrue="1" operator="greaterThan">
      <formula>0</formula>
    </cfRule>
  </conditionalFormatting>
  <conditionalFormatting sqref="G97 D97 J97 J99 D99 G99 G101:G102 D101:D102 J101:J102">
    <cfRule type="cellIs" dxfId="155" priority="694" stopIfTrue="1" operator="lessThanOrEqual">
      <formula>0</formula>
    </cfRule>
  </conditionalFormatting>
  <conditionalFormatting sqref="G97 D97 J97 J99 D99 G99 G101:G102 D101:D102 J101:J102">
    <cfRule type="cellIs" dxfId="154" priority="693" stopIfTrue="1" operator="greaterThan">
      <formula>0</formula>
    </cfRule>
  </conditionalFormatting>
  <conditionalFormatting sqref="G51 G54:G55 D54:D55 J54:J55">
    <cfRule type="cellIs" dxfId="153" priority="702" stopIfTrue="1" operator="lessThanOrEqual">
      <formula>0</formula>
    </cfRule>
  </conditionalFormatting>
  <conditionalFormatting sqref="G51 G54:G55 D54:D55 J54:J55">
    <cfRule type="cellIs" dxfId="152" priority="701" stopIfTrue="1" operator="greaterThan">
      <formula>0</formula>
    </cfRule>
  </conditionalFormatting>
  <conditionalFormatting sqref="J62:J63 D62:D63 G62:G63 G67:G68 D67:D68 J67:J68 J70 D70 G70">
    <cfRule type="cellIs" dxfId="151" priority="700" stopIfTrue="1" operator="lessThanOrEqual">
      <formula>0</formula>
    </cfRule>
  </conditionalFormatting>
  <conditionalFormatting sqref="J62:J63 D62:D63 G62:G63 G67:G68 D67:D68 J67:J68 J70 D70 G70">
    <cfRule type="cellIs" dxfId="150" priority="699" stopIfTrue="1" operator="greaterThan">
      <formula>0</formula>
    </cfRule>
  </conditionalFormatting>
  <conditionalFormatting sqref="J113 D113">
    <cfRule type="cellIs" dxfId="149" priority="692" stopIfTrue="1" operator="lessThanOrEqual">
      <formula>0</formula>
    </cfRule>
  </conditionalFormatting>
  <conditionalFormatting sqref="J113 D113">
    <cfRule type="cellIs" dxfId="148" priority="691" stopIfTrue="1" operator="greaterThan">
      <formula>0</formula>
    </cfRule>
  </conditionalFormatting>
  <conditionalFormatting sqref="J117:J118 D117:D118 G117:G118">
    <cfRule type="cellIs" dxfId="147" priority="690" stopIfTrue="1" operator="lessThanOrEqual">
      <formula>0</formula>
    </cfRule>
  </conditionalFormatting>
  <conditionalFormatting sqref="J117:J118 D117:D118 G117:G118">
    <cfRule type="cellIs" dxfId="146" priority="689" stopIfTrue="1" operator="greaterThan">
      <formula>0</formula>
    </cfRule>
  </conditionalFormatting>
  <conditionalFormatting sqref="G122 D122 J122">
    <cfRule type="cellIs" dxfId="145" priority="688" stopIfTrue="1" operator="lessThanOrEqual">
      <formula>0</formula>
    </cfRule>
  </conditionalFormatting>
  <conditionalFormatting sqref="G122 D122 J122">
    <cfRule type="cellIs" dxfId="144" priority="687" stopIfTrue="1" operator="greaterThan">
      <formula>0</formula>
    </cfRule>
  </conditionalFormatting>
  <conditionalFormatting sqref="J126:J127 D126:D127 G126:G127">
    <cfRule type="cellIs" dxfId="143" priority="686" stopIfTrue="1" operator="lessThanOrEqual">
      <formula>0</formula>
    </cfRule>
  </conditionalFormatting>
  <conditionalFormatting sqref="J126:J127 D126:D127 G126:G127">
    <cfRule type="cellIs" dxfId="142" priority="685" stopIfTrue="1" operator="greaterThan">
      <formula>0</formula>
    </cfRule>
  </conditionalFormatting>
  <conditionalFormatting sqref="G180 D180 J180">
    <cfRule type="cellIs" dxfId="141" priority="668" stopIfTrue="1" operator="lessThanOrEqual">
      <formula>0</formula>
    </cfRule>
  </conditionalFormatting>
  <conditionalFormatting sqref="G180 D180 J180">
    <cfRule type="cellIs" dxfId="140" priority="667" stopIfTrue="1" operator="greaterThan">
      <formula>0</formula>
    </cfRule>
  </conditionalFormatting>
  <conditionalFormatting sqref="G151 D151 J151">
    <cfRule type="cellIs" dxfId="139" priority="678" stopIfTrue="1" operator="lessThanOrEqual">
      <formula>0</formula>
    </cfRule>
  </conditionalFormatting>
  <conditionalFormatting sqref="G151 D151 J151">
    <cfRule type="cellIs" dxfId="138" priority="677" stopIfTrue="1" operator="greaterThan">
      <formula>0</formula>
    </cfRule>
  </conditionalFormatting>
  <conditionalFormatting sqref="G156:G157">
    <cfRule type="cellIs" dxfId="137" priority="676" stopIfTrue="1" operator="lessThanOrEqual">
      <formula>0</formula>
    </cfRule>
  </conditionalFormatting>
  <conditionalFormatting sqref="G156:G157">
    <cfRule type="cellIs" dxfId="136" priority="675" stopIfTrue="1" operator="greaterThan">
      <formula>0</formula>
    </cfRule>
  </conditionalFormatting>
  <conditionalFormatting sqref="G167 D167 J167 J170:J171 D170:D171 G170:G171">
    <cfRule type="cellIs" dxfId="135" priority="672" stopIfTrue="1" operator="lessThanOrEqual">
      <formula>0</formula>
    </cfRule>
  </conditionalFormatting>
  <conditionalFormatting sqref="G167 D167 J167 J170:J171 D170:D171 G170:G171">
    <cfRule type="cellIs" dxfId="134" priority="671" stopIfTrue="1" operator="greaterThan">
      <formula>0</formula>
    </cfRule>
  </conditionalFormatting>
  <conditionalFormatting sqref="D190:D195 G190:G195 J190:J195">
    <cfRule type="cellIs" dxfId="133" priority="666" stopIfTrue="1" operator="lessThanOrEqual">
      <formula>0</formula>
    </cfRule>
  </conditionalFormatting>
  <conditionalFormatting sqref="D190:D195 G190:G195 J190:J195">
    <cfRule type="cellIs" dxfId="132" priority="665" stopIfTrue="1" operator="greaterThan">
      <formula>0</formula>
    </cfRule>
  </conditionalFormatting>
  <conditionalFormatting sqref="J39 D39 G39">
    <cfRule type="cellIs" dxfId="131" priority="630" stopIfTrue="1" operator="lessThanOrEqual">
      <formula>0</formula>
    </cfRule>
  </conditionalFormatting>
  <conditionalFormatting sqref="J39 D39 G39">
    <cfRule type="cellIs" dxfId="130" priority="629" stopIfTrue="1" operator="greaterThan">
      <formula>0</formula>
    </cfRule>
  </conditionalFormatting>
  <conditionalFormatting sqref="D48 G48 J48">
    <cfRule type="cellIs" dxfId="129" priority="534" stopIfTrue="1" operator="lessThanOrEqual">
      <formula>0</formula>
    </cfRule>
  </conditionalFormatting>
  <conditionalFormatting sqref="D48 G48 J48">
    <cfRule type="cellIs" dxfId="128" priority="533" stopIfTrue="1" operator="greaterThan">
      <formula>0</formula>
    </cfRule>
  </conditionalFormatting>
  <conditionalFormatting sqref="G16 J16 D16">
    <cfRule type="cellIs" dxfId="127" priority="476" stopIfTrue="1" operator="lessThanOrEqual">
      <formula>0</formula>
    </cfRule>
  </conditionalFormatting>
  <conditionalFormatting sqref="G16 J16 D16">
    <cfRule type="cellIs" dxfId="126" priority="475" stopIfTrue="1" operator="greaterThan">
      <formula>0</formula>
    </cfRule>
  </conditionalFormatting>
  <conditionalFormatting sqref="G58">
    <cfRule type="cellIs" dxfId="125" priority="454" stopIfTrue="1" operator="lessThanOrEqual">
      <formula>0</formula>
    </cfRule>
  </conditionalFormatting>
  <conditionalFormatting sqref="G58">
    <cfRule type="cellIs" dxfId="124" priority="453" stopIfTrue="1" operator="greaterThan">
      <formula>0</formula>
    </cfRule>
  </conditionalFormatting>
  <conditionalFormatting sqref="D37:D38 G37:G38 J37:J38">
    <cfRule type="cellIs" dxfId="123" priority="376" stopIfTrue="1" operator="lessThanOrEqual">
      <formula>0</formula>
    </cfRule>
  </conditionalFormatting>
  <conditionalFormatting sqref="D37:D38 G37:G38 J37:J38">
    <cfRule type="cellIs" dxfId="122" priority="375" stopIfTrue="1" operator="greaterThan">
      <formula>0</formula>
    </cfRule>
  </conditionalFormatting>
  <conditionalFormatting sqref="G82 D82 J82">
    <cfRule type="cellIs" dxfId="121" priority="404" stopIfTrue="1" operator="lessThanOrEqual">
      <formula>0</formula>
    </cfRule>
  </conditionalFormatting>
  <conditionalFormatting sqref="G82 D82 J82">
    <cfRule type="cellIs" dxfId="120" priority="403" stopIfTrue="1" operator="greaterThan">
      <formula>0</formula>
    </cfRule>
  </conditionalFormatting>
  <conditionalFormatting sqref="G19 D19 J19">
    <cfRule type="cellIs" dxfId="119" priority="384" stopIfTrue="1" operator="lessThanOrEqual">
      <formula>0</formula>
    </cfRule>
  </conditionalFormatting>
  <conditionalFormatting sqref="G19 D19 J19">
    <cfRule type="cellIs" dxfId="118" priority="383" stopIfTrue="1" operator="greaterThan">
      <formula>0</formula>
    </cfRule>
  </conditionalFormatting>
  <conditionalFormatting sqref="D42 G42 J42">
    <cfRule type="cellIs" dxfId="117" priority="374" stopIfTrue="1" operator="lessThanOrEqual">
      <formula>0</formula>
    </cfRule>
  </conditionalFormatting>
  <conditionalFormatting sqref="D42 G42 J42">
    <cfRule type="cellIs" dxfId="116" priority="373" stopIfTrue="1" operator="greaterThan">
      <formula>0</formula>
    </cfRule>
  </conditionalFormatting>
  <conditionalFormatting sqref="J61 G61 D61">
    <cfRule type="cellIs" dxfId="115" priority="260" stopIfTrue="1" operator="lessThanOrEqual">
      <formula>0</formula>
    </cfRule>
  </conditionalFormatting>
  <conditionalFormatting sqref="J61 G61 D61">
    <cfRule type="cellIs" dxfId="114" priority="259" stopIfTrue="1" operator="greaterThan">
      <formula>0</formula>
    </cfRule>
  </conditionalFormatting>
  <conditionalFormatting sqref="D22 J22 G22">
    <cfRule type="cellIs" dxfId="113" priority="280" stopIfTrue="1" operator="lessThanOrEqual">
      <formula>0</formula>
    </cfRule>
  </conditionalFormatting>
  <conditionalFormatting sqref="D22 J22 G22">
    <cfRule type="cellIs" dxfId="112" priority="279" stopIfTrue="1" operator="greaterThan">
      <formula>0</formula>
    </cfRule>
  </conditionalFormatting>
  <conditionalFormatting sqref="G71:G72 D71:D72 J71:J72">
    <cfRule type="cellIs" dxfId="111" priority="106" stopIfTrue="1" operator="lessThanOrEqual">
      <formula>0</formula>
    </cfRule>
  </conditionalFormatting>
  <conditionalFormatting sqref="G71:G72 D71:D72 J71:J72">
    <cfRule type="cellIs" dxfId="110" priority="105" stopIfTrue="1" operator="greaterThan">
      <formula>0</formula>
    </cfRule>
  </conditionalFormatting>
  <conditionalFormatting sqref="G74 D74 J74">
    <cfRule type="cellIs" dxfId="109" priority="104" stopIfTrue="1" operator="lessThanOrEqual">
      <formula>0</formula>
    </cfRule>
  </conditionalFormatting>
  <conditionalFormatting sqref="G74 D74 J74">
    <cfRule type="cellIs" dxfId="108" priority="103" stopIfTrue="1" operator="greaterThan">
      <formula>0</formula>
    </cfRule>
  </conditionalFormatting>
  <conditionalFormatting sqref="G77:G78 D77:D79 J77:J79">
    <cfRule type="cellIs" dxfId="107" priority="102" stopIfTrue="1" operator="lessThanOrEqual">
      <formula>0</formula>
    </cfRule>
  </conditionalFormatting>
  <conditionalFormatting sqref="G77:G78 D77:D79 J77:J79">
    <cfRule type="cellIs" dxfId="106" priority="101" stopIfTrue="1" operator="greaterThan">
      <formula>0</formula>
    </cfRule>
  </conditionalFormatting>
  <conditionalFormatting sqref="G80 D80 J80">
    <cfRule type="cellIs" dxfId="105" priority="100" stopIfTrue="1" operator="lessThanOrEqual">
      <formula>0</formula>
    </cfRule>
  </conditionalFormatting>
  <conditionalFormatting sqref="G80 D80 J80">
    <cfRule type="cellIs" dxfId="104" priority="99" stopIfTrue="1" operator="greaterThan">
      <formula>0</formula>
    </cfRule>
  </conditionalFormatting>
  <conditionalFormatting sqref="G81 D81 J81">
    <cfRule type="cellIs" dxfId="103" priority="98" stopIfTrue="1" operator="lessThanOrEqual">
      <formula>0</formula>
    </cfRule>
  </conditionalFormatting>
  <conditionalFormatting sqref="G81 D81 J81">
    <cfRule type="cellIs" dxfId="102" priority="97" stopIfTrue="1" operator="greaterThan">
      <formula>0</formula>
    </cfRule>
  </conditionalFormatting>
  <conditionalFormatting sqref="G84:G85 D84:D85 J84:J85">
    <cfRule type="cellIs" dxfId="101" priority="96" stopIfTrue="1" operator="lessThanOrEqual">
      <formula>0</formula>
    </cfRule>
  </conditionalFormatting>
  <conditionalFormatting sqref="G84:G85 D84:D85 J84:J85">
    <cfRule type="cellIs" dxfId="100" priority="95" stopIfTrue="1" operator="greaterThan">
      <formula>0</formula>
    </cfRule>
  </conditionalFormatting>
  <conditionalFormatting sqref="G86:G93 D86:D93 J86:J93">
    <cfRule type="cellIs" dxfId="99" priority="94" stopIfTrue="1" operator="lessThanOrEqual">
      <formula>0</formula>
    </cfRule>
  </conditionalFormatting>
  <conditionalFormatting sqref="G86:G93 D86:D93 J86:J93">
    <cfRule type="cellIs" dxfId="98" priority="93" stopIfTrue="1" operator="greaterThan">
      <formula>0</formula>
    </cfRule>
  </conditionalFormatting>
  <conditionalFormatting sqref="G94:G96 D94:D96 J94:J96">
    <cfRule type="cellIs" dxfId="97" priority="92" stopIfTrue="1" operator="lessThanOrEqual">
      <formula>0</formula>
    </cfRule>
  </conditionalFormatting>
  <conditionalFormatting sqref="G94:G96 D94:D96 J94:J96">
    <cfRule type="cellIs" dxfId="96" priority="91" stopIfTrue="1" operator="greaterThan">
      <formula>0</formula>
    </cfRule>
  </conditionalFormatting>
  <conditionalFormatting sqref="G98 D98 J98">
    <cfRule type="cellIs" dxfId="95" priority="90" stopIfTrue="1" operator="lessThanOrEqual">
      <formula>0</formula>
    </cfRule>
  </conditionalFormatting>
  <conditionalFormatting sqref="G98 D98 J98">
    <cfRule type="cellIs" dxfId="94" priority="89" stopIfTrue="1" operator="greaterThan">
      <formula>0</formula>
    </cfRule>
  </conditionalFormatting>
  <conditionalFormatting sqref="G100 D100 J100">
    <cfRule type="cellIs" dxfId="93" priority="88" stopIfTrue="1" operator="lessThanOrEqual">
      <formula>0</formula>
    </cfRule>
  </conditionalFormatting>
  <conditionalFormatting sqref="G100 D100 J100">
    <cfRule type="cellIs" dxfId="92" priority="87" stopIfTrue="1" operator="greaterThan">
      <formula>0</formula>
    </cfRule>
  </conditionalFormatting>
  <conditionalFormatting sqref="G103:G105 D103:D109 G107:G109 J103:J109">
    <cfRule type="cellIs" dxfId="91" priority="86" stopIfTrue="1" operator="lessThanOrEqual">
      <formula>0</formula>
    </cfRule>
  </conditionalFormatting>
  <conditionalFormatting sqref="G103:G105 D103:D109 G107:G109 J103:J109">
    <cfRule type="cellIs" dxfId="90" priority="85" stopIfTrue="1" operator="greaterThan">
      <formula>0</formula>
    </cfRule>
  </conditionalFormatting>
  <conditionalFormatting sqref="D7:D8 G7:G8 J7:J8 G10:G11 D10:D11 J10:J11">
    <cfRule type="cellIs" dxfId="89" priority="84" stopIfTrue="1" operator="lessThanOrEqual">
      <formula>0</formula>
    </cfRule>
  </conditionalFormatting>
  <conditionalFormatting sqref="D7:D8 G7:G8 J7:J8 G10:G11 D10:D11 J10:J11">
    <cfRule type="cellIs" dxfId="88" priority="83" stopIfTrue="1" operator="greaterThan">
      <formula>0</formula>
    </cfRule>
  </conditionalFormatting>
  <conditionalFormatting sqref="G18 D18 J18">
    <cfRule type="cellIs" dxfId="87" priority="80" stopIfTrue="1" operator="lessThanOrEqual">
      <formula>0</formula>
    </cfRule>
  </conditionalFormatting>
  <conditionalFormatting sqref="G18 D18 J18">
    <cfRule type="cellIs" dxfId="86" priority="79" stopIfTrue="1" operator="greaterThan">
      <formula>0</formula>
    </cfRule>
  </conditionalFormatting>
  <conditionalFormatting sqref="G20:G21 D20:D21 J20:J21">
    <cfRule type="cellIs" dxfId="85" priority="78" stopIfTrue="1" operator="lessThanOrEqual">
      <formula>0</formula>
    </cfRule>
  </conditionalFormatting>
  <conditionalFormatting sqref="G20:G21 D20:D21 J20:J21">
    <cfRule type="cellIs" dxfId="84" priority="77" stopIfTrue="1" operator="greaterThan">
      <formula>0</formula>
    </cfRule>
  </conditionalFormatting>
  <conditionalFormatting sqref="G27 D27 J27">
    <cfRule type="cellIs" dxfId="83" priority="74" stopIfTrue="1" operator="lessThanOrEqual">
      <formula>0</formula>
    </cfRule>
  </conditionalFormatting>
  <conditionalFormatting sqref="G27 D27 J27">
    <cfRule type="cellIs" dxfId="82" priority="73" stopIfTrue="1" operator="greaterThan">
      <formula>0</formula>
    </cfRule>
  </conditionalFormatting>
  <conditionalFormatting sqref="G30 D30 J30">
    <cfRule type="cellIs" dxfId="81" priority="72" stopIfTrue="1" operator="lessThanOrEqual">
      <formula>0</formula>
    </cfRule>
  </conditionalFormatting>
  <conditionalFormatting sqref="G30 D30 J30">
    <cfRule type="cellIs" dxfId="80" priority="71" stopIfTrue="1" operator="greaterThan">
      <formula>0</formula>
    </cfRule>
  </conditionalFormatting>
  <conditionalFormatting sqref="G32:G36 D32:D36 J32:J36">
    <cfRule type="cellIs" dxfId="79" priority="70" stopIfTrue="1" operator="lessThanOrEqual">
      <formula>0</formula>
    </cfRule>
  </conditionalFormatting>
  <conditionalFormatting sqref="G32:G36 D32:D36 J32:J36">
    <cfRule type="cellIs" dxfId="78" priority="69" stopIfTrue="1" operator="greaterThan">
      <formula>0</formula>
    </cfRule>
  </conditionalFormatting>
  <conditionalFormatting sqref="D40:D41 J40:J41 G41">
    <cfRule type="cellIs" dxfId="77" priority="68" stopIfTrue="1" operator="lessThanOrEqual">
      <formula>0</formula>
    </cfRule>
  </conditionalFormatting>
  <conditionalFormatting sqref="D40:D41 J40:J41 G41">
    <cfRule type="cellIs" dxfId="76" priority="67" stopIfTrue="1" operator="greaterThan">
      <formula>0</formula>
    </cfRule>
  </conditionalFormatting>
  <conditionalFormatting sqref="J44:J47 D44:D47 G44:G47">
    <cfRule type="cellIs" dxfId="75" priority="66" stopIfTrue="1" operator="lessThanOrEqual">
      <formula>0</formula>
    </cfRule>
  </conditionalFormatting>
  <conditionalFormatting sqref="J44:J47 D44:D47 G44:G47">
    <cfRule type="cellIs" dxfId="74" priority="65" stopIfTrue="1" operator="greaterThan">
      <formula>0</formula>
    </cfRule>
  </conditionalFormatting>
  <conditionalFormatting sqref="J49 D49 G49">
    <cfRule type="cellIs" dxfId="73" priority="64" stopIfTrue="1" operator="lessThanOrEqual">
      <formula>0</formula>
    </cfRule>
  </conditionalFormatting>
  <conditionalFormatting sqref="J49 D49 G49">
    <cfRule type="cellIs" dxfId="72" priority="63" stopIfTrue="1" operator="greaterThan">
      <formula>0</formula>
    </cfRule>
  </conditionalFormatting>
  <conditionalFormatting sqref="J50 D50 G50">
    <cfRule type="cellIs" dxfId="71" priority="62" stopIfTrue="1" operator="lessThanOrEqual">
      <formula>0</formula>
    </cfRule>
  </conditionalFormatting>
  <conditionalFormatting sqref="J50 D50 G50">
    <cfRule type="cellIs" dxfId="70" priority="61" stopIfTrue="1" operator="greaterThan">
      <formula>0</formula>
    </cfRule>
  </conditionalFormatting>
  <conditionalFormatting sqref="J52 D52 G52">
    <cfRule type="cellIs" dxfId="69" priority="60" stopIfTrue="1" operator="lessThanOrEqual">
      <formula>0</formula>
    </cfRule>
  </conditionalFormatting>
  <conditionalFormatting sqref="J52 D52 G52">
    <cfRule type="cellIs" dxfId="68" priority="59" stopIfTrue="1" operator="greaterThan">
      <formula>0</formula>
    </cfRule>
  </conditionalFormatting>
  <conditionalFormatting sqref="J53 D53 G53">
    <cfRule type="cellIs" dxfId="67" priority="58" stopIfTrue="1" operator="lessThanOrEqual">
      <formula>0</formula>
    </cfRule>
  </conditionalFormatting>
  <conditionalFormatting sqref="J53 D53 G53">
    <cfRule type="cellIs" dxfId="66" priority="57" stopIfTrue="1" operator="greaterThan">
      <formula>0</formula>
    </cfRule>
  </conditionalFormatting>
  <conditionalFormatting sqref="J56 D56 G56">
    <cfRule type="cellIs" dxfId="65" priority="56" stopIfTrue="1" operator="lessThanOrEqual">
      <formula>0</formula>
    </cfRule>
  </conditionalFormatting>
  <conditionalFormatting sqref="J56 D56 G56">
    <cfRule type="cellIs" dxfId="64" priority="55" stopIfTrue="1" operator="greaterThan">
      <formula>0</formula>
    </cfRule>
  </conditionalFormatting>
  <conditionalFormatting sqref="D59:D60 J60 G59:G60">
    <cfRule type="cellIs" dxfId="63" priority="54" stopIfTrue="1" operator="lessThanOrEqual">
      <formula>0</formula>
    </cfRule>
  </conditionalFormatting>
  <conditionalFormatting sqref="D59:D60 J60 G59:G60">
    <cfRule type="cellIs" dxfId="62" priority="53" stopIfTrue="1" operator="greaterThan">
      <formula>0</formula>
    </cfRule>
  </conditionalFormatting>
  <conditionalFormatting sqref="D64 J64 G64">
    <cfRule type="cellIs" dxfId="61" priority="52" stopIfTrue="1" operator="lessThanOrEqual">
      <formula>0</formula>
    </cfRule>
  </conditionalFormatting>
  <conditionalFormatting sqref="D64 J64 G64">
    <cfRule type="cellIs" dxfId="60" priority="51" stopIfTrue="1" operator="greaterThan">
      <formula>0</formula>
    </cfRule>
  </conditionalFormatting>
  <conditionalFormatting sqref="D65 J65 G65">
    <cfRule type="cellIs" dxfId="59" priority="50" stopIfTrue="1" operator="lessThanOrEqual">
      <formula>0</formula>
    </cfRule>
  </conditionalFormatting>
  <conditionalFormatting sqref="D65 J65 G65">
    <cfRule type="cellIs" dxfId="58" priority="49" stopIfTrue="1" operator="greaterThan">
      <formula>0</formula>
    </cfRule>
  </conditionalFormatting>
  <conditionalFormatting sqref="D69 J69 G69">
    <cfRule type="cellIs" dxfId="57" priority="48" stopIfTrue="1" operator="lessThanOrEqual">
      <formula>0</formula>
    </cfRule>
  </conditionalFormatting>
  <conditionalFormatting sqref="D69 J69 G69">
    <cfRule type="cellIs" dxfId="56" priority="47" stopIfTrue="1" operator="greaterThan">
      <formula>0</formula>
    </cfRule>
  </conditionalFormatting>
  <conditionalFormatting sqref="D110:D111 J110:J111 G110:G112">
    <cfRule type="cellIs" dxfId="55" priority="46" stopIfTrue="1" operator="lessThanOrEqual">
      <formula>0</formula>
    </cfRule>
  </conditionalFormatting>
  <conditionalFormatting sqref="D110:D111 J110:J111 G110:G112">
    <cfRule type="cellIs" dxfId="54" priority="45" stopIfTrue="1" operator="greaterThan">
      <formula>0</formula>
    </cfRule>
  </conditionalFormatting>
  <conditionalFormatting sqref="G114 D114 J114">
    <cfRule type="cellIs" dxfId="53" priority="44" stopIfTrue="1" operator="lessThanOrEqual">
      <formula>0</formula>
    </cfRule>
  </conditionalFormatting>
  <conditionalFormatting sqref="G114 D114 J114">
    <cfRule type="cellIs" dxfId="52" priority="43" stopIfTrue="1" operator="greaterThan">
      <formula>0</formula>
    </cfRule>
  </conditionalFormatting>
  <conditionalFormatting sqref="G116 D116 J116">
    <cfRule type="cellIs" dxfId="51" priority="42" stopIfTrue="1" operator="lessThanOrEqual">
      <formula>0</formula>
    </cfRule>
  </conditionalFormatting>
  <conditionalFormatting sqref="G116 D116 J116">
    <cfRule type="cellIs" dxfId="50" priority="41" stopIfTrue="1" operator="greaterThan">
      <formula>0</formula>
    </cfRule>
  </conditionalFormatting>
  <conditionalFormatting sqref="G119 D119 J119">
    <cfRule type="cellIs" dxfId="49" priority="40" stopIfTrue="1" operator="lessThanOrEqual">
      <formula>0</formula>
    </cfRule>
  </conditionalFormatting>
  <conditionalFormatting sqref="G119 D119 J119">
    <cfRule type="cellIs" dxfId="48" priority="39" stopIfTrue="1" operator="greaterThan">
      <formula>0</formula>
    </cfRule>
  </conditionalFormatting>
  <conditionalFormatting sqref="G121 D120:D121 J120:J121">
    <cfRule type="cellIs" dxfId="47" priority="38" stopIfTrue="1" operator="lessThanOrEqual">
      <formula>0</formula>
    </cfRule>
  </conditionalFormatting>
  <conditionalFormatting sqref="G121 D120:D121 J120:J121">
    <cfRule type="cellIs" dxfId="46" priority="37" stopIfTrue="1" operator="greaterThan">
      <formula>0</formula>
    </cfRule>
  </conditionalFormatting>
  <conditionalFormatting sqref="G123 D123 J123">
    <cfRule type="cellIs" dxfId="45" priority="36" stopIfTrue="1" operator="lessThanOrEqual">
      <formula>0</formula>
    </cfRule>
  </conditionalFormatting>
  <conditionalFormatting sqref="G123 D123 J123">
    <cfRule type="cellIs" dxfId="44" priority="35" stopIfTrue="1" operator="greaterThan">
      <formula>0</formula>
    </cfRule>
  </conditionalFormatting>
  <conditionalFormatting sqref="G124:G125 D124:D125 J124:J125">
    <cfRule type="cellIs" dxfId="43" priority="34" stopIfTrue="1" operator="lessThanOrEqual">
      <formula>0</formula>
    </cfRule>
  </conditionalFormatting>
  <conditionalFormatting sqref="G124:G125 D124:D125 J124:J125">
    <cfRule type="cellIs" dxfId="42" priority="33" stopIfTrue="1" operator="greaterThan">
      <formula>0</formula>
    </cfRule>
  </conditionalFormatting>
  <conditionalFormatting sqref="G128 D128 J128">
    <cfRule type="cellIs" dxfId="41" priority="32" stopIfTrue="1" operator="lessThanOrEqual">
      <formula>0</formula>
    </cfRule>
  </conditionalFormatting>
  <conditionalFormatting sqref="G128 D128 J128">
    <cfRule type="cellIs" dxfId="40" priority="31" stopIfTrue="1" operator="greaterThan">
      <formula>0</formula>
    </cfRule>
  </conditionalFormatting>
  <conditionalFormatting sqref="G129 D129:D134 J129:J134 J136:J137 D136:D137 G131:G137">
    <cfRule type="cellIs" dxfId="39" priority="30" stopIfTrue="1" operator="lessThanOrEqual">
      <formula>0</formula>
    </cfRule>
  </conditionalFormatting>
  <conditionalFormatting sqref="G129 D129:D134 J129:J134 J136:J137 D136:D137 G131:G137">
    <cfRule type="cellIs" dxfId="38" priority="29" stopIfTrue="1" operator="greaterThan">
      <formula>0</formula>
    </cfRule>
  </conditionalFormatting>
  <conditionalFormatting sqref="J142 J138 D138 D140:D142 G138:G142 J140 G144:G145 D144:D146 J144:J146">
    <cfRule type="cellIs" dxfId="37" priority="28" stopIfTrue="1" operator="lessThanOrEqual">
      <formula>0</formula>
    </cfRule>
  </conditionalFormatting>
  <conditionalFormatting sqref="J142 J138 D138 D140:D142 G138:G142 J140 G144:G145 D144:D146 J144:J146">
    <cfRule type="cellIs" dxfId="36" priority="27" stopIfTrue="1" operator="greaterThan">
      <formula>0</formula>
    </cfRule>
  </conditionalFormatting>
  <conditionalFormatting sqref="G147:G150 D147:D150 J147:J150">
    <cfRule type="cellIs" dxfId="35" priority="26" stopIfTrue="1" operator="lessThanOrEqual">
      <formula>0</formula>
    </cfRule>
  </conditionalFormatting>
  <conditionalFormatting sqref="G147:G150 D147:D150 J147:J150">
    <cfRule type="cellIs" dxfId="34" priority="25" stopIfTrue="1" operator="greaterThan">
      <formula>0</formula>
    </cfRule>
  </conditionalFormatting>
  <conditionalFormatting sqref="G153:G154 D153:D154 J153:J154">
    <cfRule type="cellIs" dxfId="33" priority="24" stopIfTrue="1" operator="lessThanOrEqual">
      <formula>0</formula>
    </cfRule>
  </conditionalFormatting>
  <conditionalFormatting sqref="G153:G154 D153:D154 J153:J154">
    <cfRule type="cellIs" dxfId="32" priority="23" stopIfTrue="1" operator="greaterThan">
      <formula>0</formula>
    </cfRule>
  </conditionalFormatting>
  <conditionalFormatting sqref="G155 D155 J155">
    <cfRule type="cellIs" dxfId="31" priority="22" stopIfTrue="1" operator="lessThanOrEqual">
      <formula>0</formula>
    </cfRule>
  </conditionalFormatting>
  <conditionalFormatting sqref="G155 D155 J155">
    <cfRule type="cellIs" dxfId="30" priority="21" stopIfTrue="1" operator="greaterThan">
      <formula>0</formula>
    </cfRule>
  </conditionalFormatting>
  <conditionalFormatting sqref="G159:G160 D159:D160 J159:J160">
    <cfRule type="cellIs" dxfId="29" priority="20" stopIfTrue="1" operator="lessThanOrEqual">
      <formula>0</formula>
    </cfRule>
  </conditionalFormatting>
  <conditionalFormatting sqref="G159:G160 D159:D160 J159:J160">
    <cfRule type="cellIs" dxfId="28" priority="19" stopIfTrue="1" operator="greaterThan">
      <formula>0</formula>
    </cfRule>
  </conditionalFormatting>
  <conditionalFormatting sqref="G158 D158 J158">
    <cfRule type="cellIs" dxfId="27" priority="18" stopIfTrue="1" operator="lessThanOrEqual">
      <formula>0</formula>
    </cfRule>
  </conditionalFormatting>
  <conditionalFormatting sqref="G158 D158 J158">
    <cfRule type="cellIs" dxfId="26" priority="17" stopIfTrue="1" operator="greaterThan">
      <formula>0</formula>
    </cfRule>
  </conditionalFormatting>
  <conditionalFormatting sqref="G161:G162 D161:D163 J161:J163">
    <cfRule type="cellIs" dxfId="25" priority="16" stopIfTrue="1" operator="lessThanOrEqual">
      <formula>0</formula>
    </cfRule>
  </conditionalFormatting>
  <conditionalFormatting sqref="G161:G162 D161:D163 J161:J163">
    <cfRule type="cellIs" dxfId="24" priority="15" stopIfTrue="1" operator="greaterThan">
      <formula>0</formula>
    </cfRule>
  </conditionalFormatting>
  <conditionalFormatting sqref="G165:G166 D165:D166 J165:J166">
    <cfRule type="cellIs" dxfId="23" priority="14" stopIfTrue="1" operator="lessThanOrEqual">
      <formula>0</formula>
    </cfRule>
  </conditionalFormatting>
  <conditionalFormatting sqref="G165:G166 D165:D166 J165:J166">
    <cfRule type="cellIs" dxfId="22" priority="13" stopIfTrue="1" operator="greaterThan">
      <formula>0</formula>
    </cfRule>
  </conditionalFormatting>
  <conditionalFormatting sqref="G168:G169 D168:D169 J168:J169">
    <cfRule type="cellIs" dxfId="21" priority="12" stopIfTrue="1" operator="lessThanOrEqual">
      <formula>0</formula>
    </cfRule>
  </conditionalFormatting>
  <conditionalFormatting sqref="G168:G169 D168:D169 J168:J169">
    <cfRule type="cellIs" dxfId="20" priority="11" stopIfTrue="1" operator="greaterThan">
      <formula>0</formula>
    </cfRule>
  </conditionalFormatting>
  <conditionalFormatting sqref="G173 D173:D175 J173:J175">
    <cfRule type="cellIs" dxfId="19" priority="10" stopIfTrue="1" operator="lessThanOrEqual">
      <formula>0</formula>
    </cfRule>
  </conditionalFormatting>
  <conditionalFormatting sqref="G173 D173:D175 J173:J175">
    <cfRule type="cellIs" dxfId="18" priority="9" stopIfTrue="1" operator="greaterThan">
      <formula>0</formula>
    </cfRule>
  </conditionalFormatting>
  <conditionalFormatting sqref="G176">
    <cfRule type="cellIs" dxfId="17" priority="8" stopIfTrue="1" operator="lessThanOrEqual">
      <formula>0</formula>
    </cfRule>
  </conditionalFormatting>
  <conditionalFormatting sqref="G176">
    <cfRule type="cellIs" dxfId="16" priority="7" stopIfTrue="1" operator="greaterThan">
      <formula>0</formula>
    </cfRule>
  </conditionalFormatting>
  <conditionalFormatting sqref="G177 D177 J177">
    <cfRule type="cellIs" dxfId="15" priority="6" stopIfTrue="1" operator="lessThanOrEqual">
      <formula>0</formula>
    </cfRule>
  </conditionalFormatting>
  <conditionalFormatting sqref="G177 D177 J177">
    <cfRule type="cellIs" dxfId="14" priority="5" stopIfTrue="1" operator="greaterThan">
      <formula>0</formula>
    </cfRule>
  </conditionalFormatting>
  <conditionalFormatting sqref="G179 D179 J179">
    <cfRule type="cellIs" dxfId="13" priority="4" stopIfTrue="1" operator="lessThanOrEqual">
      <formula>0</formula>
    </cfRule>
  </conditionalFormatting>
  <conditionalFormatting sqref="G179 D179 J179">
    <cfRule type="cellIs" dxfId="12" priority="3" stopIfTrue="1" operator="greaterThan">
      <formula>0</formula>
    </cfRule>
  </conditionalFormatting>
  <conditionalFormatting sqref="J188:J189 G188:G189 D181 G182 J181 J185:J186 G185:G186 D185:D186 D188:D189">
    <cfRule type="cellIs" dxfId="11" priority="2" stopIfTrue="1" operator="lessThanOrEqual">
      <formula>0</formula>
    </cfRule>
  </conditionalFormatting>
  <conditionalFormatting sqref="J188:J189 G188:G189 D181 G182 J181 J185:J186 G185:G186 D185:D186 D188:D189">
    <cfRule type="cellIs" dxfId="10" priority="1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2021-08-06T11:43:56Z</dcterms:modified>
</cp:coreProperties>
</file>