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7E8C629F-3AF6-4CE1-BB29-6E2A48A52191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  <sheet name="16" sheetId="9" r:id="rId16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9" i="8" l="1"/>
  <c r="D189" i="8"/>
  <c r="J188" i="8"/>
  <c r="D188" i="8"/>
  <c r="J185" i="8"/>
  <c r="G185" i="8"/>
  <c r="D185" i="8"/>
  <c r="J181" i="8"/>
  <c r="D181" i="8"/>
  <c r="J179" i="8"/>
  <c r="D179" i="8"/>
  <c r="G177" i="8"/>
  <c r="D177" i="8"/>
  <c r="J175" i="8"/>
  <c r="D175" i="8"/>
  <c r="D174" i="8"/>
  <c r="J173" i="8"/>
  <c r="D173" i="8"/>
  <c r="J169" i="8"/>
  <c r="D169" i="8"/>
  <c r="J166" i="8"/>
  <c r="G166" i="8"/>
  <c r="D166" i="8"/>
  <c r="J163" i="8"/>
  <c r="D163" i="8"/>
  <c r="J162" i="8"/>
  <c r="D162" i="8"/>
  <c r="J161" i="8"/>
  <c r="D161" i="8"/>
  <c r="J158" i="8"/>
  <c r="G158" i="8"/>
  <c r="D158" i="8"/>
  <c r="J153" i="8"/>
  <c r="G153" i="8"/>
  <c r="D153" i="8"/>
  <c r="J150" i="8"/>
  <c r="G150" i="8"/>
  <c r="D150" i="8"/>
  <c r="J149" i="8"/>
  <c r="D149" i="8"/>
  <c r="J147" i="8"/>
  <c r="G147" i="8"/>
  <c r="D147" i="8"/>
  <c r="J146" i="8"/>
  <c r="D146" i="8"/>
  <c r="J145" i="8"/>
  <c r="D145" i="8"/>
  <c r="J144" i="8"/>
  <c r="D144" i="8"/>
  <c r="J142" i="8"/>
  <c r="D142" i="8"/>
  <c r="D141" i="8"/>
  <c r="D140" i="8"/>
  <c r="J138" i="8"/>
  <c r="D138" i="8"/>
  <c r="J137" i="8"/>
  <c r="D137" i="8"/>
  <c r="J134" i="8"/>
  <c r="G134" i="8"/>
  <c r="D134" i="8"/>
  <c r="J132" i="8"/>
  <c r="G132" i="8"/>
  <c r="D132" i="8"/>
  <c r="J131" i="8"/>
  <c r="D131" i="8"/>
  <c r="J130" i="8"/>
  <c r="D130" i="8"/>
  <c r="J129" i="8"/>
  <c r="D129" i="8"/>
  <c r="J128" i="8"/>
  <c r="D128" i="8"/>
  <c r="J125" i="8"/>
  <c r="G125" i="8"/>
  <c r="D125" i="8"/>
  <c r="J124" i="8"/>
  <c r="D124" i="8"/>
  <c r="J121" i="8"/>
  <c r="G121" i="8"/>
  <c r="D121" i="8"/>
  <c r="G116" i="8"/>
  <c r="D116" i="8"/>
  <c r="J111" i="8"/>
  <c r="G111" i="8"/>
  <c r="D111" i="8"/>
  <c r="J69" i="8"/>
  <c r="G69" i="8"/>
  <c r="D69" i="8"/>
  <c r="J65" i="8"/>
  <c r="D65" i="8"/>
  <c r="J64" i="8"/>
  <c r="G64" i="8"/>
  <c r="D64" i="8"/>
  <c r="D59" i="8"/>
  <c r="J56" i="8"/>
  <c r="G56" i="8"/>
  <c r="D56" i="8"/>
  <c r="J53" i="8"/>
  <c r="G53" i="8"/>
  <c r="D53" i="8"/>
  <c r="J50" i="8"/>
  <c r="D50" i="8"/>
  <c r="J49" i="8"/>
  <c r="G49" i="8"/>
  <c r="D49" i="8"/>
  <c r="J47" i="8"/>
  <c r="G47" i="8"/>
  <c r="D47" i="8"/>
  <c r="D46" i="8"/>
  <c r="J45" i="8"/>
  <c r="D45" i="8"/>
  <c r="J44" i="8"/>
  <c r="G44" i="8"/>
  <c r="D44" i="8"/>
  <c r="J41" i="8"/>
  <c r="G41" i="8"/>
  <c r="D41" i="8"/>
  <c r="J40" i="8"/>
  <c r="D40" i="8"/>
  <c r="J36" i="8"/>
  <c r="G36" i="8"/>
  <c r="D36" i="8"/>
  <c r="J35" i="8"/>
  <c r="G35" i="8"/>
  <c r="D35" i="8"/>
  <c r="J34" i="8"/>
  <c r="G34" i="8"/>
  <c r="D34" i="8"/>
  <c r="J33" i="8"/>
  <c r="G33" i="8"/>
  <c r="D33" i="8"/>
  <c r="J32" i="8"/>
  <c r="G32" i="8"/>
  <c r="D32" i="8"/>
  <c r="J30" i="8"/>
  <c r="D30" i="8"/>
  <c r="J27" i="8"/>
  <c r="G27" i="8"/>
  <c r="D27" i="8"/>
  <c r="J25" i="8" l="1"/>
  <c r="D25" i="8"/>
  <c r="J21" i="8"/>
  <c r="G21" i="8"/>
  <c r="D21" i="8"/>
  <c r="J20" i="8"/>
  <c r="G20" i="8"/>
  <c r="D20" i="8"/>
  <c r="J18" i="8"/>
  <c r="G18" i="8"/>
  <c r="D18" i="8"/>
  <c r="J15" i="8"/>
  <c r="G15" i="8"/>
  <c r="D15" i="8"/>
  <c r="J11" i="8"/>
  <c r="G11" i="8"/>
  <c r="D11" i="8"/>
  <c r="J10" i="8"/>
  <c r="G10" i="8"/>
  <c r="D10" i="8"/>
  <c r="J7" i="8"/>
  <c r="G7" i="8"/>
  <c r="D7" i="8"/>
  <c r="J109" i="8"/>
  <c r="D109" i="8"/>
  <c r="J108" i="8"/>
  <c r="D108" i="8"/>
  <c r="J107" i="8"/>
  <c r="D107" i="8"/>
  <c r="J106" i="8"/>
  <c r="D106" i="8"/>
  <c r="D105" i="8"/>
  <c r="J104" i="8"/>
  <c r="G104" i="8"/>
  <c r="D104" i="8"/>
  <c r="J103" i="8"/>
  <c r="D103" i="8"/>
  <c r="J100" i="8"/>
  <c r="G100" i="8"/>
  <c r="D100" i="8"/>
  <c r="J98" i="8"/>
  <c r="G98" i="8"/>
  <c r="D98" i="8"/>
  <c r="J96" i="8"/>
  <c r="D96" i="8"/>
  <c r="J95" i="8"/>
  <c r="D95" i="8"/>
  <c r="D94" i="8"/>
  <c r="J93" i="8"/>
  <c r="G93" i="8"/>
  <c r="D93" i="8"/>
  <c r="J92" i="8"/>
  <c r="D92" i="8"/>
  <c r="J91" i="8"/>
  <c r="G91" i="8"/>
  <c r="D91" i="8"/>
  <c r="J90" i="8"/>
  <c r="G90" i="8"/>
  <c r="D90" i="8"/>
  <c r="J89" i="8"/>
  <c r="D89" i="8"/>
  <c r="J87" i="8"/>
  <c r="G87" i="8"/>
  <c r="D87" i="8"/>
  <c r="J86" i="8"/>
  <c r="G86" i="8"/>
  <c r="D86" i="8"/>
  <c r="J85" i="8"/>
  <c r="D85" i="8"/>
  <c r="J84" i="8"/>
  <c r="G84" i="8"/>
  <c r="D84" i="8"/>
  <c r="J81" i="8"/>
  <c r="G81" i="8"/>
  <c r="D81" i="8"/>
  <c r="J80" i="8"/>
  <c r="G80" i="8"/>
  <c r="D80" i="8"/>
  <c r="J78" i="8"/>
  <c r="G78" i="8"/>
  <c r="D78" i="8"/>
  <c r="J77" i="8"/>
  <c r="G77" i="8"/>
  <c r="D77" i="8"/>
  <c r="J74" i="8"/>
  <c r="G74" i="8"/>
  <c r="D74" i="8"/>
  <c r="J72" i="8"/>
  <c r="G72" i="8"/>
  <c r="D72" i="8"/>
  <c r="J71" i="8"/>
  <c r="G71" i="8"/>
  <c r="D71" i="8"/>
  <c r="J34" i="9"/>
  <c r="G34" i="9"/>
  <c r="D34" i="9"/>
  <c r="J32" i="9"/>
  <c r="G32" i="9"/>
  <c r="D32" i="9"/>
  <c r="J29" i="9"/>
  <c r="D29" i="9"/>
  <c r="J26" i="9"/>
  <c r="D26" i="9"/>
  <c r="J25" i="9"/>
  <c r="D25" i="9"/>
  <c r="J24" i="9"/>
  <c r="D24" i="9"/>
  <c r="J23" i="9"/>
  <c r="D23" i="9"/>
  <c r="J21" i="9"/>
  <c r="D21" i="9"/>
  <c r="J20" i="9"/>
  <c r="G20" i="9"/>
  <c r="D20" i="9"/>
  <c r="J18" i="9"/>
  <c r="G18" i="9"/>
  <c r="D18" i="9"/>
  <c r="J16" i="9"/>
  <c r="D16" i="9"/>
  <c r="J15" i="9"/>
  <c r="D15" i="9"/>
  <c r="J11" i="9"/>
  <c r="G11" i="9"/>
  <c r="D11" i="9"/>
  <c r="J10" i="9"/>
  <c r="D10" i="9"/>
  <c r="J9" i="9"/>
  <c r="G9" i="9"/>
  <c r="D9" i="9"/>
  <c r="J8" i="9"/>
  <c r="D8" i="9"/>
  <c r="J34" i="10"/>
  <c r="G34" i="10"/>
  <c r="D34" i="10"/>
  <c r="J30" i="10"/>
  <c r="D30" i="10"/>
  <c r="J28" i="10"/>
  <c r="D28" i="10"/>
  <c r="J25" i="10"/>
  <c r="D25" i="10"/>
  <c r="J24" i="10"/>
  <c r="D24" i="10"/>
  <c r="J23" i="10"/>
  <c r="G23" i="10"/>
  <c r="D23" i="10"/>
  <c r="J21" i="10"/>
  <c r="D21" i="10"/>
  <c r="J20" i="10"/>
  <c r="G20" i="10"/>
  <c r="D20" i="10"/>
  <c r="J18" i="10"/>
  <c r="G18" i="10"/>
  <c r="D18" i="10"/>
  <c r="J16" i="10"/>
  <c r="G16" i="10"/>
  <c r="D16" i="10"/>
  <c r="J14" i="10"/>
  <c r="D14" i="10"/>
  <c r="J11" i="10"/>
  <c r="D11" i="10"/>
  <c r="J8" i="10"/>
  <c r="D8" i="10"/>
  <c r="J34" i="7"/>
  <c r="G34" i="7"/>
  <c r="D34" i="7"/>
  <c r="J32" i="7"/>
  <c r="D32" i="7"/>
  <c r="D31" i="7"/>
  <c r="J30" i="7"/>
  <c r="D30" i="7"/>
  <c r="J29" i="7"/>
  <c r="D29" i="7"/>
  <c r="J28" i="7"/>
  <c r="D28" i="7"/>
  <c r="J25" i="7"/>
  <c r="D25" i="7"/>
  <c r="J23" i="7"/>
  <c r="D23" i="7"/>
  <c r="J21" i="7"/>
  <c r="D21" i="7"/>
  <c r="J17" i="7"/>
  <c r="D17" i="7"/>
  <c r="J15" i="7"/>
  <c r="D15" i="7"/>
  <c r="J14" i="7"/>
  <c r="D14" i="7"/>
  <c r="J11" i="7"/>
  <c r="D11" i="7"/>
  <c r="J10" i="7"/>
  <c r="D10" i="7"/>
  <c r="J34" i="12"/>
  <c r="G34" i="12"/>
  <c r="D34" i="12"/>
  <c r="J32" i="12"/>
  <c r="D32" i="12"/>
  <c r="J31" i="12"/>
  <c r="D31" i="12"/>
  <c r="D30" i="12"/>
  <c r="J29" i="12"/>
  <c r="D29" i="12"/>
  <c r="J28" i="12"/>
  <c r="D28" i="12"/>
  <c r="D27" i="12"/>
  <c r="D26" i="12"/>
  <c r="J25" i="12"/>
  <c r="D25" i="12"/>
  <c r="J24" i="12"/>
  <c r="D24" i="12"/>
  <c r="J23" i="12"/>
  <c r="D23" i="12"/>
  <c r="J22" i="12"/>
  <c r="D22" i="12"/>
  <c r="J21" i="12"/>
  <c r="D21" i="12"/>
  <c r="J20" i="12"/>
  <c r="D20" i="12"/>
  <c r="J19" i="12"/>
  <c r="D19" i="12"/>
  <c r="J18" i="12"/>
  <c r="D18" i="12"/>
  <c r="D17" i="12"/>
  <c r="J16" i="12"/>
  <c r="D16" i="12"/>
  <c r="J15" i="12"/>
  <c r="D15" i="12"/>
  <c r="J14" i="12"/>
  <c r="D14" i="12"/>
  <c r="J13" i="12"/>
  <c r="D13" i="12"/>
  <c r="J12" i="12"/>
  <c r="D12" i="12"/>
  <c r="D11" i="12"/>
  <c r="J10" i="12"/>
  <c r="D10" i="12"/>
  <c r="J9" i="12"/>
  <c r="D9" i="12"/>
  <c r="J8" i="12"/>
  <c r="D8" i="12"/>
  <c r="J34" i="6"/>
  <c r="G34" i="6"/>
  <c r="D34" i="6"/>
  <c r="J32" i="6"/>
  <c r="D32" i="6"/>
  <c r="J31" i="6"/>
  <c r="G31" i="6"/>
  <c r="D31" i="6"/>
  <c r="J30" i="6"/>
  <c r="D30" i="6"/>
  <c r="J29" i="6"/>
  <c r="D29" i="6"/>
  <c r="J28" i="6"/>
  <c r="D28" i="6"/>
  <c r="J27" i="6"/>
  <c r="G27" i="6"/>
  <c r="D27" i="6"/>
  <c r="J26" i="6"/>
  <c r="D26" i="6"/>
  <c r="J25" i="6"/>
  <c r="G25" i="6"/>
  <c r="D25" i="6"/>
  <c r="J24" i="6"/>
  <c r="G24" i="6"/>
  <c r="D24" i="6"/>
  <c r="J23" i="6"/>
  <c r="D23" i="6"/>
  <c r="J22" i="6"/>
  <c r="D22" i="6"/>
  <c r="J21" i="6"/>
  <c r="D21" i="6"/>
  <c r="J20" i="6"/>
  <c r="G20" i="6"/>
  <c r="D20" i="6"/>
  <c r="J19" i="6"/>
  <c r="D19" i="6"/>
  <c r="J18" i="6"/>
  <c r="D18" i="6"/>
  <c r="J17" i="6"/>
  <c r="D17" i="6"/>
  <c r="J16" i="6"/>
  <c r="G16" i="6"/>
  <c r="D16" i="6"/>
  <c r="J15" i="6"/>
  <c r="G15" i="6"/>
  <c r="D15" i="6"/>
  <c r="J14" i="6"/>
  <c r="D14" i="6"/>
  <c r="J13" i="6"/>
  <c r="D13" i="6"/>
  <c r="J12" i="6"/>
  <c r="G12" i="6"/>
  <c r="D12" i="6"/>
  <c r="J11" i="6"/>
  <c r="G11" i="6"/>
  <c r="D11" i="6"/>
  <c r="J10" i="6"/>
  <c r="G10" i="6"/>
  <c r="D10" i="6"/>
  <c r="J9" i="6"/>
  <c r="G9" i="6"/>
  <c r="D9" i="6"/>
  <c r="J8" i="6"/>
  <c r="G8" i="6"/>
  <c r="D8" i="6"/>
  <c r="J34" i="13"/>
  <c r="G34" i="13"/>
  <c r="D34" i="13"/>
  <c r="J31" i="13"/>
  <c r="G31" i="13"/>
  <c r="D31" i="13"/>
  <c r="J30" i="13"/>
  <c r="D30" i="13"/>
  <c r="J29" i="13"/>
  <c r="D29" i="13"/>
  <c r="J28" i="13"/>
  <c r="G28" i="13"/>
  <c r="D28" i="13"/>
  <c r="J27" i="13"/>
  <c r="D27" i="13"/>
  <c r="J26" i="13"/>
  <c r="D26" i="13"/>
  <c r="J25" i="13"/>
  <c r="G25" i="13"/>
  <c r="D25" i="13"/>
  <c r="J24" i="13"/>
  <c r="D24" i="13"/>
  <c r="J23" i="13"/>
  <c r="G23" i="13"/>
  <c r="D23" i="13"/>
  <c r="J22" i="13"/>
  <c r="G22" i="13"/>
  <c r="D22" i="13"/>
  <c r="J21" i="13"/>
  <c r="D21" i="13"/>
  <c r="J20" i="13"/>
  <c r="G20" i="13"/>
  <c r="D20" i="13"/>
  <c r="J19" i="13"/>
  <c r="G19" i="13"/>
  <c r="D19" i="13"/>
  <c r="J18" i="13"/>
  <c r="D18" i="13"/>
  <c r="J17" i="13"/>
  <c r="D17" i="13"/>
  <c r="J16" i="13"/>
  <c r="D16" i="13"/>
  <c r="J15" i="13"/>
  <c r="G15" i="13"/>
  <c r="D15" i="13"/>
  <c r="J14" i="13"/>
  <c r="G14" i="13"/>
  <c r="D14" i="13"/>
  <c r="J12" i="13"/>
  <c r="G12" i="13"/>
  <c r="D12" i="13"/>
  <c r="J11" i="13"/>
  <c r="G11" i="13"/>
  <c r="D11" i="13"/>
  <c r="J10" i="13"/>
  <c r="G10" i="13"/>
  <c r="D10" i="13"/>
  <c r="J9" i="13"/>
  <c r="D9" i="13"/>
  <c r="J8" i="13"/>
  <c r="G8" i="13"/>
  <c r="D8" i="13"/>
  <c r="P33" i="14"/>
  <c r="M33" i="14"/>
  <c r="J33" i="14"/>
  <c r="G33" i="14"/>
  <c r="D33" i="14"/>
  <c r="P31" i="14"/>
  <c r="M31" i="14"/>
  <c r="J31" i="14"/>
  <c r="G31" i="14"/>
  <c r="P30" i="14"/>
  <c r="M30" i="14"/>
  <c r="J30" i="14"/>
  <c r="G30" i="14"/>
  <c r="P29" i="14"/>
  <c r="M29" i="14"/>
  <c r="J29" i="14"/>
  <c r="G29" i="14"/>
  <c r="P28" i="14"/>
  <c r="M28" i="14"/>
  <c r="J28" i="14"/>
  <c r="G28" i="14"/>
  <c r="P27" i="14"/>
  <c r="M27" i="14"/>
  <c r="J27" i="14"/>
  <c r="G27" i="14"/>
  <c r="P26" i="14"/>
  <c r="M26" i="14"/>
  <c r="J26" i="14"/>
  <c r="G26" i="14"/>
  <c r="P25" i="14"/>
  <c r="M25" i="14"/>
  <c r="J25" i="14"/>
  <c r="G25" i="14"/>
  <c r="P24" i="14"/>
  <c r="M24" i="14"/>
  <c r="J24" i="14"/>
  <c r="G24" i="14"/>
  <c r="P23" i="14"/>
  <c r="M23" i="14"/>
  <c r="J23" i="14"/>
  <c r="G23" i="14"/>
  <c r="P22" i="14"/>
  <c r="M22" i="14"/>
  <c r="J22" i="14"/>
  <c r="G22" i="14"/>
  <c r="P21" i="14"/>
  <c r="M21" i="14"/>
  <c r="J21" i="14"/>
  <c r="G21" i="14"/>
  <c r="P20" i="14"/>
  <c r="M20" i="14"/>
  <c r="J20" i="14"/>
  <c r="G20" i="14"/>
  <c r="P19" i="14"/>
  <c r="M19" i="14"/>
  <c r="J19" i="14"/>
  <c r="G19" i="14"/>
  <c r="P18" i="14"/>
  <c r="M18" i="14"/>
  <c r="J18" i="14"/>
  <c r="G18" i="14"/>
  <c r="P17" i="14"/>
  <c r="M17" i="14"/>
  <c r="J17" i="14"/>
  <c r="G17" i="14"/>
  <c r="P16" i="14"/>
  <c r="M16" i="14"/>
  <c r="J16" i="14"/>
  <c r="G16" i="14"/>
  <c r="D16" i="14"/>
  <c r="P15" i="14"/>
  <c r="M15" i="14"/>
  <c r="J15" i="14"/>
  <c r="G15" i="14"/>
  <c r="P14" i="14"/>
  <c r="M14" i="14"/>
  <c r="J14" i="14"/>
  <c r="G14" i="14"/>
  <c r="P13" i="14"/>
  <c r="M13" i="14"/>
  <c r="J13" i="14"/>
  <c r="G13" i="14"/>
  <c r="P12" i="14"/>
  <c r="M12" i="14"/>
  <c r="J12" i="14"/>
  <c r="G12" i="14"/>
  <c r="P11" i="14"/>
  <c r="M11" i="14"/>
  <c r="J11" i="14"/>
  <c r="G11" i="14"/>
  <c r="P10" i="14"/>
  <c r="M10" i="14"/>
  <c r="J10" i="14"/>
  <c r="G10" i="14"/>
  <c r="P9" i="14"/>
  <c r="M9" i="14"/>
  <c r="J9" i="14"/>
  <c r="G9" i="14"/>
  <c r="P8" i="14"/>
  <c r="M8" i="14"/>
  <c r="J8" i="14"/>
  <c r="G8" i="14"/>
  <c r="P7" i="14"/>
  <c r="M7" i="14"/>
  <c r="J7" i="14"/>
  <c r="G7" i="1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7" i="4"/>
  <c r="G7" i="3"/>
  <c r="G8" i="3"/>
  <c r="G9" i="3"/>
  <c r="G10" i="3"/>
  <c r="G11" i="3"/>
  <c r="G12" i="3"/>
  <c r="G13" i="3"/>
  <c r="G14" i="3"/>
  <c r="D8" i="3"/>
  <c r="D9" i="3"/>
  <c r="D10" i="3"/>
  <c r="D11" i="3"/>
  <c r="D12" i="3"/>
  <c r="D13" i="3"/>
  <c r="D14" i="3"/>
  <c r="D7" i="3"/>
  <c r="M34" i="16"/>
  <c r="J34" i="16"/>
  <c r="G34" i="16"/>
  <c r="D34" i="16"/>
  <c r="M32" i="16"/>
  <c r="J32" i="16"/>
  <c r="G32" i="16"/>
  <c r="D32" i="16"/>
  <c r="M31" i="16"/>
  <c r="J31" i="16"/>
  <c r="G31" i="16"/>
  <c r="D31" i="16"/>
  <c r="M30" i="16"/>
  <c r="J30" i="16"/>
  <c r="G30" i="16"/>
  <c r="D30" i="16"/>
  <c r="M29" i="16"/>
  <c r="J29" i="16"/>
  <c r="G29" i="16"/>
  <c r="D29" i="16"/>
  <c r="M28" i="16"/>
  <c r="J28" i="16"/>
  <c r="G28" i="16"/>
  <c r="D28" i="16"/>
  <c r="M27" i="16"/>
  <c r="J27" i="16"/>
  <c r="G27" i="16"/>
  <c r="D27" i="16"/>
  <c r="M26" i="16"/>
  <c r="J26" i="16"/>
  <c r="G26" i="16"/>
  <c r="D26" i="16"/>
  <c r="M25" i="16"/>
  <c r="J25" i="16"/>
  <c r="G25" i="16"/>
  <c r="D25" i="16"/>
  <c r="M24" i="16"/>
  <c r="J24" i="16"/>
  <c r="G24" i="16"/>
  <c r="D24" i="16"/>
  <c r="M23" i="16"/>
  <c r="J23" i="16"/>
  <c r="G23" i="16"/>
  <c r="D23" i="16"/>
  <c r="M22" i="16"/>
  <c r="J22" i="16"/>
  <c r="G22" i="16"/>
  <c r="D22" i="16"/>
  <c r="M21" i="16"/>
  <c r="J21" i="16"/>
  <c r="G21" i="16"/>
  <c r="D21" i="16"/>
  <c r="M20" i="16"/>
  <c r="J20" i="16"/>
  <c r="G20" i="16"/>
  <c r="D20" i="16"/>
  <c r="M19" i="16"/>
  <c r="J19" i="16"/>
  <c r="G19" i="16"/>
  <c r="D19" i="16"/>
  <c r="M18" i="16"/>
  <c r="J18" i="16"/>
  <c r="G18" i="16"/>
  <c r="D18" i="16"/>
  <c r="M17" i="16"/>
  <c r="J17" i="16"/>
  <c r="G17" i="16"/>
  <c r="D17" i="16"/>
  <c r="M16" i="16"/>
  <c r="J16" i="16"/>
  <c r="G16" i="16"/>
  <c r="D16" i="16"/>
  <c r="M15" i="16"/>
  <c r="J15" i="16"/>
  <c r="G15" i="16"/>
  <c r="D15" i="16"/>
  <c r="M14" i="16"/>
  <c r="J14" i="16"/>
  <c r="G14" i="16"/>
  <c r="D14" i="16"/>
  <c r="M13" i="16"/>
  <c r="J13" i="16"/>
  <c r="G13" i="16"/>
  <c r="D13" i="16"/>
  <c r="M12" i="16"/>
  <c r="J12" i="16"/>
  <c r="G12" i="16"/>
  <c r="D12" i="16"/>
  <c r="M11" i="16"/>
  <c r="J11" i="16"/>
  <c r="G11" i="16"/>
  <c r="D11" i="16"/>
  <c r="M10" i="16"/>
  <c r="J10" i="16"/>
  <c r="G10" i="16"/>
  <c r="D10" i="16"/>
  <c r="M9" i="16"/>
  <c r="J9" i="16"/>
  <c r="G9" i="16"/>
  <c r="D9" i="16"/>
  <c r="M8" i="16"/>
  <c r="J8" i="16"/>
  <c r="G8" i="16"/>
  <c r="D8" i="16"/>
  <c r="M35" i="1"/>
  <c r="J35" i="1"/>
  <c r="G35" i="1"/>
  <c r="D35" i="1"/>
  <c r="M34" i="1"/>
  <c r="J34" i="1"/>
  <c r="G34" i="1"/>
  <c r="D34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</calcChain>
</file>

<file path=xl/sharedStrings.xml><?xml version="1.0" encoding="utf-8"?>
<sst xmlns="http://schemas.openxmlformats.org/spreadsheetml/2006/main" count="897" uniqueCount="335">
  <si>
    <t>Регіон</t>
  </si>
  <si>
    <t>Усього ДТП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</si>
  <si>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</si>
  <si>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</si>
  <si>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</si>
  <si>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</si>
  <si>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</si>
  <si>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</si>
  <si>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</si>
  <si>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</si>
  <si>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</si>
  <si>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</si>
  <si>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</si>
  <si>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</si>
  <si>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</si>
  <si>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</si>
  <si>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</si>
  <si>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</si>
  <si>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</si>
  <si>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</si>
  <si>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</si>
  <si>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</si>
  <si>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</si>
  <si>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</si>
  <si>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</si>
  <si>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</si>
  <si>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</si>
  <si>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</si>
  <si>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</si>
  <si>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</si>
  <si>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</si>
  <si>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</si>
  <si>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</si>
  <si>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</si>
  <si>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</si>
  <si>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</si>
  <si>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</si>
  <si>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</si>
  <si>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</si>
  <si>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</si>
  <si>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</si>
  <si>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</si>
  <si>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</si>
  <si>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</si>
  <si>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</si>
  <si>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</si>
  <si>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</si>
  <si>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</si>
  <si>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</si>
  <si>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>Загальна кількість ДТП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</si>
  <si>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</si>
  <si>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</si>
  <si>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</si>
  <si>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</si>
  <si>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</si>
  <si>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</si>
  <si>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</si>
  <si>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</si>
  <si>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</si>
  <si>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</si>
  <si>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</si>
  <si>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</si>
  <si>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</si>
  <si>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</si>
  <si>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</si>
  <si>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</si>
  <si>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</si>
  <si>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</si>
  <si>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</si>
  <si>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</si>
  <si>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</si>
  <si>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</si>
  <si>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</si>
  <si>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</si>
  <si>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</si>
  <si>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</si>
  <si>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</si>
  <si>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</si>
  <si>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</si>
  <si>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</si>
  <si>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</si>
  <si>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</si>
  <si>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</si>
  <si>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</si>
  <si>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</si>
  <si>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</si>
  <si>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</si>
  <si>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</si>
  <si>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</si>
  <si>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</si>
  <si>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</si>
  <si>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</si>
  <si>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</si>
  <si>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</si>
  <si>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</si>
  <si>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</si>
  <si>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</si>
  <si>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</si>
  <si>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</si>
  <si>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</si>
  <si>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</si>
  <si>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</si>
  <si>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</si>
  <si>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</si>
  <si>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</si>
  <si>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</si>
  <si>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</si>
  <si>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</si>
  <si>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M-05 Київ -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</si>
  <si>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</si>
  <si>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</si>
  <si>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</si>
  <si>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</si>
  <si>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</si>
  <si>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</si>
  <si>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</si>
  <si>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</si>
  <si>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</si>
  <si>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M-12-01 Під`їзд до м. Вінниця</t>
  </si>
  <si>
    <t>M-12-02 Під`їзд до м. Хмельницький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</si>
  <si>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</si>
  <si>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</si>
  <si>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</si>
  <si>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</si>
  <si>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</si>
  <si>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</si>
  <si>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</si>
  <si>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</si>
  <si>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</si>
  <si>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</si>
  <si>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</si>
  <si>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</si>
  <si>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</si>
  <si>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</si>
  <si>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</si>
  <si>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</si>
  <si>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</si>
  <si>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</si>
  <si>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</si>
  <si>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</si>
  <si>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</si>
  <si>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</si>
  <si>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</si>
  <si>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</si>
  <si>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</si>
  <si>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</si>
  <si>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</si>
  <si>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</si>
  <si>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</si>
  <si>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</si>
  <si>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</si>
  <si>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</si>
  <si>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</si>
  <si>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</si>
  <si>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</si>
  <si>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</si>
  <si>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</si>
  <si>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</si>
  <si>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</si>
  <si>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</si>
  <si>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</si>
  <si>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</si>
  <si>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</si>
  <si>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</si>
  <si>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</si>
  <si>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</si>
  <si>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</si>
  <si>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</si>
  <si>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</si>
  <si>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</si>
  <si>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</si>
  <si>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</si>
  <si>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</si>
  <si>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</si>
  <si>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</si>
  <si>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</si>
  <si>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</si>
  <si>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</si>
  <si>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</si>
  <si>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</si>
  <si>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</si>
  <si>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</si>
  <si>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</si>
  <si>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M-12 Стрий - Тернопіль - Кропивницький - Знам’янка (через м. Вінницю)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</si>
  <si>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</si>
  <si>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</si>
  <si>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</si>
  <si>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</si>
  <si>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</si>
  <si>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</si>
  <si>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</si>
  <si>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</si>
  <si>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</si>
  <si>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</si>
  <si>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</si>
  <si>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</si>
  <si>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</si>
  <si>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</si>
  <si>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</si>
  <si>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</si>
  <si>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</si>
  <si>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</si>
  <si>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</si>
  <si>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</si>
  <si>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</si>
  <si>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</si>
  <si>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</si>
  <si>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</si>
  <si>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</si>
  <si>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</si>
  <si>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</si>
  <si>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</si>
  <si>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</si>
  <si>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</si>
  <si>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</si>
  <si>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</si>
  <si>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</si>
  <si>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</si>
  <si>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</si>
  <si>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</si>
  <si>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</si>
  <si>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</si>
  <si>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</si>
  <si>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</si>
  <si>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</si>
  <si>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</si>
  <si>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</si>
  <si>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</si>
  <si>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</si>
  <si>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</si>
  <si>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</si>
  <si>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r>
      <t xml:space="preserve">ВСЬОГО </t>
    </r>
    <r>
      <rPr>
        <b/>
        <sz val="12"/>
        <color rgb="FF000000"/>
        <rFont val="Times New Roman"/>
        <family val="1"/>
        <charset val="204"/>
      </rPr>
      <t>по Україні</t>
    </r>
  </si>
  <si>
    <t>ДТП з загиблими та/або травмованими у населених пунктах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</si>
  <si>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</si>
  <si>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</si>
  <si>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</si>
  <si>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</si>
  <si>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</si>
  <si>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</si>
  <si>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Н-28 Чернігів - Городня - Сеньківка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</si>
  <si>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</si>
  <si>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</si>
  <si>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</si>
  <si>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</si>
  <si>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</si>
  <si>
    <t>ДТП з загиблими та/або травмованими  дітьми</t>
  </si>
  <si>
    <t>усього ДТП з загиблими та/або травмованими  дітьми</t>
  </si>
  <si>
    <t>ДТП з загиблими та/або травмованими</t>
  </si>
  <si>
    <t>Усього ДТП з загиблими та/або травмованими</t>
  </si>
  <si>
    <t xml:space="preserve"> ДТП з загиблими та/або травмованими  пішоходами</t>
  </si>
  <si>
    <t>ДТП з загиблими та/або травмованими, скоєнi з вини пішоходів</t>
  </si>
  <si>
    <t xml:space="preserve"> ДТП, скоєнi за учаcтю дітей (загиблі та/або травмовані діти віком до 18 років) </t>
  </si>
  <si>
    <t>ДТП з загиблими та/або травмованими, скоєнi з вини дітей</t>
  </si>
  <si>
    <t>ДТП з загиблими та/або травмованими, скоєнi з вини водіїв автобусів</t>
  </si>
  <si>
    <t xml:space="preserve"> ДТП з загиблими та/або травмованими, скоєні за умов незадовільного стану доріг</t>
  </si>
  <si>
    <t>ДТП з загиблими та/або травмованими, скоєні за умов незадовільного стану вулиць</t>
  </si>
  <si>
    <t>зниж.</t>
  </si>
  <si>
    <t>ріст</t>
  </si>
  <si>
    <t>М-25 Контрольно-пропускний пункт “Соломоново” - Велика Добронь - Яноші з під’їздом до контрольно-пропускного пункту “Косини”</t>
  </si>
  <si>
    <t>Р-03-01 Під’їзд до автомобільної дороги М-03</t>
  </si>
  <si>
    <t>Р-30 Під’їзд до м. Ірпеня</t>
  </si>
  <si>
    <t>P-47-02 Під’їзд до м. Каховки</t>
  </si>
  <si>
    <t>P-53 Контрольно-пропускний пункт “Малий Березний” - Малий Березний</t>
  </si>
  <si>
    <t>P-57-01 Під’їзд до м. Олешок</t>
  </si>
  <si>
    <t>P-64 Ківшовата - Шушківка - Лисянка - Моринці - Шевченкове - Тарасівка - /Н-16/</t>
  </si>
  <si>
    <t>P-68-01 Під’їзд до Державного історико-культурного заповідника “Качанівка”</t>
  </si>
  <si>
    <t>ДТП з загиблими та/або травмованими на автодорогах державного значення</t>
  </si>
  <si>
    <t>2021</t>
  </si>
  <si>
    <t>М-03-01 Під’їзд до м. Харків</t>
  </si>
  <si>
    <t>М-03-03 Під’їзд до м. Полтави</t>
  </si>
  <si>
    <t>M-04-01 Обхід м. Дніпро</t>
  </si>
  <si>
    <t>M-04-02 Під’їзд до м. Луганська</t>
  </si>
  <si>
    <t>M-05-01 Під'їзд до м. Біла Церква</t>
  </si>
  <si>
    <t>М-07-01 Під’їзд до автотермінала на контрольно-пропускному пункті “Ягодин” № 2</t>
  </si>
  <si>
    <t>М-07-02 Під’їзд до автотермінала на контрольно-пропускному пункті “Ягодин” № 3</t>
  </si>
  <si>
    <t>M-08-01 Під’їзд до вантажного термінала</t>
  </si>
  <si>
    <t>M-12-03 Під`їзд до аеропорту Хмельницький</t>
  </si>
  <si>
    <t>M-18-01 Під`їзд до Міжнародного аеропорту ""Харків</t>
  </si>
  <si>
    <t>M-21-01 під`їзд до м. Бердичева</t>
  </si>
  <si>
    <t>M-21-02 під`їзд до м. Калинівка</t>
  </si>
  <si>
    <t>M-22-01 Під’їзд до с. Козельщина</t>
  </si>
  <si>
    <t>М-26-01 Під’їзд до контрольно-пропускного пункту “Вилок”</t>
  </si>
  <si>
    <t>М-26-02 Під’їзд до контрольно-пропускного пункту “Велика Паладь”</t>
  </si>
  <si>
    <t>M-28-01 Обхід м. Одеси</t>
  </si>
  <si>
    <t>M-28-02 Під'їзд до порту “Южний”</t>
  </si>
  <si>
    <t>M-28-03 Під'їзд до нафтового термінала</t>
  </si>
  <si>
    <t>M-29-01 Під'їзд до М-18</t>
  </si>
  <si>
    <t>H-02-01 Під’їзд до м. Канева</t>
  </si>
  <si>
    <t>H-03-01 Обхід м. Дунаївців</t>
  </si>
  <si>
    <t>H-03-02 Обхід м. Старокостянтинова</t>
  </si>
  <si>
    <t>H-10-02 Під’їзд до м. Тисмениці</t>
  </si>
  <si>
    <t>H-23-01 Під’їзд до аеропорту “Кривий Ріг”</t>
  </si>
  <si>
    <t>Н-24-01 Під’їзд до Міжнародного аеропорту “Миколаїв”</t>
  </si>
  <si>
    <t>Н-25-01 Північний під’їзд до м. Рівного</t>
  </si>
  <si>
    <t>Н-25-02 Під’їзд до м. Нетішина</t>
  </si>
  <si>
    <t>P-02-02 Під'їзд до меморіального комплексу в с. Нові Петрівці</t>
  </si>
  <si>
    <t>P-02-01 Під`їзд до Чорнобильської АЕС (контрольно-пропускний пункт ""Дитятки"")</t>
  </si>
  <si>
    <t>P-04-01 Під’їзд до м. Фастова № 1</t>
  </si>
  <si>
    <t>P-04-02 Під’їзд до м. Фастова № 2</t>
  </si>
  <si>
    <t>P-10-01 Під’їзд до с. Суботів</t>
  </si>
  <si>
    <t>P-15-01 Під’їзд до м. Володимира-Волинського</t>
  </si>
  <si>
    <t>P-15-02 Об’їзд м. Володимира-Волинського</t>
  </si>
  <si>
    <t>P-47-01 Під’їзд до заповідника “Асканія-Нова”</t>
  </si>
  <si>
    <t>P-50-01 Під’їзд до смт Ярмолинці</t>
  </si>
  <si>
    <t>P-50-02 Під’їзд до державного курорту “Сатанів”</t>
  </si>
  <si>
    <t>P-61-01 Під’їзд до заповідника “Гетьманська Столиця”</t>
  </si>
  <si>
    <t>P-63-01 Під'їзд до КПП "Росошани"</t>
  </si>
  <si>
    <t>P-63-02 Під'їзд до КПП "Кельменці"</t>
  </si>
  <si>
    <t>P-69-01 Під’їзд до смт Гончарівське</t>
  </si>
  <si>
    <t>Р-80 Кам’янське - Миколаївка - Солоне - /Н-08/</t>
  </si>
  <si>
    <t>Р-81 Казанка - Снігурівка - Антонівка - /Р-47/</t>
  </si>
  <si>
    <t>Р-82 Сосниця - Короп - /М-02/</t>
  </si>
  <si>
    <t>Р-83 Славутич - Любеч - Ріпки - /М-01/ - Городня - /Н-28/ - Сновськ - Корюківка - Семенівка - Костобобрів - Чайкине - /Н-27/</t>
  </si>
  <si>
    <t>Р-83-01 Під’їзд до с. Бреч</t>
  </si>
  <si>
    <t>Р-83-02 Під’їзд до смт Березна</t>
  </si>
  <si>
    <t>M-06-04 Під`їзд до м. Ужгород</t>
  </si>
  <si>
    <t>M-06-05 Західний під`їзд до м. Рівного</t>
  </si>
  <si>
    <t>M-06-06 Південний підхід до м. Рівного</t>
  </si>
  <si>
    <t>H-12 Суми - Полтава  з обходом м. Сум</t>
  </si>
  <si>
    <t>Р-54 Краснопілка - Теплик - Бершадь - Саврань - Дубинове - /М-05/</t>
  </si>
  <si>
    <t>P-57 Олешки - Гола Пристань - Скадовськ</t>
  </si>
  <si>
    <t>P-71 Одеса - Іванівка - Ананьїв - Піщана - Хащувате - Колодисте - Рижавка - /М-05/</t>
  </si>
  <si>
    <r>
      <t xml:space="preserve">ВСЬОГО </t>
    </r>
    <r>
      <rPr>
        <b/>
        <sz val="11"/>
        <color rgb="FF000000"/>
        <rFont val="Times New Roman"/>
        <family val="1"/>
        <charset val="204"/>
      </rPr>
      <t>по Україні</t>
    </r>
  </si>
  <si>
    <t>7. ДТП з загиблими та/або травмованими у населених пунктах</t>
  </si>
  <si>
    <t>9. ДТП з загиблими та/або травмованими , скоєнi з участі пішоходів</t>
  </si>
  <si>
    <t>8. ДТП загиблими та/або травмованими на автодорогах</t>
  </si>
  <si>
    <t>10. ДТП з загиблими та/або травмованими , скоєнi з вини пішоходів</t>
  </si>
  <si>
    <t xml:space="preserve">11.  ДТП з загиблими та/або травмованими скоєнi за учаcтю дітей  (загиблі та травмовані в ДТП діти віком до 18 років) </t>
  </si>
  <si>
    <t xml:space="preserve">12.  ДТП, скоєнi з вини дітей (загиблі та/або травмовані в ДТП діти віком до 18 років) </t>
  </si>
  <si>
    <t>13. ДТП з загиблими та/або травмованими, скоєнi з вини водіїв автобусів</t>
  </si>
  <si>
    <t>14. ДТП з загиблими та/або травмованими , скоєні за умов незадовільного стану доріг</t>
  </si>
  <si>
    <t>15. ДТП з загиблими та/або травмованими , скоєні за умов незадовільного стану вулиць</t>
  </si>
  <si>
    <t xml:space="preserve">за період з 01.01.2021 по 31.05.2021 </t>
  </si>
  <si>
    <t>за травень 2021 року</t>
  </si>
  <si>
    <t>за період з 01.01.2021 по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</si>
</sst>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indexed="8"/>
      <name val="Arial Cyr"/>
    </font>
    <font>
      <b/>
      <sz val="11"/>
      <color rgb="FF00B050"/>
      <name val="Arial"/>
      <family val="2"/>
      <charset val="204"/>
    </font>
    <font>
      <sz val="11"/>
      <color indexed="57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Fill="0" applyAlignment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13" fillId="0" borderId="0"/>
    <xf numFmtId="0" fontId="32" fillId="0" borderId="0" applyNumberFormat="0" applyFill="0" applyBorder="0" applyAlignment="0" applyProtection="0"/>
    <xf numFmtId="0" fontId="1" fillId="0" borderId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8" borderId="46" applyNumberFormat="0" applyAlignment="0" applyProtection="0"/>
    <xf numFmtId="0" fontId="36" fillId="12" borderId="0" applyNumberFormat="0" applyBorder="0" applyAlignment="0" applyProtection="0"/>
    <xf numFmtId="0" fontId="37" fillId="0" borderId="48" applyNumberFormat="0" applyFill="0" applyAlignment="0" applyProtection="0"/>
    <xf numFmtId="0" fontId="38" fillId="20" borderId="49" applyNumberFormat="0" applyAlignment="0" applyProtection="0"/>
    <xf numFmtId="0" fontId="39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10" borderId="46" applyNumberFormat="0" applyAlignment="0" applyProtection="0"/>
    <xf numFmtId="0" fontId="42" fillId="0" borderId="50" applyNumberFormat="0" applyFill="0" applyAlignment="0" applyProtection="0"/>
    <xf numFmtId="0" fontId="43" fillId="7" borderId="0" applyNumberFormat="0" applyBorder="0" applyAlignment="0" applyProtection="0"/>
    <xf numFmtId="0" fontId="2" fillId="11" borderId="51" applyNumberFormat="0" applyFont="0" applyAlignment="0" applyProtection="0"/>
    <xf numFmtId="0" fontId="44" fillId="10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/>
    <xf numFmtId="0" fontId="55" fillId="0" borderId="0"/>
  </cellStyleXfs>
  <cellXfs count="260">
    <xf numFmtId="0" fontId="0" fillId="0" borderId="0" xfId="0"/>
    <xf numFmtId="0" fontId="2" fillId="0" borderId="0" xfId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0" fontId="6" fillId="0" borderId="15" xfId="1" applyFont="1" applyFill="1" applyBorder="1" applyAlignment="1" applyProtection="1">
      <alignment horizontal="right" vertical="center" wrapText="1"/>
    </xf>
    <xf numFmtId="0" fontId="6" fillId="0" borderId="1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left" vertical="center" wrapText="1"/>
    </xf>
    <xf numFmtId="0" fontId="18" fillId="0" borderId="15" xfId="1" applyFont="1" applyFill="1" applyBorder="1" applyAlignment="1" applyProtection="1">
      <alignment horizontal="right" vertical="center" wrapText="1"/>
    </xf>
    <xf numFmtId="0" fontId="18" fillId="0" borderId="15" xfId="1" applyFont="1" applyFill="1" applyBorder="1" applyAlignment="1" applyProtection="1">
      <alignment horizontal="center" vertical="center" wrapText="1"/>
    </xf>
    <xf numFmtId="0" fontId="17" fillId="0" borderId="16" xfId="1" applyFont="1" applyFill="1" applyBorder="1" applyAlignment="1" applyProtection="1">
      <alignment horizontal="left" vertical="center" wrapText="1"/>
    </xf>
    <xf numFmtId="0" fontId="17" fillId="0" borderId="17" xfId="1" applyFont="1" applyFill="1" applyBorder="1" applyAlignment="1" applyProtection="1">
      <alignment horizontal="left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right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22" fillId="0" borderId="3" xfId="1" applyNumberFormat="1" applyFont="1" applyFill="1" applyBorder="1" applyAlignment="1" applyProtection="1">
      <alignment horizontal="right" vertical="center" wrapText="1"/>
    </xf>
    <xf numFmtId="0" fontId="4" fillId="0" borderId="3" xfId="1" applyFont="1" applyBorder="1" applyAlignment="1"/>
    <xf numFmtId="0" fontId="5" fillId="0" borderId="3" xfId="0" applyFont="1" applyFill="1" applyBorder="1" applyAlignment="1" applyProtection="1">
      <alignment horizontal="right"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vertical="center" wrapText="1"/>
    </xf>
    <xf numFmtId="0" fontId="26" fillId="0" borderId="0" xfId="0" applyFont="1"/>
    <xf numFmtId="0" fontId="6" fillId="3" borderId="14" xfId="1" applyFont="1" applyFill="1" applyBorder="1" applyAlignment="1" applyProtection="1">
      <alignment horizontal="center" vertical="center" wrapText="1"/>
    </xf>
    <xf numFmtId="164" fontId="28" fillId="0" borderId="3" xfId="1" applyNumberFormat="1" applyFont="1" applyFill="1" applyBorder="1" applyAlignment="1" applyProtection="1">
      <alignment horizontal="right" vertical="center" wrapText="1"/>
    </xf>
    <xf numFmtId="164" fontId="4" fillId="0" borderId="37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4" fillId="0" borderId="22" xfId="1" applyFont="1" applyFill="1" applyBorder="1" applyAlignment="1" applyProtection="1">
      <alignment horizontal="right" vertical="center" wrapText="1"/>
    </xf>
    <xf numFmtId="0" fontId="31" fillId="0" borderId="1" xfId="0" applyFont="1" applyFill="1" applyBorder="1" applyAlignment="1" applyProtection="1">
      <alignment horizontal="right" vertical="center" wrapText="1"/>
    </xf>
    <xf numFmtId="0" fontId="22" fillId="0" borderId="3" xfId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right" vertical="center" wrapText="1"/>
    </xf>
    <xf numFmtId="0" fontId="29" fillId="0" borderId="1" xfId="0" applyFont="1" applyFill="1" applyBorder="1" applyAlignment="1" applyProtection="1">
      <alignment horizontal="right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6" fillId="3" borderId="15" xfId="1" applyFont="1" applyFill="1" applyBorder="1" applyAlignment="1" applyProtection="1">
      <alignment horizontal="right" vertical="center" wrapText="1"/>
    </xf>
    <xf numFmtId="0" fontId="4" fillId="2" borderId="24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right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0" fontId="16" fillId="0" borderId="3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28" fillId="0" borderId="3" xfId="1" applyNumberFormat="1" applyFont="1" applyFill="1" applyBorder="1" applyAlignment="1" applyProtection="1">
      <alignment vertical="center" wrapText="1"/>
    </xf>
    <xf numFmtId="164" fontId="22" fillId="0" borderId="3" xfId="0" applyNumberFormat="1" applyFont="1" applyFill="1" applyBorder="1" applyAlignment="1" applyProtection="1">
      <alignment vertical="center" wrapText="1"/>
    </xf>
    <xf numFmtId="164" fontId="22" fillId="0" borderId="3" xfId="1" applyNumberFormat="1" applyFont="1" applyFill="1" applyBorder="1" applyAlignment="1" applyProtection="1">
      <alignment vertical="center" wrapText="1"/>
    </xf>
    <xf numFmtId="164" fontId="28" fillId="0" borderId="3" xfId="0" applyNumberFormat="1" applyFont="1" applyFill="1" applyBorder="1" applyAlignment="1" applyProtection="1">
      <alignment vertical="center" wrapText="1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32" xfId="1" applyFont="1" applyFill="1" applyBorder="1" applyAlignment="1" applyProtection="1">
      <alignment horizontal="center" vertical="center" wrapText="1"/>
    </xf>
    <xf numFmtId="0" fontId="24" fillId="0" borderId="45" xfId="0" applyFont="1" applyBorder="1" applyAlignment="1">
      <alignment vertical="center" wrapText="1"/>
    </xf>
    <xf numFmtId="164" fontId="10" fillId="0" borderId="3" xfId="2" applyNumberFormat="1" applyFont="1" applyBorder="1" applyAlignment="1">
      <alignment horizontal="center" vertical="center" wrapText="1"/>
    </xf>
    <xf numFmtId="0" fontId="49" fillId="0" borderId="3" xfId="0" applyFont="1" applyFill="1" applyBorder="1" applyAlignment="1" applyProtection="1">
      <alignment horizontal="right" vertical="center" wrapText="1"/>
    </xf>
    <xf numFmtId="0" fontId="6" fillId="0" borderId="52" xfId="1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164" fontId="22" fillId="0" borderId="3" xfId="1" applyNumberFormat="1" applyFont="1" applyFill="1" applyBorder="1" applyAlignment="1" applyProtection="1">
      <alignment vertical="center"/>
    </xf>
    <xf numFmtId="164" fontId="28" fillId="0" borderId="3" xfId="1" applyNumberFormat="1" applyFont="1" applyFill="1" applyBorder="1" applyAlignment="1" applyProtection="1">
      <alignment vertical="center"/>
    </xf>
    <xf numFmtId="0" fontId="6" fillId="0" borderId="3" xfId="1" applyFont="1" applyBorder="1" applyAlignment="1"/>
    <xf numFmtId="164" fontId="21" fillId="0" borderId="3" xfId="1" applyNumberFormat="1" applyFont="1" applyFill="1" applyBorder="1" applyAlignment="1" applyProtection="1">
      <alignment vertical="center" wrapText="1"/>
    </xf>
    <xf numFmtId="164" fontId="30" fillId="0" borderId="3" xfId="0" applyNumberFormat="1" applyFont="1" applyFill="1" applyBorder="1" applyAlignment="1" applyProtection="1">
      <alignment vertical="center" wrapText="1"/>
    </xf>
    <xf numFmtId="164" fontId="30" fillId="0" borderId="3" xfId="1" applyNumberFormat="1" applyFont="1" applyFill="1" applyBorder="1" applyAlignment="1" applyProtection="1">
      <alignment vertical="center" wrapText="1"/>
    </xf>
    <xf numFmtId="164" fontId="30" fillId="0" borderId="3" xfId="1" applyNumberFormat="1" applyFont="1" applyFill="1" applyBorder="1" applyAlignment="1" applyProtection="1">
      <alignment vertical="center"/>
    </xf>
    <xf numFmtId="0" fontId="6" fillId="22" borderId="15" xfId="1" applyFont="1" applyFill="1" applyBorder="1" applyAlignment="1" applyProtection="1">
      <alignment horizontal="right" vertical="center" wrapText="1"/>
    </xf>
    <xf numFmtId="1" fontId="6" fillId="23" borderId="3" xfId="1" applyNumberFormat="1" applyFont="1" applyFill="1" applyBorder="1" applyAlignment="1" applyProtection="1">
      <alignment vertical="center" wrapText="1"/>
    </xf>
    <xf numFmtId="164" fontId="21" fillId="23" borderId="3" xfId="1" applyNumberFormat="1" applyFont="1" applyFill="1" applyBorder="1" applyAlignment="1" applyProtection="1">
      <alignment vertical="center" wrapText="1"/>
    </xf>
    <xf numFmtId="164" fontId="30" fillId="23" borderId="3" xfId="0" applyNumberFormat="1" applyFont="1" applyFill="1" applyBorder="1" applyAlignment="1" applyProtection="1">
      <alignment vertical="center" wrapText="1"/>
    </xf>
    <xf numFmtId="164" fontId="30" fillId="23" borderId="3" xfId="1" applyNumberFormat="1" applyFont="1" applyFill="1" applyBorder="1" applyAlignment="1" applyProtection="1">
      <alignment vertical="center" wrapText="1"/>
    </xf>
    <xf numFmtId="164" fontId="30" fillId="23" borderId="3" xfId="1" applyNumberFormat="1" applyFont="1" applyFill="1" applyBorder="1" applyAlignment="1" applyProtection="1">
      <alignment vertical="center"/>
    </xf>
    <xf numFmtId="0" fontId="4" fillId="0" borderId="3" xfId="1" applyFont="1" applyBorder="1" applyAlignment="1">
      <alignment horizontal="right"/>
    </xf>
    <xf numFmtId="164" fontId="28" fillId="6" borderId="3" xfId="1" applyNumberFormat="1" applyFont="1" applyFill="1" applyBorder="1" applyAlignment="1" applyProtection="1">
      <alignment horizontal="right" vertical="center" wrapText="1"/>
    </xf>
    <xf numFmtId="164" fontId="22" fillId="6" borderId="3" xfId="1" applyNumberFormat="1" applyFont="1" applyFill="1" applyBorder="1" applyAlignment="1" applyProtection="1">
      <alignment horizontal="right" vertical="center" wrapText="1"/>
    </xf>
    <xf numFmtId="0" fontId="4" fillId="6" borderId="3" xfId="1" applyFont="1" applyFill="1" applyBorder="1" applyAlignment="1">
      <alignment horizontal="right"/>
    </xf>
    <xf numFmtId="0" fontId="0" fillId="0" borderId="3" xfId="0" applyBorder="1"/>
    <xf numFmtId="164" fontId="6" fillId="3" borderId="3" xfId="1" applyNumberFormat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8" fillId="0" borderId="3" xfId="2" applyFont="1" applyBorder="1" applyAlignment="1">
      <alignment horizontal="center" vertical="center" wrapText="1"/>
    </xf>
    <xf numFmtId="0" fontId="50" fillId="0" borderId="28" xfId="0" applyFont="1" applyBorder="1" applyAlignment="1">
      <alignment vertical="center" wrapText="1"/>
    </xf>
    <xf numFmtId="2" fontId="4" fillId="0" borderId="3" xfId="1" applyNumberFormat="1" applyFont="1" applyFill="1" applyBorder="1" applyAlignment="1" applyProtection="1">
      <alignment vertical="center"/>
    </xf>
    <xf numFmtId="0" fontId="15" fillId="3" borderId="54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51" fillId="3" borderId="54" xfId="0" applyFont="1" applyFill="1" applyBorder="1" applyAlignment="1">
      <alignment vertical="center" wrapText="1"/>
    </xf>
    <xf numFmtId="3" fontId="51" fillId="3" borderId="33" xfId="0" applyNumberFormat="1" applyFont="1" applyFill="1" applyBorder="1" applyAlignment="1">
      <alignment horizontal="center" vertical="center" wrapText="1"/>
    </xf>
    <xf numFmtId="0" fontId="51" fillId="3" borderId="33" xfId="0" applyFont="1" applyFill="1" applyBorder="1" applyAlignment="1">
      <alignment horizontal="center" vertical="center" wrapText="1"/>
    </xf>
    <xf numFmtId="0" fontId="51" fillId="3" borderId="34" xfId="0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/>
    </xf>
    <xf numFmtId="164" fontId="10" fillId="0" borderId="29" xfId="2" applyNumberFormat="1" applyFont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164" fontId="10" fillId="0" borderId="26" xfId="2" applyNumberFormat="1" applyFont="1" applyBorder="1" applyAlignment="1">
      <alignment horizontal="center" vertical="center" wrapText="1"/>
    </xf>
    <xf numFmtId="164" fontId="10" fillId="0" borderId="27" xfId="2" applyNumberFormat="1" applyFont="1" applyBorder="1" applyAlignment="1">
      <alignment horizontal="center" vertical="center" wrapText="1"/>
    </xf>
    <xf numFmtId="164" fontId="10" fillId="0" borderId="31" xfId="2" applyNumberFormat="1" applyFont="1" applyBorder="1" applyAlignment="1">
      <alignment horizontal="center" vertical="center" wrapText="1"/>
    </xf>
    <xf numFmtId="164" fontId="10" fillId="0" borderId="32" xfId="2" applyNumberFormat="1" applyFont="1" applyBorder="1" applyAlignment="1">
      <alignment horizontal="center" vertical="center" wrapText="1"/>
    </xf>
    <xf numFmtId="49" fontId="12" fillId="3" borderId="31" xfId="0" applyNumberFormat="1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4" fillId="4" borderId="31" xfId="1" applyFont="1" applyFill="1" applyBorder="1" applyAlignment="1" applyProtection="1">
      <alignment horizontal="center" vertical="center" wrapText="1"/>
    </xf>
    <xf numFmtId="0" fontId="11" fillId="3" borderId="32" xfId="1" applyFont="1" applyFill="1" applyBorder="1" applyAlignment="1" applyProtection="1">
      <alignment horizontal="center" vertical="center"/>
    </xf>
    <xf numFmtId="0" fontId="10" fillId="0" borderId="28" xfId="1" applyFont="1" applyFill="1" applyBorder="1" applyAlignment="1" applyProtection="1">
      <alignment horizontal="left" vertical="center" wrapText="1"/>
    </xf>
    <xf numFmtId="0" fontId="19" fillId="3" borderId="54" xfId="1" applyFont="1" applyFill="1" applyBorder="1" applyAlignment="1" applyProtection="1">
      <alignment horizontal="left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3" fillId="3" borderId="33" xfId="0" applyFont="1" applyFill="1" applyBorder="1" applyAlignment="1">
      <alignment horizontal="center" vertical="center" wrapText="1"/>
    </xf>
    <xf numFmtId="0" fontId="53" fillId="3" borderId="34" xfId="0" applyFont="1" applyFill="1" applyBorder="1" applyAlignment="1">
      <alignment horizontal="center" vertical="center" wrapText="1"/>
    </xf>
    <xf numFmtId="0" fontId="16" fillId="0" borderId="0" xfId="1" applyFont="1" applyFill="1" applyAlignment="1" applyProtection="1">
      <alignment horizontal="right" vertical="center" wrapText="1"/>
    </xf>
    <xf numFmtId="0" fontId="4" fillId="0" borderId="40" xfId="1" applyFont="1" applyFill="1" applyBorder="1" applyAlignment="1" applyProtection="1">
      <alignment horizontal="left" vertical="center" wrapText="1"/>
    </xf>
    <xf numFmtId="0" fontId="47" fillId="0" borderId="40" xfId="0" applyFont="1" applyBorder="1"/>
    <xf numFmtId="0" fontId="4" fillId="6" borderId="40" xfId="1" applyFont="1" applyFill="1" applyBorder="1" applyAlignment="1" applyProtection="1">
      <alignment horizontal="left" vertical="center" wrapText="1"/>
    </xf>
    <xf numFmtId="0" fontId="47" fillId="0" borderId="40" xfId="0" applyFont="1" applyBorder="1" applyAlignment="1">
      <alignment horizontal="left" vertical="center"/>
    </xf>
    <xf numFmtId="0" fontId="47" fillId="21" borderId="40" xfId="0" applyFont="1" applyFill="1" applyBorder="1" applyAlignment="1">
      <alignment horizontal="left" vertical="center" wrapText="1"/>
    </xf>
    <xf numFmtId="0" fontId="47" fillId="0" borderId="40" xfId="0" applyFont="1" applyBorder="1" applyAlignment="1">
      <alignment wrapText="1"/>
    </xf>
    <xf numFmtId="0" fontId="6" fillId="0" borderId="3" xfId="1" applyFont="1" applyFill="1" applyBorder="1" applyAlignment="1" applyProtection="1">
      <alignment horizontal="right" vertical="center" wrapText="1"/>
    </xf>
    <xf numFmtId="3" fontId="51" fillId="3" borderId="53" xfId="0" applyNumberFormat="1" applyFont="1" applyFill="1" applyBorder="1" applyAlignment="1">
      <alignment horizontal="center" vertical="center" wrapText="1"/>
    </xf>
    <xf numFmtId="0" fontId="51" fillId="3" borderId="5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3" fontId="19" fillId="3" borderId="33" xfId="0" applyNumberFormat="1" applyFont="1" applyFill="1" applyBorder="1" applyAlignment="1">
      <alignment horizontal="center" vertical="center"/>
    </xf>
    <xf numFmtId="164" fontId="19" fillId="3" borderId="34" xfId="2" applyNumberFormat="1" applyFont="1" applyFill="1" applyBorder="1" applyAlignment="1">
      <alignment horizontal="center" vertical="center" wrapText="1"/>
    </xf>
    <xf numFmtId="164" fontId="19" fillId="3" borderId="33" xfId="2" applyNumberFormat="1" applyFont="1" applyFill="1" applyBorder="1" applyAlignment="1">
      <alignment horizontal="center" vertical="center" wrapText="1"/>
    </xf>
    <xf numFmtId="0" fontId="10" fillId="0" borderId="26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31" xfId="4" applyFont="1" applyBorder="1" applyAlignment="1">
      <alignment horizontal="center" vertical="center" wrapText="1"/>
    </xf>
    <xf numFmtId="0" fontId="10" fillId="0" borderId="25" xfId="1" applyFont="1" applyFill="1" applyBorder="1" applyAlignment="1" applyProtection="1">
      <alignment horizontal="left" vertical="center" wrapText="1"/>
    </xf>
    <xf numFmtId="0" fontId="48" fillId="0" borderId="26" xfId="0" applyFont="1" applyBorder="1"/>
    <xf numFmtId="0" fontId="48" fillId="0" borderId="27" xfId="0" applyFont="1" applyBorder="1"/>
    <xf numFmtId="0" fontId="54" fillId="3" borderId="33" xfId="2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right" vertical="center" wrapText="1"/>
    </xf>
    <xf numFmtId="0" fontId="49" fillId="0" borderId="3" xfId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0" fontId="4" fillId="0" borderId="3" xfId="43" applyFont="1" applyBorder="1" applyAlignment="1">
      <alignment horizontal="right"/>
    </xf>
    <xf numFmtId="0" fontId="4" fillId="0" borderId="3" xfId="44" applyFont="1" applyBorder="1" applyAlignment="1">
      <alignment horizontal="right"/>
    </xf>
    <xf numFmtId="0" fontId="56" fillId="0" borderId="3" xfId="43" applyFont="1" applyBorder="1" applyAlignment="1">
      <alignment horizontal="right"/>
    </xf>
    <xf numFmtId="0" fontId="56" fillId="0" borderId="3" xfId="44" applyFont="1" applyBorder="1" applyAlignment="1">
      <alignment horizontal="right"/>
    </xf>
    <xf numFmtId="0" fontId="6" fillId="0" borderId="3" xfId="43" applyFont="1" applyBorder="1" applyAlignment="1">
      <alignment horizontal="right"/>
    </xf>
    <xf numFmtId="0" fontId="6" fillId="0" borderId="3" xfId="44" applyFont="1" applyBorder="1" applyAlignment="1">
      <alignment horizontal="right"/>
    </xf>
    <xf numFmtId="0" fontId="4" fillId="0" borderId="26" xfId="1" applyFont="1" applyFill="1" applyBorder="1" applyAlignment="1" applyProtection="1">
      <alignment horizontal="right" vertical="center" wrapText="1"/>
    </xf>
    <xf numFmtId="2" fontId="4" fillId="0" borderId="26" xfId="1" applyNumberFormat="1" applyFont="1" applyFill="1" applyBorder="1" applyAlignment="1" applyProtection="1">
      <alignment horizontal="right" vertical="center" wrapText="1"/>
    </xf>
    <xf numFmtId="0" fontId="4" fillId="0" borderId="27" xfId="1" applyFont="1" applyFill="1" applyBorder="1" applyAlignment="1" applyProtection="1">
      <alignment horizontal="right" vertical="center" wrapText="1"/>
    </xf>
    <xf numFmtId="164" fontId="22" fillId="0" borderId="29" xfId="1" applyNumberFormat="1" applyFont="1" applyFill="1" applyBorder="1" applyAlignment="1" applyProtection="1">
      <alignment horizontal="right" vertical="center" wrapText="1"/>
    </xf>
    <xf numFmtId="164" fontId="28" fillId="0" borderId="29" xfId="1" applyNumberFormat="1" applyFont="1" applyFill="1" applyBorder="1" applyAlignment="1" applyProtection="1">
      <alignment horizontal="right" vertical="center" wrapText="1"/>
    </xf>
    <xf numFmtId="164" fontId="22" fillId="6" borderId="29" xfId="1" applyNumberFormat="1" applyFont="1" applyFill="1" applyBorder="1" applyAlignment="1" applyProtection="1">
      <alignment horizontal="right" vertical="center" wrapText="1"/>
    </xf>
    <xf numFmtId="0" fontId="4" fillId="0" borderId="64" xfId="1" applyFont="1" applyFill="1" applyBorder="1" applyAlignment="1" applyProtection="1">
      <alignment horizontal="center" vertical="center" wrapText="1"/>
    </xf>
    <xf numFmtId="0" fontId="4" fillId="0" borderId="31" xfId="1" applyFont="1" applyFill="1" applyBorder="1" applyAlignment="1" applyProtection="1">
      <alignment horizontal="right" vertical="center" wrapText="1"/>
    </xf>
    <xf numFmtId="0" fontId="4" fillId="0" borderId="31" xfId="1" applyFont="1" applyBorder="1" applyAlignment="1">
      <alignment horizontal="right"/>
    </xf>
    <xf numFmtId="164" fontId="28" fillId="0" borderId="31" xfId="1" applyNumberFormat="1" applyFont="1" applyFill="1" applyBorder="1" applyAlignment="1" applyProtection="1">
      <alignment horizontal="right" vertical="center" wrapText="1"/>
    </xf>
    <xf numFmtId="164" fontId="4" fillId="0" borderId="31" xfId="1" applyNumberFormat="1" applyFont="1" applyFill="1" applyBorder="1" applyAlignment="1" applyProtection="1">
      <alignment horizontal="right" vertical="center" wrapText="1"/>
    </xf>
    <xf numFmtId="164" fontId="4" fillId="0" borderId="32" xfId="1" applyNumberFormat="1" applyFont="1" applyFill="1" applyBorder="1" applyAlignment="1" applyProtection="1">
      <alignment horizontal="right" vertical="center" wrapText="1"/>
    </xf>
    <xf numFmtId="0" fontId="6" fillId="3" borderId="33" xfId="1" applyFont="1" applyFill="1" applyBorder="1" applyAlignment="1">
      <alignment horizontal="right"/>
    </xf>
    <xf numFmtId="164" fontId="21" fillId="3" borderId="33" xfId="1" applyNumberFormat="1" applyFont="1" applyFill="1" applyBorder="1" applyAlignment="1" applyProtection="1">
      <alignment horizontal="right" vertical="center" wrapText="1"/>
    </xf>
    <xf numFmtId="0" fontId="6" fillId="3" borderId="33" xfId="1" applyFont="1" applyFill="1" applyBorder="1" applyAlignment="1" applyProtection="1">
      <alignment horizontal="right" vertical="center" wrapText="1"/>
    </xf>
    <xf numFmtId="164" fontId="30" fillId="3" borderId="33" xfId="1" applyNumberFormat="1" applyFont="1" applyFill="1" applyBorder="1" applyAlignment="1" applyProtection="1">
      <alignment horizontal="right" vertical="center" wrapText="1"/>
    </xf>
    <xf numFmtId="164" fontId="21" fillId="3" borderId="34" xfId="1" applyNumberFormat="1" applyFont="1" applyFill="1" applyBorder="1" applyAlignment="1" applyProtection="1">
      <alignment horizontal="right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65" xfId="0" applyFont="1" applyBorder="1" applyAlignment="1">
      <alignment vertical="center" wrapText="1"/>
    </xf>
    <xf numFmtId="0" fontId="50" fillId="0" borderId="66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5" xfId="0" applyFont="1" applyBorder="1" applyAlignment="1">
      <alignment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57" fillId="3" borderId="31" xfId="0" applyNumberFormat="1" applyFont="1" applyFill="1" applyBorder="1" applyAlignment="1">
      <alignment horizontal="center" vertical="center"/>
    </xf>
    <xf numFmtId="0" fontId="57" fillId="3" borderId="31" xfId="0" applyFont="1" applyFill="1" applyBorder="1" applyAlignment="1">
      <alignment horizontal="center" vertical="center"/>
    </xf>
    <xf numFmtId="0" fontId="10" fillId="4" borderId="31" xfId="1" applyFont="1" applyFill="1" applyBorder="1" applyAlignment="1" applyProtection="1">
      <alignment horizontal="center" vertical="center" wrapText="1"/>
    </xf>
    <xf numFmtId="0" fontId="10" fillId="3" borderId="32" xfId="1" applyFont="1" applyFill="1" applyBorder="1" applyAlignment="1" applyProtection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9" fillId="3" borderId="30" xfId="0" applyNumberFormat="1" applyFont="1" applyFill="1" applyBorder="1" applyAlignment="1">
      <alignment horizontal="center" vertical="center"/>
    </xf>
    <xf numFmtId="3" fontId="19" fillId="3" borderId="31" xfId="0" applyNumberFormat="1" applyFont="1" applyFill="1" applyBorder="1" applyAlignment="1">
      <alignment horizontal="center" vertical="center"/>
    </xf>
    <xf numFmtId="0" fontId="19" fillId="3" borderId="31" xfId="0" applyNumberFormat="1" applyFont="1" applyFill="1" applyBorder="1" applyAlignment="1">
      <alignment horizontal="center" vertical="center"/>
    </xf>
    <xf numFmtId="164" fontId="19" fillId="3" borderId="32" xfId="2" applyNumberFormat="1" applyFont="1" applyFill="1" applyBorder="1" applyAlignment="1">
      <alignment horizontal="center" vertical="center" wrapText="1"/>
    </xf>
    <xf numFmtId="0" fontId="10" fillId="0" borderId="67" xfId="3" applyFont="1" applyBorder="1" applyAlignment="1">
      <alignment horizontal="center" vertical="center"/>
    </xf>
    <xf numFmtId="0" fontId="10" fillId="0" borderId="68" xfId="3" applyFont="1" applyBorder="1" applyAlignment="1">
      <alignment horizontal="center" vertical="center"/>
    </xf>
    <xf numFmtId="3" fontId="19" fillId="3" borderId="69" xfId="0" applyNumberFormat="1" applyFont="1" applyFill="1" applyBorder="1" applyAlignment="1">
      <alignment horizontal="center" vertical="center"/>
    </xf>
    <xf numFmtId="0" fontId="28" fillId="0" borderId="3" xfId="1" applyFont="1" applyFill="1" applyBorder="1" applyAlignment="1" applyProtection="1">
      <alignment horizontal="right" vertical="center" wrapText="1"/>
    </xf>
    <xf numFmtId="0" fontId="10" fillId="4" borderId="32" xfId="1" applyFont="1" applyFill="1" applyBorder="1" applyAlignment="1" applyProtection="1">
      <alignment horizontal="center" vertical="center" wrapText="1"/>
    </xf>
    <xf numFmtId="0" fontId="10" fillId="0" borderId="35" xfId="1" applyFont="1" applyFill="1" applyBorder="1" applyAlignment="1" applyProtection="1">
      <alignment horizontal="left" vertical="center" wrapText="1"/>
    </xf>
    <xf numFmtId="0" fontId="48" fillId="0" borderId="24" xfId="0" applyFont="1" applyBorder="1"/>
    <xf numFmtId="0" fontId="48" fillId="0" borderId="36" xfId="0" applyFont="1" applyBorder="1"/>
    <xf numFmtId="164" fontId="21" fillId="0" borderId="3" xfId="1" applyNumberFormat="1" applyFont="1" applyFill="1" applyBorder="1" applyAlignment="1" applyProtection="1">
      <alignment horizontal="right" vertical="center" wrapText="1"/>
    </xf>
    <xf numFmtId="0" fontId="6" fillId="3" borderId="1" xfId="1" applyFont="1" applyFill="1" applyBorder="1" applyAlignment="1" applyProtection="1">
      <alignment horizontal="right" vertical="center" wrapText="1"/>
    </xf>
    <xf numFmtId="0" fontId="29" fillId="3" borderId="1" xfId="0" applyFont="1" applyFill="1" applyBorder="1" applyAlignment="1" applyProtection="1">
      <alignment horizontal="right" vertical="center" wrapText="1"/>
    </xf>
    <xf numFmtId="0" fontId="4" fillId="6" borderId="3" xfId="1" applyFont="1" applyFill="1" applyBorder="1" applyAlignment="1" applyProtection="1">
      <alignment horizontal="left" vertical="center" wrapText="1"/>
    </xf>
    <xf numFmtId="0" fontId="2" fillId="6" borderId="3" xfId="1" applyFill="1" applyBorder="1" applyAlignment="1" applyProtection="1">
      <alignment horizontal="left" vertical="center" wrapText="1"/>
    </xf>
    <xf numFmtId="0" fontId="0" fillId="0" borderId="68" xfId="0" applyFill="1" applyBorder="1" applyAlignment="1" applyProtection="1">
      <alignment horizontal="righ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2" borderId="25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4" fillId="2" borderId="30" xfId="1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4" fillId="2" borderId="29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0" fillId="3" borderId="57" xfId="1" applyFont="1" applyFill="1" applyBorder="1" applyAlignment="1" applyProtection="1">
      <alignment horizontal="center" vertical="center" wrapText="1"/>
    </xf>
    <xf numFmtId="0" fontId="10" fillId="3" borderId="62" xfId="1" applyFont="1" applyFill="1" applyBorder="1" applyAlignment="1" applyProtection="1">
      <alignment horizontal="center" vertical="center" wrapText="1"/>
    </xf>
    <xf numFmtId="0" fontId="10" fillId="3" borderId="55" xfId="1" applyFont="1" applyFill="1" applyBorder="1" applyAlignment="1" applyProtection="1">
      <alignment horizontal="center" vertical="center" wrapText="1"/>
    </xf>
    <xf numFmtId="0" fontId="10" fillId="4" borderId="58" xfId="1" applyFont="1" applyFill="1" applyBorder="1" applyAlignment="1" applyProtection="1">
      <alignment horizontal="center" vertical="center" wrapText="1"/>
    </xf>
    <xf numFmtId="0" fontId="10" fillId="4" borderId="59" xfId="1" applyFont="1" applyFill="1" applyBorder="1" applyAlignment="1" applyProtection="1">
      <alignment horizontal="center" vertical="center" wrapText="1"/>
    </xf>
    <xf numFmtId="0" fontId="57" fillId="3" borderId="60" xfId="0" applyFont="1" applyFill="1" applyBorder="1" applyAlignment="1">
      <alignment horizontal="center" vertical="center" wrapText="1"/>
    </xf>
    <xf numFmtId="0" fontId="10" fillId="4" borderId="42" xfId="1" applyFont="1" applyFill="1" applyBorder="1" applyAlignment="1" applyProtection="1">
      <alignment horizontal="center" vertical="center" wrapText="1"/>
    </xf>
    <xf numFmtId="0" fontId="10" fillId="4" borderId="43" xfId="1" applyFont="1" applyFill="1" applyBorder="1" applyAlignment="1" applyProtection="1">
      <alignment horizontal="center" vertical="center" wrapText="1"/>
    </xf>
    <xf numFmtId="0" fontId="57" fillId="3" borderId="44" xfId="0" applyFont="1" applyFill="1" applyBorder="1" applyAlignment="1">
      <alignment horizontal="center" vertical="center" wrapText="1"/>
    </xf>
    <xf numFmtId="0" fontId="57" fillId="3" borderId="61" xfId="0" applyFont="1" applyFill="1" applyBorder="1" applyAlignment="1">
      <alignment horizontal="center"/>
    </xf>
    <xf numFmtId="0" fontId="57" fillId="3" borderId="63" xfId="0" applyFont="1" applyFill="1" applyBorder="1" applyAlignment="1">
      <alignment horizontal="center"/>
    </xf>
    <xf numFmtId="0" fontId="0" fillId="0" borderId="0" xfId="0" applyAlignment="1"/>
    <xf numFmtId="0" fontId="10" fillId="3" borderId="25" xfId="1" applyFont="1" applyFill="1" applyBorder="1" applyAlignment="1" applyProtection="1">
      <alignment horizontal="center" vertical="center" wrapText="1"/>
    </xf>
    <xf numFmtId="0" fontId="10" fillId="3" borderId="28" xfId="1" applyFont="1" applyFill="1" applyBorder="1" applyAlignment="1" applyProtection="1">
      <alignment horizontal="center" vertical="center" wrapText="1"/>
    </xf>
    <xf numFmtId="0" fontId="10" fillId="3" borderId="30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7" xfId="0" applyFill="1" applyBorder="1" applyAlignment="1"/>
    <xf numFmtId="0" fontId="0" fillId="3" borderId="29" xfId="0" applyFill="1" applyBorder="1" applyAlignment="1"/>
    <xf numFmtId="0" fontId="4" fillId="2" borderId="15" xfId="1" applyFont="1" applyFill="1" applyBorder="1" applyAlignment="1" applyProtection="1">
      <alignment horizontal="center" vertical="center" wrapText="1"/>
    </xf>
    <xf numFmtId="0" fontId="4" fillId="2" borderId="41" xfId="1" applyFont="1" applyFill="1" applyBorder="1" applyAlignment="1" applyProtection="1">
      <alignment horizontal="center" vertical="center" wrapText="1"/>
    </xf>
    <xf numFmtId="0" fontId="10" fillId="4" borderId="25" xfId="1" applyFont="1" applyFill="1" applyBorder="1" applyAlignment="1" applyProtection="1">
      <alignment horizontal="center" vertical="center" wrapText="1"/>
    </xf>
    <xf numFmtId="0" fontId="10" fillId="4" borderId="28" xfId="1" applyFont="1" applyFill="1" applyBorder="1" applyAlignment="1" applyProtection="1">
      <alignment horizontal="center" vertical="center" wrapText="1"/>
    </xf>
    <xf numFmtId="0" fontId="10" fillId="4" borderId="30" xfId="1" applyFont="1" applyFill="1" applyBorder="1" applyAlignment="1" applyProtection="1">
      <alignment horizontal="center" vertical="center" wrapText="1"/>
    </xf>
    <xf numFmtId="0" fontId="10" fillId="4" borderId="26" xfId="1" applyFont="1" applyFill="1" applyBorder="1" applyAlignment="1" applyProtection="1">
      <alignment horizontal="center" vertical="center" wrapText="1"/>
    </xf>
    <xf numFmtId="0" fontId="10" fillId="4" borderId="27" xfId="1" applyFont="1" applyFill="1" applyBorder="1" applyAlignment="1" applyProtection="1">
      <alignment horizontal="center" vertical="center" wrapText="1"/>
    </xf>
    <xf numFmtId="0" fontId="10" fillId="4" borderId="3" xfId="1" applyFont="1" applyFill="1" applyBorder="1" applyAlignment="1" applyProtection="1">
      <alignment horizontal="center" vertical="center" wrapText="1"/>
    </xf>
    <xf numFmtId="0" fontId="10" fillId="4" borderId="29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4" fillId="5" borderId="21" xfId="1" applyFont="1" applyFill="1" applyBorder="1" applyAlignment="1" applyProtection="1">
      <alignment horizontal="center" vertical="center" wrapText="1"/>
    </xf>
    <xf numFmtId="0" fontId="4" fillId="5" borderId="22" xfId="1" applyFont="1" applyFill="1" applyBorder="1" applyAlignment="1" applyProtection="1">
      <alignment horizontal="center" vertical="center" wrapText="1"/>
    </xf>
    <xf numFmtId="0" fontId="4" fillId="5" borderId="15" xfId="1" applyFont="1" applyFill="1" applyBorder="1" applyAlignment="1" applyProtection="1">
      <alignment horizontal="center" vertical="center" wrapText="1"/>
    </xf>
    <xf numFmtId="0" fontId="4" fillId="5" borderId="19" xfId="1" applyFont="1" applyFill="1" applyBorder="1" applyAlignment="1" applyProtection="1">
      <alignment horizontal="center" vertical="center" wrapText="1"/>
    </xf>
    <xf numFmtId="0" fontId="4" fillId="5" borderId="20" xfId="1" applyFont="1" applyFill="1" applyBorder="1" applyAlignment="1" applyProtection="1">
      <alignment horizontal="center" vertical="center" wrapText="1"/>
    </xf>
  </cellXfs>
  <cellStyles count="45">
    <cellStyle name="20% – Акцентування1" xfId="6" xr:uid="{EED85DA9-C74B-49AA-AFA4-DF787E552D5C}"/>
    <cellStyle name="20% – Акцентування2" xfId="7" xr:uid="{5F8E1E28-D134-477D-B0C5-0AD53301FDD1}"/>
    <cellStyle name="20% – Акцентування3" xfId="8" xr:uid="{D1EE4930-1BC3-4624-BF2A-CBF014798956}"/>
    <cellStyle name="20% – Акцентування4" xfId="9" xr:uid="{1B4F06D4-7AEC-4511-A9BE-C8B3BFF5D775}"/>
    <cellStyle name="20% – Акцентування5" xfId="10" xr:uid="{BEFED619-C841-4AE3-B678-3F7AB4216026}"/>
    <cellStyle name="20% – Акцентування6" xfId="11" xr:uid="{DB71351F-D478-4D38-91F1-7D35BE6AE4E2}"/>
    <cellStyle name="40% – Акцентування1" xfId="12" xr:uid="{0251ACC4-5CC4-44F1-A124-D79DC4DF4A1C}"/>
    <cellStyle name="40% – Акцентування2" xfId="13" xr:uid="{E415DDA2-3FC7-42D3-AFF4-DA9A14C4739D}"/>
    <cellStyle name="40% – Акцентування3" xfId="14" xr:uid="{591A2730-7D01-4D66-9EBC-A17F54C07FB0}"/>
    <cellStyle name="40% – Акцентування4" xfId="15" xr:uid="{DF3814CB-0F7E-49F9-AEA0-D2840561279B}"/>
    <cellStyle name="40% – Акцентування5" xfId="16" xr:uid="{3E273FF5-FF2C-4707-B927-566818476716}"/>
    <cellStyle name="40% – Акцентування6" xfId="17" xr:uid="{76D45D1F-1B58-4A33-AB06-7C35945B0999}"/>
    <cellStyle name="60% – Акцентування1" xfId="18" xr:uid="{BC6D03D5-21E2-495C-8934-A809EE39A4E1}"/>
    <cellStyle name="60% – Акцентування2" xfId="19" xr:uid="{B400039B-2299-4279-9BE0-436880C9A787}"/>
    <cellStyle name="60% – Акцентування3" xfId="20" xr:uid="{ED1C7944-E29C-4163-916B-E88AB0C7964F}"/>
    <cellStyle name="60% – Акцентування4" xfId="21" xr:uid="{C9F1CF0B-D271-4D06-9BCC-A84E176C9848}"/>
    <cellStyle name="60% – Акцентування5" xfId="22" xr:uid="{01E6CEB3-0D02-4DDB-B6FF-F8C3A646720F}"/>
    <cellStyle name="60% – Акцентування6" xfId="23" xr:uid="{20CC793E-302B-467C-AB1F-5906997F93EB}"/>
    <cellStyle name="Акцентування1" xfId="24" xr:uid="{4BEFD4D2-37C2-4ED8-B5FD-8EDEE34443D4}"/>
    <cellStyle name="Акцентування2" xfId="25" xr:uid="{097E3BB2-99CC-48A8-A07C-905F9A4E3ACC}"/>
    <cellStyle name="Акцентування3" xfId="26" xr:uid="{F74BBB9F-FF58-43CF-BAA4-58033AF45FE4}"/>
    <cellStyle name="Акцентування4" xfId="27" xr:uid="{9CF7CCCE-FA18-468B-8AF8-86C5E586A1DD}"/>
    <cellStyle name="Акцентування5" xfId="28" xr:uid="{BE19AE73-910C-4E19-AFF7-1DDA074EA965}"/>
    <cellStyle name="Акцентування6" xfId="29" xr:uid="{1BDE9C84-C677-4BD8-BE03-8EDD3DF814A3}"/>
    <cellStyle name="Ввід" xfId="30" xr:uid="{269A1A2C-2EBF-4155-AA2C-1D9401069AE2}"/>
    <cellStyle name="Гарний" xfId="31" xr:uid="{DA4A5D8F-C272-4334-B7E6-D872D723359F}"/>
    <cellStyle name="Гиперссылка" xfId="2" builtinId="8"/>
    <cellStyle name="Гиперссылка 2" xfId="4" xr:uid="{93FF3A2E-5CB4-4525-A8E7-84666896EFEC}"/>
    <cellStyle name="Звичайний 2" xfId="3" xr:uid="{7DE990C3-EFB3-43C2-9695-005BA17B8F1F}"/>
    <cellStyle name="Зв'язана клітинка" xfId="32" xr:uid="{B40FBB1A-EF13-4CF8-AA3E-450632A5278F}"/>
    <cellStyle name="Контрольна клітинка" xfId="33" xr:uid="{17A02213-0638-43AD-87D5-6B5D4A2F6A21}"/>
    <cellStyle name="Назва" xfId="34" xr:uid="{46829842-987F-499B-9E19-AC567711074B}"/>
    <cellStyle name="Нейтральний" xfId="35" xr:uid="{7CC75DB1-B445-4641-A259-472D6F0C317C}"/>
    <cellStyle name="Обчислення" xfId="36" xr:uid="{7DF8567C-B291-47E6-8900-8D9B62DA8113}"/>
    <cellStyle name="Обычный" xfId="0" builtinId="0"/>
    <cellStyle name="Обычный 2" xfId="1" xr:uid="{3717A654-B1B1-4DFB-9072-32EF9C9DCC30}"/>
    <cellStyle name="Обычный 3" xfId="5" xr:uid="{2D0E68BF-8FE7-42CC-B68C-C70630E0718D}"/>
    <cellStyle name="Обычный 4" xfId="44" xr:uid="{271D75F2-F06C-473F-ABB9-BCE9AD812CAC}"/>
    <cellStyle name="Обычный 6" xfId="43" xr:uid="{0CFB6B43-611C-4FB3-AA85-191AF3151F74}"/>
    <cellStyle name="Підсумок" xfId="37" xr:uid="{9CF350E5-138F-4710-880D-E7950A0B72DA}"/>
    <cellStyle name="Поганий" xfId="38" xr:uid="{B47ABF9E-0AAF-4D22-9DB0-F4FD1D2ED3DC}"/>
    <cellStyle name="Примітка" xfId="39" xr:uid="{2B8E0599-DE01-47D1-A690-E7F11BE002BE}"/>
    <cellStyle name="Результат" xfId="40" xr:uid="{0F79FBDE-E04C-4B30-89CA-73F54B577921}"/>
    <cellStyle name="Текст попередження" xfId="41" xr:uid="{853B292C-87A3-483C-BBBA-2C0BBD7A8B53}"/>
    <cellStyle name="Текст пояснення" xfId="42" xr:uid="{F8D114E2-C1F8-422C-9472-266ED547D7BF}"/>
  </cellStyles>
  <dxfs count="19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E6:G14" totalsRowShown="0" headerRowDxfId="179" dataDxfId="177" headerRowBorderDxfId="178" tableBorderDxfId="176" totalsRowBorderDxfId="175">
  <tableColumns count="3">
    <tableColumn id="2" xr3:uid="{81897CD1-BA92-46F3-8557-1F75995B42A4}" name="2020" dataDxfId="174"/>
    <tableColumn id="3" xr3:uid="{8174C47C-2207-49F1-9B8E-9F3337427376}" name="2021" dataDxfId="173"/>
    <tableColumn id="1" xr3:uid="{DEB2A26C-509D-431B-BA01-F373F653567B}" name="%" dataDxfId="172" dataCellStyle="Гиперссылка">
      <calculatedColumnFormula>Таблица145[[#This Row],[2021]]*100/Таблица145[[#This Row],[2020]]-100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E6:G31" totalsRowShown="0" headerRowDxfId="171" dataDxfId="169" headerRowBorderDxfId="170" tableBorderDxfId="168" totalsRowBorderDxfId="167">
  <tableColumns count="3">
    <tableColumn id="2" xr3:uid="{1DD5458D-ECF3-41C5-846A-9AB01A8C88CB}" name="2020" dataDxfId="166"/>
    <tableColumn id="3" xr3:uid="{8EDBB546-C0E7-4625-9F5E-2C9D38A110A2}" name="2021" dataDxfId="165" dataCellStyle="Звичайний 2"/>
    <tableColumn id="1" xr3:uid="{AE829BE9-79F3-4C3F-AEA3-A1C4E1FF5652}" name="%" dataDxfId="164" dataCellStyle="Гиперссылка">
      <calculatedColumnFormula>Таблица1452[[#This Row],[2021]]*100/Таблица1452[[#This Row],[2020]]-100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file:///E:\armor\pub\qform\d.php" TargetMode="External"/><Relationship Id="rId21" Type="http://schemas.openxmlformats.org/officeDocument/2006/relationships/hyperlink" Target="file:///E:\armor\pub\qform\d.php" TargetMode="External"/><Relationship Id="rId4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63" Type="http://schemas.openxmlformats.org/officeDocument/2006/relationships/hyperlink" Target="file:///E:\armor\pub\qform\d.php" TargetMode="External"/><Relationship Id="rId8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13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107" Type="http://schemas.openxmlformats.org/officeDocument/2006/relationships/hyperlink" Target="file:///E:\armor\pub\qform\d.php" TargetMode="External"/><Relationship Id="rId11" Type="http://schemas.openxmlformats.org/officeDocument/2006/relationships/hyperlink" Target="file:///E:\armor\pub\qform\d.php" TargetMode="External"/><Relationship Id="rId32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TargetMode="External"/><Relationship Id="rId53" Type="http://schemas.openxmlformats.org/officeDocument/2006/relationships/hyperlink" Target="file:///E:\armor\pub\qform\d.php" TargetMode="External"/><Relationship Id="rId74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TargetMode="External"/><Relationship Id="rId128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TargetMode="External"/><Relationship Id="rId149" Type="http://schemas.openxmlformats.org/officeDocument/2006/relationships/hyperlink" Target="file:///E:\armor\pub\qform\d.php" TargetMode="External"/><Relationship Id="rId5" Type="http://schemas.openxmlformats.org/officeDocument/2006/relationships/hyperlink" Target="file:///E:\armor\pub\qform\d.php" TargetMode="External"/><Relationship Id="rId95" Type="http://schemas.openxmlformats.org/officeDocument/2006/relationships/hyperlink" Target="file:///E:\armor\pub\qform\d.php" TargetMode="External"/><Relationship Id="rId2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43" Type="http://schemas.openxmlformats.org/officeDocument/2006/relationships/hyperlink" Target="file:///E:\armor\pub\qform\d.php" TargetMode="External"/><Relationship Id="rId6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11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139" Type="http://schemas.openxmlformats.org/officeDocument/2006/relationships/hyperlink" Target="file:///E:\armor\pub\qform\d.php" TargetMode="External"/><Relationship Id="rId80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TargetMode="External"/><Relationship Id="rId85" Type="http://schemas.openxmlformats.org/officeDocument/2006/relationships/hyperlink" Target="file:///E:\armor\pub\qform\d.php" TargetMode="External"/><Relationship Id="rId15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155" Type="http://schemas.openxmlformats.org/officeDocument/2006/relationships/hyperlink" Target="file:///E:\armor\pub\qform\d.php" TargetMode="External"/><Relationship Id="rId1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17" Type="http://schemas.openxmlformats.org/officeDocument/2006/relationships/hyperlink" Target="file:///E:\armor\pub\qform\d.php" TargetMode="External"/><Relationship Id="rId33" Type="http://schemas.openxmlformats.org/officeDocument/2006/relationships/hyperlink" Target="file:///E:\armor\pub\qform\d.php" TargetMode="External"/><Relationship Id="rId38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TargetMode="External"/><Relationship Id="rId59" Type="http://schemas.openxmlformats.org/officeDocument/2006/relationships/hyperlink" Target="file:///E:\armor\pub\qform\d.php" TargetMode="External"/><Relationship Id="rId103" Type="http://schemas.openxmlformats.org/officeDocument/2006/relationships/hyperlink" Target="file:///E:\armor\pub\qform\d.php" TargetMode="External"/><Relationship Id="rId10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12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129" Type="http://schemas.openxmlformats.org/officeDocument/2006/relationships/hyperlink" Target="file:///E:\armor\pub\qform\d.php" TargetMode="External"/><Relationship Id="rId5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7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75" Type="http://schemas.openxmlformats.org/officeDocument/2006/relationships/hyperlink" Target="file:///E:\armor\pub\qform\d.php" TargetMode="External"/><Relationship Id="rId91" Type="http://schemas.openxmlformats.org/officeDocument/2006/relationships/hyperlink" Target="file:///E:\armor\pub\qform\d.php" TargetMode="External"/><Relationship Id="rId9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140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TargetMode="External"/><Relationship Id="rId145" Type="http://schemas.openxmlformats.org/officeDocument/2006/relationships/hyperlink" Target="file:///E:\armor\pub\qform\d.php" TargetMode="External"/><Relationship Id="rId1" Type="http://schemas.openxmlformats.org/officeDocument/2006/relationships/hyperlink" Target="file:///E:\armor\pub\qform\d.php" TargetMode="External"/><Relationship Id="rId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Relationship Id="rId23" Type="http://schemas.openxmlformats.org/officeDocument/2006/relationships/hyperlink" Target="file:///E:\armor\pub\qform\d.php" TargetMode="External"/><Relationship Id="rId2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49" Type="http://schemas.openxmlformats.org/officeDocument/2006/relationships/hyperlink" Target="file:///E:\armor\pub\qform\d.php" TargetMode="External"/><Relationship Id="rId11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119" Type="http://schemas.openxmlformats.org/officeDocument/2006/relationships/hyperlink" Target="file:///E:\armor\pub\qform\d.php" TargetMode="External"/><Relationship Id="rId44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TargetMode="External"/><Relationship Id="rId6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65" Type="http://schemas.openxmlformats.org/officeDocument/2006/relationships/hyperlink" Target="file:///E:\armor\pub\qform\d.php" TargetMode="External"/><Relationship Id="rId81" Type="http://schemas.openxmlformats.org/officeDocument/2006/relationships/hyperlink" Target="file:///E:\armor\pub\qform\d.php" TargetMode="External"/><Relationship Id="rId86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TargetMode="External"/><Relationship Id="rId13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135" Type="http://schemas.openxmlformats.org/officeDocument/2006/relationships/hyperlink" Target="file:///E:\armor\pub\qform\d.php" TargetMode="External"/><Relationship Id="rId151" Type="http://schemas.openxmlformats.org/officeDocument/2006/relationships/hyperlink" Target="file:///E:\armor\pub\qform\d.php" TargetMode="External"/><Relationship Id="rId15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TargetMode="External"/><Relationship Id="rId13" Type="http://schemas.openxmlformats.org/officeDocument/2006/relationships/hyperlink" Target="file:///E:\armor\pub\qform\d.php" TargetMode="External"/><Relationship Id="rId1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39" Type="http://schemas.openxmlformats.org/officeDocument/2006/relationships/hyperlink" Target="file:///E:\armor\pub\qform\d.php" TargetMode="External"/><Relationship Id="rId109" Type="http://schemas.openxmlformats.org/officeDocument/2006/relationships/hyperlink" Target="file:///E:\armor\pub\qform\d.php" TargetMode="External"/><Relationship Id="rId3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50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TargetMode="External"/><Relationship Id="rId55" Type="http://schemas.openxmlformats.org/officeDocument/2006/relationships/hyperlink" Target="file:///E:\armor\pub\qform\d.php" TargetMode="External"/><Relationship Id="rId7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97" Type="http://schemas.openxmlformats.org/officeDocument/2006/relationships/hyperlink" Target="file:///E:\armor\pub\qform\d.php" TargetMode="External"/><Relationship Id="rId104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TargetMode="External"/><Relationship Id="rId12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125" Type="http://schemas.openxmlformats.org/officeDocument/2006/relationships/hyperlink" Target="file:///E:\armor\pub\qform\d.php" TargetMode="External"/><Relationship Id="rId141" Type="http://schemas.openxmlformats.org/officeDocument/2006/relationships/hyperlink" Target="file:///E:\armor\pub\qform\d.php" TargetMode="External"/><Relationship Id="rId146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TargetMode="External"/><Relationship Id="rId7" Type="http://schemas.openxmlformats.org/officeDocument/2006/relationships/hyperlink" Target="file:///E:\armor\pub\qform\d.php" TargetMode="External"/><Relationship Id="rId71" Type="http://schemas.openxmlformats.org/officeDocument/2006/relationships/hyperlink" Target="file:///E:\armor\pub\qform\d.php" TargetMode="External"/><Relationship Id="rId92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TargetMode="External"/><Relationship Id="rId2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TargetMode="External"/><Relationship Id="rId29" Type="http://schemas.openxmlformats.org/officeDocument/2006/relationships/hyperlink" Target="file:///E:\armor\pub\qform\d.php" TargetMode="External"/><Relationship Id="rId2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4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45" Type="http://schemas.openxmlformats.org/officeDocument/2006/relationships/hyperlink" Target="file:///E:\armor\pub\qform\d.php" TargetMode="External"/><Relationship Id="rId6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87" Type="http://schemas.openxmlformats.org/officeDocument/2006/relationships/hyperlink" Target="file:///E:\armor\pub\qform\d.php" TargetMode="External"/><Relationship Id="rId110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TargetMode="External"/><Relationship Id="rId115" Type="http://schemas.openxmlformats.org/officeDocument/2006/relationships/hyperlink" Target="file:///E:\armor\pub\qform\d.php" TargetMode="External"/><Relationship Id="rId131" Type="http://schemas.openxmlformats.org/officeDocument/2006/relationships/hyperlink" Target="file:///E:\armor\pub\qform\d.php" TargetMode="External"/><Relationship Id="rId13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157" Type="http://schemas.openxmlformats.org/officeDocument/2006/relationships/printerSettings" Target="../printerSettings/printerSettings8.bin"/><Relationship Id="rId61" Type="http://schemas.openxmlformats.org/officeDocument/2006/relationships/hyperlink" Target="file:///E:\armor\pub\qform\d.php" TargetMode="External"/><Relationship Id="rId8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152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TargetMode="External"/><Relationship Id="rId19" Type="http://schemas.openxmlformats.org/officeDocument/2006/relationships/hyperlink" Target="file:///E:\armor\pub\qform\d.php" TargetMode="External"/><Relationship Id="rId14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TargetMode="External"/><Relationship Id="rId3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35" Type="http://schemas.openxmlformats.org/officeDocument/2006/relationships/hyperlink" Target="file:///E:\armor\pub\qform\d.php" TargetMode="External"/><Relationship Id="rId56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TargetMode="External"/><Relationship Id="rId77" Type="http://schemas.openxmlformats.org/officeDocument/2006/relationships/hyperlink" Target="file:///E:\armor\pub\qform\d.php" TargetMode="External"/><Relationship Id="rId10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105" Type="http://schemas.openxmlformats.org/officeDocument/2006/relationships/hyperlink" Target="file:///E:\armor\pub\qform\d.php" TargetMode="External"/><Relationship Id="rId12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147" Type="http://schemas.openxmlformats.org/officeDocument/2006/relationships/hyperlink" Target="file:///E:\armor\pub\qform\d.php" TargetMode="External"/><Relationship Id="rId8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TargetMode="External"/><Relationship Id="rId51" Type="http://schemas.openxmlformats.org/officeDocument/2006/relationships/hyperlink" Target="file:///E:\armor\pub\qform\d.php" TargetMode="External"/><Relationship Id="rId7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93" Type="http://schemas.openxmlformats.org/officeDocument/2006/relationships/hyperlink" Target="file:///E:\armor\pub\qform\d.php" TargetMode="External"/><Relationship Id="rId98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TargetMode="External"/><Relationship Id="rId121" Type="http://schemas.openxmlformats.org/officeDocument/2006/relationships/hyperlink" Target="file:///E:\armor\pub\qform\d.php" TargetMode="External"/><Relationship Id="rId14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3" Type="http://schemas.openxmlformats.org/officeDocument/2006/relationships/hyperlink" Target="file:///E:\armor\pub\qform\d.php" TargetMode="External"/><Relationship Id="rId25" Type="http://schemas.openxmlformats.org/officeDocument/2006/relationships/hyperlink" Target="file:///E:\armor\pub\qform\d.php" TargetMode="External"/><Relationship Id="rId4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67" Type="http://schemas.openxmlformats.org/officeDocument/2006/relationships/hyperlink" Target="file:///E:\armor\pub\qform\d.php" TargetMode="External"/><Relationship Id="rId116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TargetMode="External"/><Relationship Id="rId137" Type="http://schemas.openxmlformats.org/officeDocument/2006/relationships/hyperlink" Target="file:///E:\armor\pub\qform\d.php" TargetMode="External"/><Relationship Id="rId20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TargetMode="External"/><Relationship Id="rId41" Type="http://schemas.openxmlformats.org/officeDocument/2006/relationships/hyperlink" Target="file:///E:\armor\pub\qform\d.php" TargetMode="External"/><Relationship Id="rId62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TargetMode="External"/><Relationship Id="rId83" Type="http://schemas.openxmlformats.org/officeDocument/2006/relationships/hyperlink" Target="file:///E:\armor\pub\qform\d.php" TargetMode="External"/><Relationship Id="rId8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111" Type="http://schemas.openxmlformats.org/officeDocument/2006/relationships/hyperlink" Target="file:///E:\armor\pub\qform\d.php" TargetMode="External"/><Relationship Id="rId13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153" Type="http://schemas.openxmlformats.org/officeDocument/2006/relationships/hyperlink" Target="file:///E:\armor\pub\qform\d.php" TargetMode="External"/><Relationship Id="rId15" Type="http://schemas.openxmlformats.org/officeDocument/2006/relationships/hyperlink" Target="file:///E:\armor\pub\qform\d.php" TargetMode="External"/><Relationship Id="rId3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57" Type="http://schemas.openxmlformats.org/officeDocument/2006/relationships/hyperlink" Target="file:///E:\armor\pub\qform\d.php" TargetMode="External"/><Relationship Id="rId10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127" Type="http://schemas.openxmlformats.org/officeDocument/2006/relationships/hyperlink" Target="file:///E:\armor\pub\qform\d.php" TargetMode="External"/><Relationship Id="rId1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31" Type="http://schemas.openxmlformats.org/officeDocument/2006/relationships/hyperlink" Target="file:///E:\armor\pub\qform\d.php" TargetMode="External"/><Relationship Id="rId5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73" Type="http://schemas.openxmlformats.org/officeDocument/2006/relationships/hyperlink" Target="file:///E:\armor\pub\qform\d.php" TargetMode="External"/><Relationship Id="rId7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9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99" Type="http://schemas.openxmlformats.org/officeDocument/2006/relationships/hyperlink" Target="file:///E:\armor\pub\qform\d.php" TargetMode="External"/><Relationship Id="rId101" Type="http://schemas.openxmlformats.org/officeDocument/2006/relationships/hyperlink" Target="file:///E:\armor\pub\qform\d.php" TargetMode="External"/><Relationship Id="rId122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TargetMode="External"/><Relationship Id="rId143" Type="http://schemas.openxmlformats.org/officeDocument/2006/relationships/hyperlink" Target="file:///E:\armor\pub\qform\d.php" TargetMode="External"/><Relationship Id="rId14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9" Type="http://schemas.openxmlformats.org/officeDocument/2006/relationships/hyperlink" Target="file:///E:\armor\pub\qform\d.php" TargetMode="External"/><Relationship Id="rId26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TargetMode="External"/><Relationship Id="rId47" Type="http://schemas.openxmlformats.org/officeDocument/2006/relationships/hyperlink" Target="file:///E:\armor\pub\qform\d.php" TargetMode="External"/><Relationship Id="rId68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TargetMode="External"/><Relationship Id="rId89" Type="http://schemas.openxmlformats.org/officeDocument/2006/relationships/hyperlink" Target="file:///E:\armor\pub\qform\d.php" TargetMode="External"/><Relationship Id="rId11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133" Type="http://schemas.openxmlformats.org/officeDocument/2006/relationships/hyperlink" Target="file:///E:\armor\pub\qform\d.php" TargetMode="External"/><Relationship Id="rId15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TargetMode="External"/><Relationship Id="rId1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37" Type="http://schemas.openxmlformats.org/officeDocument/2006/relationships/hyperlink" Target="file:///E:\armor\pub\qform\d.php" TargetMode="External"/><Relationship Id="rId5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Relationship Id="rId79" Type="http://schemas.openxmlformats.org/officeDocument/2006/relationships/hyperlink" Target="file:///E:\armor\pub\qform\d.php" TargetMode="External"/><Relationship Id="rId10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123" Type="http://schemas.openxmlformats.org/officeDocument/2006/relationships/hyperlink" Target="file:///E:\armor\pub\qform\d.php" TargetMode="External"/><Relationship Id="rId14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9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Relationship Id="rId27" Type="http://schemas.openxmlformats.org/officeDocument/2006/relationships/hyperlink" Target="file:///E:\armor\pub\qform\d.php" TargetMode="External"/><Relationship Id="rId4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69" Type="http://schemas.openxmlformats.org/officeDocument/2006/relationships/hyperlink" Target="file:///E:\armor\pub\qform\d.php" TargetMode="External"/><Relationship Id="rId113" Type="http://schemas.openxmlformats.org/officeDocument/2006/relationships/hyperlink" Target="file:///E:\armor\pub\qform\d.php" TargetMode="External"/><Relationship Id="rId134" Type="http://schemas.openxmlformats.org/officeDocument/2006/relationships/hyperlink" Target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07%25')" TargetMode="External"/><Relationship Id="rId13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12%25')" TargetMode="External"/><Relationship Id="rId3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02%25')" TargetMode="External"/><Relationship Id="rId7" Type="http://schemas.openxmlformats.org/officeDocument/2006/relationships/hyperlink" Target="..\..\..\..\armor\pub\qform\d.php?dbname=EDTP&amp;sql=ID%20IN(select%20ID%20from%20dtp.i_dtp%20d%20where%20udln%20is%20null%20and%20dt%20between%20to_date('01.01.2020%2000:00:00','DD.MM.YYYY%20HH24:MI:SS')%20and%20to_date('31.05.2020%2023:59:59','DD.MM.YYYY%20HH24:MI:SS')and%20exists(select%200%20from%20dtp.i_dtp_pers%20where%20udln%20is%20null%20and%20d.id%20=%20dtp_link)%20and%20dth%20like%20'06%25')" TargetMode="External"/><Relationship Id="rId12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11%25')" TargetMode="External"/><Relationship Id="rId2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01%25')" TargetMode="External"/><Relationship Id="rId1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00%25')" TargetMode="External"/><Relationship Id="rId6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05%25')" TargetMode="External"/><Relationship Id="rId11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10%25')" TargetMode="External"/><Relationship Id="rId5" Type="http://schemas.openxmlformats.org/officeDocument/2006/relationships/hyperlink" Target="..\..\..\..\armor\pub\qform\d.php?dbname=EDTP&amp;sql=ID%20IN(select%20ID%20from%20dtp.i_dtp%20d%20where%20udln%20is%20null%20and%20dt%20between%20to_date('01.01.2020%2000:00:00','DD.MM.YYYY%20HH24:MI:SS')%20and%20to_date('31.05.2020%2023:59:59','DD.MM.YYYY%20HH24:MI:SS')and%20exists(select%200%20from%20dtp.i_dtp_pers%20where%20udln%20is%20null%20and%20d.id%20=%20dtp_link)%20and%20dth%20like%20'04%25')" TargetMode="External"/><Relationship Id="rId15" Type="http://schemas.openxmlformats.org/officeDocument/2006/relationships/table" Target="../tables/table2.xml"/><Relationship Id="rId10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09%25')" TargetMode="External"/><Relationship Id="rId4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03%25')" TargetMode="External"/><Relationship Id="rId9" Type="http://schemas.openxmlformats.org/officeDocument/2006/relationships/hyperlink" Target="../../../../armor/pub/qform/d.php%3fdbname=EDTP&amp;sql=ID%20IN(select%20ID%20from%20dtp.i_dtp%20d%20where%20udln%20is%20null%20and%20dt%20between%20to_date('01.01.2020%2000:00:00','DD.MM.YYYY%20HH24:MI:SS')%20and%20to_date('31.05.2020%2023:59:59','DD.MM.YYYY%20HH24:MI:SS')%0d%0aand%20exists(select%200%20from%20dtp.i_dtp_pers%20where%20udln%20is%20null%20and%20d.id%20=%20dtp_link)%20and%20dth%20like%20'08%25')" TargetMode="External"/><Relationship Id="rId14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8"/>
  <sheetViews>
    <sheetView workbookViewId="0">
      <selection activeCell="F14" sqref="F14"/>
    </sheetView>
  </sheetViews>
  <sheetFormatPr defaultRowHeight="15" x14ac:dyDescent="0.25"/>
  <cols>
    <col min="1" max="1" width="117.5703125" customWidth="1"/>
  </cols>
  <sheetData>
    <row r="1" spans="1:2" ht="15.75" customHeight="1" x14ac:dyDescent="0.25">
      <c r="A1" s="201" t="s">
        <v>212</v>
      </c>
      <c r="B1" s="201"/>
    </row>
    <row r="2" spans="1:2" ht="15.75" x14ac:dyDescent="0.25">
      <c r="A2" s="201" t="s">
        <v>213</v>
      </c>
      <c r="B2" s="201"/>
    </row>
    <row r="3" spans="1:2" x14ac:dyDescent="0.25">
      <c r="A3" s="22"/>
      <c r="B3" s="22" t="s">
        <v>214</v>
      </c>
    </row>
    <row r="4" spans="1:2" ht="30" customHeight="1" x14ac:dyDescent="0.25">
      <c r="A4" s="23" t="s">
        <v>215</v>
      </c>
      <c r="B4" s="24">
        <v>2</v>
      </c>
    </row>
    <row r="5" spans="1:2" ht="30" customHeight="1" x14ac:dyDescent="0.25">
      <c r="A5" s="23" t="s">
        <v>219</v>
      </c>
      <c r="B5" s="24">
        <v>3</v>
      </c>
    </row>
    <row r="6" spans="1:2" ht="30" customHeight="1" x14ac:dyDescent="0.25">
      <c r="A6" s="23" t="s">
        <v>218</v>
      </c>
      <c r="B6" s="24">
        <v>4</v>
      </c>
    </row>
    <row r="7" spans="1:2" ht="30" customHeight="1" x14ac:dyDescent="0.25">
      <c r="A7" s="23" t="s">
        <v>220</v>
      </c>
      <c r="B7" s="24">
        <v>5</v>
      </c>
    </row>
    <row r="8" spans="1:2" ht="30" customHeight="1" x14ac:dyDescent="0.25">
      <c r="A8" s="23" t="s">
        <v>221</v>
      </c>
      <c r="B8" s="24">
        <v>6</v>
      </c>
    </row>
    <row r="9" spans="1:2" ht="30" customHeight="1" x14ac:dyDescent="0.25">
      <c r="A9" s="23" t="s">
        <v>222</v>
      </c>
      <c r="B9" s="24">
        <v>7</v>
      </c>
    </row>
    <row r="10" spans="1:2" ht="30" customHeight="1" x14ac:dyDescent="0.25">
      <c r="A10" s="23" t="s">
        <v>323</v>
      </c>
      <c r="B10" s="24">
        <v>8</v>
      </c>
    </row>
    <row r="11" spans="1:2" ht="30" customHeight="1" x14ac:dyDescent="0.25">
      <c r="A11" s="23" t="s">
        <v>325</v>
      </c>
      <c r="B11" s="24">
        <v>9</v>
      </c>
    </row>
    <row r="12" spans="1:2" ht="30" customHeight="1" x14ac:dyDescent="0.25">
      <c r="A12" s="23" t="s">
        <v>324</v>
      </c>
      <c r="B12" s="24">
        <v>10</v>
      </c>
    </row>
    <row r="13" spans="1:2" ht="30" customHeight="1" x14ac:dyDescent="0.25">
      <c r="A13" s="23" t="s">
        <v>326</v>
      </c>
      <c r="B13" s="24">
        <v>11</v>
      </c>
    </row>
    <row r="14" spans="1:2" ht="30" customHeight="1" x14ac:dyDescent="0.25">
      <c r="A14" s="23" t="s">
        <v>327</v>
      </c>
      <c r="B14" s="24">
        <v>12</v>
      </c>
    </row>
    <row r="15" spans="1:2" ht="30" customHeight="1" x14ac:dyDescent="0.25">
      <c r="A15" s="23" t="s">
        <v>328</v>
      </c>
      <c r="B15" s="24">
        <v>13</v>
      </c>
    </row>
    <row r="16" spans="1:2" ht="30" customHeight="1" x14ac:dyDescent="0.25">
      <c r="A16" s="23" t="s">
        <v>329</v>
      </c>
      <c r="B16" s="24">
        <v>14</v>
      </c>
    </row>
    <row r="17" spans="1:2" ht="30" customHeight="1" x14ac:dyDescent="0.25">
      <c r="A17" s="23" t="s">
        <v>330</v>
      </c>
      <c r="B17" s="24">
        <v>15</v>
      </c>
    </row>
    <row r="18" spans="1:2" ht="30" customHeight="1" x14ac:dyDescent="0.25">
      <c r="A18" s="23" t="s">
        <v>331</v>
      </c>
      <c r="B18" s="24">
        <v>16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  <hyperlink ref="A18" location="'10.'!A1" display="'10.'!A1" xr:uid="{4E6956C9-224E-4092-926D-6FBF85D577D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L34"/>
  <sheetViews>
    <sheetView workbookViewId="0">
      <selection activeCell="O14" sqref="O14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s="27" customFormat="1" ht="18" x14ac:dyDescent="0.25">
      <c r="A1" s="202" t="s">
        <v>249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s="27" customFormat="1" ht="18" x14ac:dyDescent="0.2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47" t="s">
        <v>0</v>
      </c>
      <c r="B4" s="250" t="s">
        <v>247</v>
      </c>
      <c r="C4" s="250"/>
      <c r="D4" s="250"/>
      <c r="E4" s="250"/>
      <c r="F4" s="250"/>
      <c r="G4" s="250"/>
      <c r="H4" s="250"/>
      <c r="I4" s="250"/>
      <c r="J4" s="251"/>
    </row>
    <row r="5" spans="1:10" ht="15.75" x14ac:dyDescent="0.25">
      <c r="A5" s="248"/>
      <c r="B5" s="252" t="s">
        <v>2</v>
      </c>
      <c r="C5" s="252"/>
      <c r="D5" s="252"/>
      <c r="E5" s="252" t="s">
        <v>3</v>
      </c>
      <c r="F5" s="252"/>
      <c r="G5" s="252"/>
      <c r="H5" s="252" t="s">
        <v>4</v>
      </c>
      <c r="I5" s="252"/>
      <c r="J5" s="253"/>
    </row>
    <row r="6" spans="1:10" ht="16.5" thickBot="1" x14ac:dyDescent="0.3">
      <c r="A6" s="249"/>
      <c r="B6" s="179">
        <v>2020</v>
      </c>
      <c r="C6" s="179">
        <v>2021</v>
      </c>
      <c r="D6" s="179" t="s">
        <v>5</v>
      </c>
      <c r="E6" s="179">
        <v>2020</v>
      </c>
      <c r="F6" s="179">
        <v>2021</v>
      </c>
      <c r="G6" s="179" t="s">
        <v>5</v>
      </c>
      <c r="H6" s="179">
        <v>2020</v>
      </c>
      <c r="I6" s="179">
        <v>2021</v>
      </c>
      <c r="J6" s="191" t="s">
        <v>5</v>
      </c>
    </row>
    <row r="7" spans="1:10" ht="15.75" x14ac:dyDescent="0.25">
      <c r="A7" s="133" t="s">
        <v>6</v>
      </c>
      <c r="B7" s="134"/>
      <c r="C7" s="134"/>
      <c r="D7" s="134"/>
      <c r="E7" s="134"/>
      <c r="F7" s="134"/>
      <c r="G7" s="134"/>
      <c r="H7" s="134"/>
      <c r="I7" s="134"/>
      <c r="J7" s="135"/>
    </row>
    <row r="8" spans="1:10" ht="15.75" x14ac:dyDescent="0.25">
      <c r="A8" s="107" t="s">
        <v>7</v>
      </c>
      <c r="B8" s="86">
        <v>64</v>
      </c>
      <c r="C8" s="86">
        <v>60</v>
      </c>
      <c r="D8" s="109">
        <v>-6.3</v>
      </c>
      <c r="E8" s="86">
        <v>16</v>
      </c>
      <c r="F8" s="86">
        <v>8</v>
      </c>
      <c r="G8" s="109">
        <v>-50</v>
      </c>
      <c r="H8" s="86">
        <v>54</v>
      </c>
      <c r="I8" s="86">
        <v>53</v>
      </c>
      <c r="J8" s="110">
        <v>-1.9</v>
      </c>
    </row>
    <row r="9" spans="1:10" ht="15.75" x14ac:dyDescent="0.25">
      <c r="A9" s="107" t="s">
        <v>8</v>
      </c>
      <c r="B9" s="86">
        <v>82</v>
      </c>
      <c r="C9" s="86">
        <v>58</v>
      </c>
      <c r="D9" s="109">
        <v>-29.3</v>
      </c>
      <c r="E9" s="86">
        <v>11</v>
      </c>
      <c r="F9" s="86">
        <v>9</v>
      </c>
      <c r="G9" s="109">
        <v>-18.2</v>
      </c>
      <c r="H9" s="86">
        <v>76</v>
      </c>
      <c r="I9" s="86">
        <v>50</v>
      </c>
      <c r="J9" s="110">
        <v>-34.200000000000003</v>
      </c>
    </row>
    <row r="10" spans="1:10" ht="15.75" x14ac:dyDescent="0.25">
      <c r="A10" s="107" t="s">
        <v>9</v>
      </c>
      <c r="B10" s="86">
        <v>238</v>
      </c>
      <c r="C10" s="86">
        <v>239</v>
      </c>
      <c r="D10" s="109">
        <v>0.4</v>
      </c>
      <c r="E10" s="86">
        <v>39</v>
      </c>
      <c r="F10" s="86">
        <v>42</v>
      </c>
      <c r="G10" s="109">
        <v>7.7</v>
      </c>
      <c r="H10" s="86">
        <v>215</v>
      </c>
      <c r="I10" s="86">
        <v>220</v>
      </c>
      <c r="J10" s="110">
        <v>2.2999999999999998</v>
      </c>
    </row>
    <row r="11" spans="1:10" ht="15.75" x14ac:dyDescent="0.25">
      <c r="A11" s="107" t="s">
        <v>10</v>
      </c>
      <c r="B11" s="86">
        <v>124</v>
      </c>
      <c r="C11" s="86">
        <v>148</v>
      </c>
      <c r="D11" s="109">
        <v>19.399999999999999</v>
      </c>
      <c r="E11" s="86">
        <v>19</v>
      </c>
      <c r="F11" s="86">
        <v>25</v>
      </c>
      <c r="G11" s="109">
        <v>31.6</v>
      </c>
      <c r="H11" s="86">
        <v>110</v>
      </c>
      <c r="I11" s="86">
        <v>130</v>
      </c>
      <c r="J11" s="110">
        <v>18.2</v>
      </c>
    </row>
    <row r="12" spans="1:10" ht="15.75" x14ac:dyDescent="0.25">
      <c r="A12" s="107" t="s">
        <v>11</v>
      </c>
      <c r="B12" s="86">
        <v>95</v>
      </c>
      <c r="C12" s="86">
        <v>75</v>
      </c>
      <c r="D12" s="109">
        <v>-21.1</v>
      </c>
      <c r="E12" s="86">
        <v>19</v>
      </c>
      <c r="F12" s="86">
        <v>17</v>
      </c>
      <c r="G12" s="109">
        <v>-10.5</v>
      </c>
      <c r="H12" s="86">
        <v>79</v>
      </c>
      <c r="I12" s="86">
        <v>69</v>
      </c>
      <c r="J12" s="110">
        <v>-12.7</v>
      </c>
    </row>
    <row r="13" spans="1:10" ht="15.75" x14ac:dyDescent="0.25">
      <c r="A13" s="107" t="s">
        <v>12</v>
      </c>
      <c r="B13" s="86">
        <v>57</v>
      </c>
      <c r="C13" s="86">
        <v>45</v>
      </c>
      <c r="D13" s="109">
        <v>-21.1</v>
      </c>
      <c r="E13" s="86">
        <v>17</v>
      </c>
      <c r="F13" s="86">
        <v>9</v>
      </c>
      <c r="G13" s="109">
        <v>-47.1</v>
      </c>
      <c r="H13" s="86">
        <v>44</v>
      </c>
      <c r="I13" s="86">
        <v>38</v>
      </c>
      <c r="J13" s="110">
        <v>-13.6</v>
      </c>
    </row>
    <row r="14" spans="1:10" ht="15.75" x14ac:dyDescent="0.25">
      <c r="A14" s="107" t="s">
        <v>13</v>
      </c>
      <c r="B14" s="86">
        <v>163</v>
      </c>
      <c r="C14" s="86">
        <v>142</v>
      </c>
      <c r="D14" s="109">
        <v>-12.9</v>
      </c>
      <c r="E14" s="86">
        <v>30</v>
      </c>
      <c r="F14" s="86">
        <v>18</v>
      </c>
      <c r="G14" s="109">
        <v>-40</v>
      </c>
      <c r="H14" s="86">
        <v>142</v>
      </c>
      <c r="I14" s="86">
        <v>137</v>
      </c>
      <c r="J14" s="110">
        <v>-3.5</v>
      </c>
    </row>
    <row r="15" spans="1:10" ht="15.75" x14ac:dyDescent="0.25">
      <c r="A15" s="107" t="s">
        <v>14</v>
      </c>
      <c r="B15" s="86">
        <v>79</v>
      </c>
      <c r="C15" s="86">
        <v>86</v>
      </c>
      <c r="D15" s="109">
        <v>8.9</v>
      </c>
      <c r="E15" s="86">
        <v>16</v>
      </c>
      <c r="F15" s="86">
        <v>19</v>
      </c>
      <c r="G15" s="109">
        <v>18.8</v>
      </c>
      <c r="H15" s="86">
        <v>73</v>
      </c>
      <c r="I15" s="86">
        <v>69</v>
      </c>
      <c r="J15" s="110">
        <v>-5.5</v>
      </c>
    </row>
    <row r="16" spans="1:10" ht="15.75" x14ac:dyDescent="0.25">
      <c r="A16" s="107" t="s">
        <v>15</v>
      </c>
      <c r="B16" s="86">
        <v>206</v>
      </c>
      <c r="C16" s="86">
        <v>145</v>
      </c>
      <c r="D16" s="109">
        <v>-29.6</v>
      </c>
      <c r="E16" s="86">
        <v>37</v>
      </c>
      <c r="F16" s="86">
        <v>22</v>
      </c>
      <c r="G16" s="109">
        <v>-40.5</v>
      </c>
      <c r="H16" s="86">
        <v>178</v>
      </c>
      <c r="I16" s="86">
        <v>132</v>
      </c>
      <c r="J16" s="110">
        <v>-25.8</v>
      </c>
    </row>
    <row r="17" spans="1:12" ht="15.75" x14ac:dyDescent="0.25">
      <c r="A17" s="107" t="s">
        <v>16</v>
      </c>
      <c r="B17" s="86">
        <v>268</v>
      </c>
      <c r="C17" s="86">
        <v>257</v>
      </c>
      <c r="D17" s="109">
        <v>-4.0999999999999996</v>
      </c>
      <c r="E17" s="86">
        <v>24</v>
      </c>
      <c r="F17" s="86">
        <v>14</v>
      </c>
      <c r="G17" s="109">
        <v>-41.7</v>
      </c>
      <c r="H17" s="86">
        <v>258</v>
      </c>
      <c r="I17" s="86">
        <v>254</v>
      </c>
      <c r="J17" s="110">
        <v>-1.6</v>
      </c>
    </row>
    <row r="18" spans="1:12" ht="15.75" x14ac:dyDescent="0.25">
      <c r="A18" s="107" t="s">
        <v>17</v>
      </c>
      <c r="B18" s="86">
        <v>49</v>
      </c>
      <c r="C18" s="86">
        <v>52</v>
      </c>
      <c r="D18" s="109">
        <v>6.1</v>
      </c>
      <c r="E18" s="86">
        <v>4</v>
      </c>
      <c r="F18" s="86">
        <v>10</v>
      </c>
      <c r="G18" s="109">
        <v>150</v>
      </c>
      <c r="H18" s="86">
        <v>46</v>
      </c>
      <c r="I18" s="86">
        <v>45</v>
      </c>
      <c r="J18" s="110">
        <v>-2.2000000000000002</v>
      </c>
    </row>
    <row r="19" spans="1:12" ht="15.75" x14ac:dyDescent="0.25">
      <c r="A19" s="107" t="s">
        <v>18</v>
      </c>
      <c r="B19" s="86">
        <v>21</v>
      </c>
      <c r="C19" s="86">
        <v>25</v>
      </c>
      <c r="D19" s="109">
        <v>19</v>
      </c>
      <c r="E19" s="86">
        <v>3</v>
      </c>
      <c r="F19" s="86">
        <v>4</v>
      </c>
      <c r="G19" s="109">
        <v>33.299999999999997</v>
      </c>
      <c r="H19" s="86">
        <v>18</v>
      </c>
      <c r="I19" s="86">
        <v>25</v>
      </c>
      <c r="J19" s="110">
        <v>38.9</v>
      </c>
    </row>
    <row r="20" spans="1:12" ht="15.75" x14ac:dyDescent="0.25">
      <c r="A20" s="107" t="s">
        <v>19</v>
      </c>
      <c r="B20" s="86">
        <v>188</v>
      </c>
      <c r="C20" s="86">
        <v>214</v>
      </c>
      <c r="D20" s="109">
        <v>13.8</v>
      </c>
      <c r="E20" s="86">
        <v>41</v>
      </c>
      <c r="F20" s="86">
        <v>28</v>
      </c>
      <c r="G20" s="109">
        <v>-31.7</v>
      </c>
      <c r="H20" s="86">
        <v>165</v>
      </c>
      <c r="I20" s="86">
        <v>202</v>
      </c>
      <c r="J20" s="110">
        <v>22.4</v>
      </c>
    </row>
    <row r="21" spans="1:12" ht="15.75" x14ac:dyDescent="0.25">
      <c r="A21" s="107" t="s">
        <v>20</v>
      </c>
      <c r="B21" s="86">
        <v>94</v>
      </c>
      <c r="C21" s="86">
        <v>109</v>
      </c>
      <c r="D21" s="109">
        <v>16</v>
      </c>
      <c r="E21" s="86">
        <v>12</v>
      </c>
      <c r="F21" s="86">
        <v>11</v>
      </c>
      <c r="G21" s="109">
        <v>-8.3000000000000007</v>
      </c>
      <c r="H21" s="86">
        <v>85</v>
      </c>
      <c r="I21" s="86">
        <v>102</v>
      </c>
      <c r="J21" s="110">
        <v>20</v>
      </c>
    </row>
    <row r="22" spans="1:12" ht="15.75" x14ac:dyDescent="0.25">
      <c r="A22" s="107" t="s">
        <v>21</v>
      </c>
      <c r="B22" s="86">
        <v>185</v>
      </c>
      <c r="C22" s="86">
        <v>223</v>
      </c>
      <c r="D22" s="109">
        <v>20.5</v>
      </c>
      <c r="E22" s="86">
        <v>18</v>
      </c>
      <c r="F22" s="86">
        <v>26</v>
      </c>
      <c r="G22" s="109">
        <v>44.4</v>
      </c>
      <c r="H22" s="86">
        <v>184</v>
      </c>
      <c r="I22" s="86">
        <v>204</v>
      </c>
      <c r="J22" s="110">
        <v>10.9</v>
      </c>
    </row>
    <row r="23" spans="1:12" ht="15.75" x14ac:dyDescent="0.25">
      <c r="A23" s="107" t="s">
        <v>22</v>
      </c>
      <c r="B23" s="86">
        <v>82</v>
      </c>
      <c r="C23" s="86">
        <v>91</v>
      </c>
      <c r="D23" s="109">
        <v>11</v>
      </c>
      <c r="E23" s="86">
        <v>12</v>
      </c>
      <c r="F23" s="86">
        <v>13</v>
      </c>
      <c r="G23" s="109">
        <v>8.3000000000000007</v>
      </c>
      <c r="H23" s="86">
        <v>77</v>
      </c>
      <c r="I23" s="86">
        <v>79</v>
      </c>
      <c r="J23" s="110">
        <v>2.6</v>
      </c>
    </row>
    <row r="24" spans="1:12" ht="15.75" x14ac:dyDescent="0.25">
      <c r="A24" s="107" t="s">
        <v>23</v>
      </c>
      <c r="B24" s="86">
        <v>70</v>
      </c>
      <c r="C24" s="86">
        <v>83</v>
      </c>
      <c r="D24" s="109">
        <v>18.600000000000001</v>
      </c>
      <c r="E24" s="86">
        <v>12</v>
      </c>
      <c r="F24" s="86">
        <v>16</v>
      </c>
      <c r="G24" s="109">
        <v>33.299999999999997</v>
      </c>
      <c r="H24" s="86">
        <v>60</v>
      </c>
      <c r="I24" s="86">
        <v>77</v>
      </c>
      <c r="J24" s="110">
        <v>28.3</v>
      </c>
    </row>
    <row r="25" spans="1:12" ht="15.75" x14ac:dyDescent="0.25">
      <c r="A25" s="107" t="s">
        <v>24</v>
      </c>
      <c r="B25" s="86">
        <v>56</v>
      </c>
      <c r="C25" s="86">
        <v>64</v>
      </c>
      <c r="D25" s="109">
        <v>14.3</v>
      </c>
      <c r="E25" s="86">
        <v>11</v>
      </c>
      <c r="F25" s="86">
        <v>3</v>
      </c>
      <c r="G25" s="109">
        <v>-72.7</v>
      </c>
      <c r="H25" s="86">
        <v>51</v>
      </c>
      <c r="I25" s="86">
        <v>67</v>
      </c>
      <c r="J25" s="110">
        <v>31.4</v>
      </c>
    </row>
    <row r="26" spans="1:12" ht="15.75" x14ac:dyDescent="0.25">
      <c r="A26" s="107" t="s">
        <v>25</v>
      </c>
      <c r="B26" s="86">
        <v>61</v>
      </c>
      <c r="C26" s="86">
        <v>74</v>
      </c>
      <c r="D26" s="109">
        <v>21.3</v>
      </c>
      <c r="E26" s="86">
        <v>6</v>
      </c>
      <c r="F26" s="86">
        <v>9</v>
      </c>
      <c r="G26" s="109">
        <v>50</v>
      </c>
      <c r="H26" s="86">
        <v>59</v>
      </c>
      <c r="I26" s="86">
        <v>67</v>
      </c>
      <c r="J26" s="110">
        <v>13.6</v>
      </c>
      <c r="L26" s="34"/>
    </row>
    <row r="27" spans="1:12" ht="15.75" x14ac:dyDescent="0.25">
      <c r="A27" s="107" t="s">
        <v>26</v>
      </c>
      <c r="B27" s="86">
        <v>204</v>
      </c>
      <c r="C27" s="86">
        <v>175</v>
      </c>
      <c r="D27" s="109">
        <v>-14.2</v>
      </c>
      <c r="E27" s="86">
        <v>32</v>
      </c>
      <c r="F27" s="86">
        <v>22</v>
      </c>
      <c r="G27" s="109">
        <v>-31.3</v>
      </c>
      <c r="H27" s="86">
        <v>188</v>
      </c>
      <c r="I27" s="86">
        <v>163</v>
      </c>
      <c r="J27" s="110">
        <v>-13.3</v>
      </c>
      <c r="L27" s="34"/>
    </row>
    <row r="28" spans="1:12" ht="15.75" x14ac:dyDescent="0.25">
      <c r="A28" s="107" t="s">
        <v>27</v>
      </c>
      <c r="B28" s="86">
        <v>60</v>
      </c>
      <c r="C28" s="86">
        <v>68</v>
      </c>
      <c r="D28" s="109">
        <v>13.3</v>
      </c>
      <c r="E28" s="86">
        <v>14</v>
      </c>
      <c r="F28" s="86">
        <v>12</v>
      </c>
      <c r="G28" s="109">
        <v>-14.3</v>
      </c>
      <c r="H28" s="86">
        <v>50</v>
      </c>
      <c r="I28" s="86">
        <v>56</v>
      </c>
      <c r="J28" s="110">
        <v>12</v>
      </c>
    </row>
    <row r="29" spans="1:12" ht="15.75" x14ac:dyDescent="0.25">
      <c r="A29" s="107" t="s">
        <v>28</v>
      </c>
      <c r="B29" s="86">
        <v>74</v>
      </c>
      <c r="C29" s="86">
        <v>68</v>
      </c>
      <c r="D29" s="109">
        <v>-8.1</v>
      </c>
      <c r="E29" s="86">
        <v>9</v>
      </c>
      <c r="F29" s="86">
        <v>4</v>
      </c>
      <c r="G29" s="109">
        <v>-55.6</v>
      </c>
      <c r="H29" s="86">
        <v>70</v>
      </c>
      <c r="I29" s="86">
        <v>68</v>
      </c>
      <c r="J29" s="110">
        <v>-2.9</v>
      </c>
    </row>
    <row r="30" spans="1:12" ht="15.75" x14ac:dyDescent="0.25">
      <c r="A30" s="107" t="s">
        <v>29</v>
      </c>
      <c r="B30" s="86">
        <v>67</v>
      </c>
      <c r="C30" s="86">
        <v>58</v>
      </c>
      <c r="D30" s="109">
        <v>-13.4</v>
      </c>
      <c r="E30" s="86">
        <v>21</v>
      </c>
      <c r="F30" s="86">
        <v>8</v>
      </c>
      <c r="G30" s="109">
        <v>-61.9</v>
      </c>
      <c r="H30" s="86">
        <v>60</v>
      </c>
      <c r="I30" s="86">
        <v>52</v>
      </c>
      <c r="J30" s="110">
        <v>-13.3</v>
      </c>
    </row>
    <row r="31" spans="1:12" ht="15.75" x14ac:dyDescent="0.25">
      <c r="A31" s="107" t="s">
        <v>30</v>
      </c>
      <c r="B31" s="86">
        <v>62</v>
      </c>
      <c r="C31" s="86">
        <v>55</v>
      </c>
      <c r="D31" s="109">
        <v>-11.3</v>
      </c>
      <c r="E31" s="86">
        <v>13</v>
      </c>
      <c r="F31" s="86">
        <v>9</v>
      </c>
      <c r="G31" s="109">
        <v>-30.8</v>
      </c>
      <c r="H31" s="86">
        <v>51</v>
      </c>
      <c r="I31" s="86">
        <v>52</v>
      </c>
      <c r="J31" s="110">
        <v>2</v>
      </c>
    </row>
    <row r="32" spans="1:12" ht="15.75" x14ac:dyDescent="0.25">
      <c r="A32" s="107" t="s">
        <v>31</v>
      </c>
      <c r="B32" s="86">
        <v>36</v>
      </c>
      <c r="C32" s="86">
        <v>27</v>
      </c>
      <c r="D32" s="109">
        <v>-25</v>
      </c>
      <c r="E32" s="86">
        <v>5</v>
      </c>
      <c r="F32" s="86">
        <v>6</v>
      </c>
      <c r="G32" s="109">
        <v>20</v>
      </c>
      <c r="H32" s="86">
        <v>35</v>
      </c>
      <c r="I32" s="86">
        <v>24</v>
      </c>
      <c r="J32" s="110">
        <v>-31.4</v>
      </c>
    </row>
    <row r="33" spans="1:10" ht="16.5" thickBot="1" x14ac:dyDescent="0.3">
      <c r="A33" s="192" t="s">
        <v>32</v>
      </c>
      <c r="B33" s="193"/>
      <c r="C33" s="193"/>
      <c r="D33" s="193"/>
      <c r="E33" s="193"/>
      <c r="F33" s="193"/>
      <c r="G33" s="193"/>
      <c r="H33" s="193"/>
      <c r="I33" s="193"/>
      <c r="J33" s="194"/>
    </row>
    <row r="34" spans="1:10" ht="24" customHeight="1" thickBot="1" x14ac:dyDescent="0.3">
      <c r="A34" s="108" t="s">
        <v>33</v>
      </c>
      <c r="B34" s="136">
        <v>2685</v>
      </c>
      <c r="C34" s="136">
        <v>2641</v>
      </c>
      <c r="D34" s="111">
        <v>-1.6</v>
      </c>
      <c r="E34" s="136">
        <v>441</v>
      </c>
      <c r="F34" s="136">
        <v>364</v>
      </c>
      <c r="G34" s="111">
        <v>-17.5</v>
      </c>
      <c r="H34" s="136">
        <v>2428</v>
      </c>
      <c r="I34" s="136">
        <v>2434</v>
      </c>
      <c r="J34" s="112">
        <v>0.2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hyperlinks>
    <hyperlink ref="B8" r:id="rId1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05%'" xr:uid="{84EAEF0D-28FD-4763-BE06-B5CA6F0E8383}"/>
    <hyperlink ref="C8" r:id="rId2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xr:uid="{6219CB38-4CC3-4BEA-87F0-498A32937B84}"/>
    <hyperlink ref="E8" r:id="rId3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05%')" xr:uid="{B4808657-3B66-4F30-B24E-65A40CF2187A}"/>
    <hyperlink ref="F8" r:id="rId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xr:uid="{EA1EC22D-277B-4028-94E5-1589BBDB9E47}"/>
    <hyperlink ref="H8" r:id="rId5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05%')" xr:uid="{E92334A9-E8D5-42D6-9A5F-18F9E89E3773}"/>
    <hyperlink ref="I8" r:id="rId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xr:uid="{179DF93E-F263-4A25-8178-59C17F0311C2}"/>
    <hyperlink ref="B9" r:id="rId7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07%'" xr:uid="{DCA7FE2E-026D-4ED3-BF3B-69AA09EDC9EF}"/>
    <hyperlink ref="C9" r:id="rId8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xr:uid="{EA5D3101-F7DF-48C8-BDD6-5D86F40EAEDC}"/>
    <hyperlink ref="E9" r:id="rId9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07%')" xr:uid="{61DFC3F5-8B1E-473F-B7FF-FC4CFEF328FF}"/>
    <hyperlink ref="F9" r:id="rId1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xr:uid="{708EB7F4-264F-4069-805C-E3A4A164512C}"/>
    <hyperlink ref="H9" r:id="rId11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07%')" xr:uid="{1942821D-ADF9-4157-A693-DD048935ACE8}"/>
    <hyperlink ref="I9" r:id="rId1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xr:uid="{4457A3B0-BED5-431B-8B7F-B337FEA7648F}"/>
    <hyperlink ref="B10" r:id="rId13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12%'" xr:uid="{E88709E8-C5A7-4F3C-BD6E-3E690A1CDD8E}"/>
    <hyperlink ref="C10" r:id="rId14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xr:uid="{B116B1D9-1DA2-4079-96CC-BEC6A85FB7AF}"/>
    <hyperlink ref="E10" r:id="rId15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12%')" xr:uid="{A3D25DC6-EFAB-479B-B205-832E96E6BE64}"/>
    <hyperlink ref="F10" r:id="rId1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xr:uid="{DE4107A2-A72E-4935-A258-8DB7D2626B1A}"/>
    <hyperlink ref="H10" r:id="rId17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12%')" xr:uid="{192A5F2C-FE2F-4EDD-B28D-275F6939A8A6}"/>
    <hyperlink ref="I10" r:id="rId1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xr:uid="{442616B6-BC0A-4F3C-83AA-A1AAE32717BC}"/>
    <hyperlink ref="B11" r:id="rId19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14%'" xr:uid="{BB7EEC2F-4483-4F3F-B54E-93B72995C18D}"/>
    <hyperlink ref="C11" r:id="rId20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xr:uid="{43123569-F0E8-470E-B916-522ED8B76B1A}"/>
    <hyperlink ref="E11" r:id="rId21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14%')" xr:uid="{80E92743-F7C6-45F1-B5D9-1DE06F18563B}"/>
    <hyperlink ref="F11" r:id="rId2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xr:uid="{FD33E26A-D67F-4A9D-8833-B0C133AD1E46}"/>
    <hyperlink ref="H11" r:id="rId23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14%')" xr:uid="{005D8966-6A05-4441-9BA8-4A459C8526A5}"/>
    <hyperlink ref="I11" r:id="rId2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xr:uid="{FD6A0D0C-C55A-4D4E-A1F7-8F7D6A1A446A}"/>
    <hyperlink ref="B12" r:id="rId25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18%'" xr:uid="{531686CC-BA11-4C59-BFDE-A0B96BB72ACD}"/>
    <hyperlink ref="C12" r:id="rId26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xr:uid="{841C55A7-CC51-4B6C-8D5D-843D48AAC0F3}"/>
    <hyperlink ref="E12" r:id="rId27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18%')" xr:uid="{1C6C6785-E6FD-483F-8323-822A0C247661}"/>
    <hyperlink ref="F12" r:id="rId2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xr:uid="{AE7E2EA9-B1E7-4096-9337-703A30CBD896}"/>
    <hyperlink ref="H12" r:id="rId29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18%')" xr:uid="{E95E2DC9-4725-4111-B790-8386886CE2C7}"/>
    <hyperlink ref="I12" r:id="rId3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xr:uid="{0E08A6B2-F16C-477F-8CEE-96C12D52AA7B}"/>
    <hyperlink ref="B13" r:id="rId31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21%'" xr:uid="{29151438-D20B-4184-AF88-36FF740DC7D0}"/>
    <hyperlink ref="C13" r:id="rId32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xr:uid="{1208A0A0-3640-491A-9FA4-8A0E944D6533}"/>
    <hyperlink ref="E13" r:id="rId33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21%')" xr:uid="{054E52F7-4365-4B8B-8BFF-6641EFA60991}"/>
    <hyperlink ref="F13" r:id="rId3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xr:uid="{2EE54B62-C63C-45C8-B3DB-A24A914B7C9B}"/>
    <hyperlink ref="H13" r:id="rId35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21%')" xr:uid="{4AE55838-843D-422E-BCA3-32D409DAF925}"/>
    <hyperlink ref="I13" r:id="rId3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xr:uid="{B816D402-38F4-45DB-B24E-5757756CAC33}"/>
    <hyperlink ref="B14" r:id="rId37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23%'" xr:uid="{8C233BEB-C8B2-40CE-AF3C-F01D398CC577}"/>
    <hyperlink ref="C14" r:id="rId38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xr:uid="{2EF89F59-21A4-4322-BA47-253D0B6EEB47}"/>
    <hyperlink ref="E14" r:id="rId39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23%')" xr:uid="{2FAC3FC7-0127-467B-AD5B-6E194C43679E}"/>
    <hyperlink ref="F14" r:id="rId4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xr:uid="{996FA414-2E48-414A-9258-EE48DAE8584B}"/>
    <hyperlink ref="H14" r:id="rId41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23%')" xr:uid="{DC436B56-E57F-4045-926B-94CB192477EC}"/>
    <hyperlink ref="I14" r:id="rId4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xr:uid="{21F1B1DA-F60A-45CC-8F02-241D4E354D0C}"/>
    <hyperlink ref="B15" r:id="rId43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26%'" xr:uid="{FABA53BB-254B-407D-81EF-9668833F1DED}"/>
    <hyperlink ref="C15" r:id="rId44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xr:uid="{276EA5CE-60C6-4879-9E51-C9E515720F1B}"/>
    <hyperlink ref="E15" r:id="rId45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26%')" xr:uid="{BBF5964B-DABE-4D89-8BB5-55AC36F52EDA}"/>
    <hyperlink ref="F15" r:id="rId4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xr:uid="{EE35C290-7889-4319-81C6-32C49698C0DE}"/>
    <hyperlink ref="H15" r:id="rId47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26%')" xr:uid="{DDD30F09-99E9-4CA5-8523-6C6E7AB3EB92}"/>
    <hyperlink ref="I15" r:id="rId4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xr:uid="{E618ABFE-BB83-4852-8C59-DF655F3EA691}"/>
    <hyperlink ref="B16" r:id="rId49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32%'" xr:uid="{7FEBE10C-7651-4E70-A9DD-52217A56FCF5}"/>
    <hyperlink ref="C16" r:id="rId50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xr:uid="{4C407C56-681B-400D-A482-6E1B037AB8F3}"/>
    <hyperlink ref="E16" r:id="rId51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32%')" xr:uid="{616D553A-4E72-4061-8229-8214D567ABD2}"/>
    <hyperlink ref="F16" r:id="rId5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xr:uid="{C28B4B41-7162-499F-8A22-20B8A1A968CA}"/>
    <hyperlink ref="H16" r:id="rId53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32%')" xr:uid="{6CDAF6D2-5CA1-4B30-AD6B-9C1D9896A3B5}"/>
    <hyperlink ref="I16" r:id="rId5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xr:uid="{C53CB5E9-3B4E-4B7C-97CC-D65838044A9F}"/>
    <hyperlink ref="B17" r:id="rId55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30%'" xr:uid="{E5EB315D-A624-4DA0-A494-BF97DDCA75A8}"/>
    <hyperlink ref="C17" r:id="rId56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xr:uid="{7A3B2DB3-ACD9-4482-B41C-BB0DB30EE614}"/>
    <hyperlink ref="E17" r:id="rId57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30%')" xr:uid="{17F47A16-6AA7-4A5C-A0B6-B8A206DEE1BE}"/>
    <hyperlink ref="F17" r:id="rId5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xr:uid="{5F85D3B6-4C58-4A5E-9E27-CA716C0E411C}"/>
    <hyperlink ref="H17" r:id="rId59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30%')" xr:uid="{81424158-F8D4-4763-8FF4-6A2407770E0E}"/>
    <hyperlink ref="I17" r:id="rId6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xr:uid="{A13C97C9-7507-4432-A4DF-896282EC8B53}"/>
    <hyperlink ref="B18" r:id="rId61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35%'" xr:uid="{D8EFBDD7-2DF7-46FD-B8E1-F931AAD68D77}"/>
    <hyperlink ref="C18" r:id="rId62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xr:uid="{94B6E714-3309-44ED-9C8C-33DC46C5F9CF}"/>
    <hyperlink ref="E18" r:id="rId63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35%')" xr:uid="{B3BFE270-6142-4126-8B83-54693F354F04}"/>
    <hyperlink ref="F18" r:id="rId6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xr:uid="{ECE07EE4-33DB-4A1D-941C-183E88006663}"/>
    <hyperlink ref="H18" r:id="rId65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35%')" xr:uid="{7C2C1746-AA63-45ED-91B0-1D60F30A6358}"/>
    <hyperlink ref="I18" r:id="rId6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xr:uid="{1EB46E51-1F61-41BF-88CD-DBFA087F4A57}"/>
    <hyperlink ref="B19" r:id="rId67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09%'" xr:uid="{56AE966D-70DB-4D5B-B41A-A0D66E04CBEA}"/>
    <hyperlink ref="C19" r:id="rId68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xr:uid="{B0733291-54DD-45EE-A3AB-2934D3703D16}"/>
    <hyperlink ref="E19" r:id="rId69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09%')" xr:uid="{A6427152-4E3C-4155-935A-898CBF46862F}"/>
    <hyperlink ref="F19" r:id="rId7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xr:uid="{A692E779-D2E1-4499-983E-2096F0B5BBC7}"/>
    <hyperlink ref="H19" r:id="rId71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09%')" xr:uid="{24B86104-6950-4D63-ABEE-1D249BC9A4BE}"/>
    <hyperlink ref="I19" r:id="rId7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xr:uid="{152F736D-1A55-48F2-B8C7-8ADFAA416F5F}"/>
    <hyperlink ref="B20" r:id="rId73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46%'" xr:uid="{8C40D12D-07BA-4296-927F-2832B198B582}"/>
    <hyperlink ref="C20" r:id="rId74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xr:uid="{D3C2133F-AE52-4DCA-A3DB-710B2D895011}"/>
    <hyperlink ref="E20" r:id="rId75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46%')" xr:uid="{F3ACCEF6-B38A-45C4-B98A-4D7AD5C926C8}"/>
    <hyperlink ref="F20" r:id="rId7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xr:uid="{B4BDCEAB-3898-45DA-98BE-31BDF4509C66}"/>
    <hyperlink ref="H20" r:id="rId77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46%')" xr:uid="{4F26A3ED-68E4-44B0-A16F-22A2674A12BD}"/>
    <hyperlink ref="I20" r:id="rId7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xr:uid="{714E76E5-9C56-4F58-98A5-4C3027B37242}"/>
    <hyperlink ref="B21" r:id="rId79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48%'" xr:uid="{E6F327C2-9104-4126-BE48-DAA7226D87AE}"/>
    <hyperlink ref="C21" r:id="rId80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xr:uid="{897067E1-7BA8-4118-8C6E-9F8F4013FDE3}"/>
    <hyperlink ref="E21" r:id="rId81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48%')" xr:uid="{E2339C8B-1609-4344-99C1-B30ADE52FABA}"/>
    <hyperlink ref="F21" r:id="rId8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xr:uid="{5B5004A6-C622-47C7-805B-5EFF8593B8F4}"/>
    <hyperlink ref="H21" r:id="rId83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48%')" xr:uid="{D1598779-B19E-4085-A2B8-762D20D00E73}"/>
    <hyperlink ref="I21" r:id="rId8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xr:uid="{A8B1BE64-ABDF-4ABD-B269-839EB5615DED}"/>
    <hyperlink ref="B22" r:id="rId85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51%'" xr:uid="{F851D529-F662-4EE2-BB07-FD90FA66DC1E}"/>
    <hyperlink ref="C22" r:id="rId86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xr:uid="{2935D35F-C0E0-4F9E-97CB-EE2CB44C1CD7}"/>
    <hyperlink ref="E22" r:id="rId87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51%')" xr:uid="{3316479B-4C48-448E-BF74-757C84905972}"/>
    <hyperlink ref="F22" r:id="rId8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xr:uid="{6C920639-5851-422A-8925-C48EA1494624}"/>
    <hyperlink ref="H22" r:id="rId89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51%')" xr:uid="{D0A9825E-F826-46D7-B2AD-9D7CF9D8AC9C}"/>
    <hyperlink ref="I22" r:id="rId9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xr:uid="{9D426FE4-73CD-41BD-ACFD-26C4808C243D}"/>
    <hyperlink ref="B23" r:id="rId91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53%'" xr:uid="{48843FD2-9EA3-49EF-B488-6AD9C6DF61AB}"/>
    <hyperlink ref="C23" r:id="rId92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xr:uid="{9153E149-F173-41D1-ABA4-EB886C40EFB0}"/>
    <hyperlink ref="E23" r:id="rId93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53%')" xr:uid="{8E1DB1D1-5811-4211-AAE4-BA990FB9EB90}"/>
    <hyperlink ref="F23" r:id="rId9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xr:uid="{1FDC6726-FD18-47E4-8230-C249C67B237F}"/>
    <hyperlink ref="H23" r:id="rId95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53%')" xr:uid="{B6D7DB94-93D7-4213-A09B-174215BFC8F1}"/>
    <hyperlink ref="I23" r:id="rId9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xr:uid="{EB50409F-E147-4206-9416-3C9904AAE80E}"/>
    <hyperlink ref="B24" r:id="rId97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56%'" xr:uid="{D848BCB6-A8D3-444C-BC72-6432F2650ECD}"/>
    <hyperlink ref="C24" r:id="rId98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xr:uid="{11F61174-300B-4D53-BE57-D2CC1CCD62B8}"/>
    <hyperlink ref="E24" r:id="rId99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56%')" xr:uid="{4EF49948-4C2B-44CC-AD03-1E84C1B0A6CC}"/>
    <hyperlink ref="F24" r:id="rId10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xr:uid="{984AC23D-4A34-401A-A308-CC8C9B39AB31}"/>
    <hyperlink ref="H24" r:id="rId101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56%')" xr:uid="{CEBE8AA5-8259-45AF-9CB9-76F21C428098}"/>
    <hyperlink ref="I24" r:id="rId10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xr:uid="{F7FA6D4F-7F86-44AC-BCE9-D5E245231FE0}"/>
    <hyperlink ref="B25" r:id="rId103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59%'" xr:uid="{CD9B0234-C26C-410E-895B-D4DB883EEAE6}"/>
    <hyperlink ref="C25" r:id="rId104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xr:uid="{E55ACB4B-37EB-45B2-8AF6-0C58F7D402A5}"/>
    <hyperlink ref="E25" r:id="rId105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59%')" xr:uid="{9774A2C4-4DB6-4226-A6F2-1FD0138EC474}"/>
    <hyperlink ref="F25" r:id="rId10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xr:uid="{C5DE6083-0E92-4406-9585-BDB118BDC592}"/>
    <hyperlink ref="H25" r:id="rId107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59%')" xr:uid="{EA869EB5-ADB5-4ECB-9E91-43268B38C640}"/>
    <hyperlink ref="I25" r:id="rId10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xr:uid="{8540583B-5E01-429A-91F9-8713DF18E868}"/>
    <hyperlink ref="B26" r:id="rId109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61%'" xr:uid="{758BFB9D-911E-4DC5-B196-8DFA2231A73F}"/>
    <hyperlink ref="C26" r:id="rId110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xr:uid="{6DED126C-E21E-4B64-98DB-0E6CA74D7BB6}"/>
    <hyperlink ref="E26" r:id="rId111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61%')" xr:uid="{63AD6767-2680-4CE1-BE9F-4BB0A1505ABC}"/>
    <hyperlink ref="F26" r:id="rId11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xr:uid="{553687B1-AB9A-47D0-92F6-D9F0092ED864}"/>
    <hyperlink ref="H26" r:id="rId113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61%')" xr:uid="{5918F396-C98C-4E68-9C1D-DBFA6766E22C}"/>
    <hyperlink ref="I26" r:id="rId11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xr:uid="{F8EE6102-54D2-4000-8F3F-13BD3BA2C4CE}"/>
    <hyperlink ref="B27" r:id="rId115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63%'" xr:uid="{ED5C9FDB-6F4E-440D-AFB4-BECEDCB7A40A}"/>
    <hyperlink ref="C27" r:id="rId116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xr:uid="{06283004-2772-493F-850F-D7F4A51162B7}"/>
    <hyperlink ref="E27" r:id="rId117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63%')" xr:uid="{47EF8636-D622-4FBF-B316-CF9A13C2FFFB}"/>
    <hyperlink ref="F27" r:id="rId11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xr:uid="{038CFA28-7EE7-495E-8730-B2442A74DE3B}"/>
    <hyperlink ref="H27" r:id="rId119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63%')" xr:uid="{424AEF1F-574C-4DA3-9CC1-A89E6889512B}"/>
    <hyperlink ref="I27" r:id="rId12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xr:uid="{7DA2A1A0-8919-434F-93D1-4FBA7D57103F}"/>
    <hyperlink ref="B28" r:id="rId121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65%'" xr:uid="{64485927-C4A4-49A6-96D1-2B63BEF8DF72}"/>
    <hyperlink ref="C28" r:id="rId122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xr:uid="{4CD580F5-A4EA-4C91-BB0A-F99EEE565768}"/>
    <hyperlink ref="E28" r:id="rId123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65%')" xr:uid="{A837DFA3-AD51-4F7C-8E5D-89BAB993A970}"/>
    <hyperlink ref="F28" r:id="rId12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xr:uid="{E8FC2B09-4425-4063-8F73-D69B5FD86C36}"/>
    <hyperlink ref="H28" r:id="rId125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65%')" xr:uid="{DE0568B5-182A-427C-82DF-2C571F28D3D0}"/>
    <hyperlink ref="I28" r:id="rId12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xr:uid="{264CAF0F-3861-4EB3-B166-D8B6F94CC6A3}"/>
    <hyperlink ref="B29" r:id="rId127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68%'" xr:uid="{F311A03E-C47D-4B84-967B-A5F9B40F0E58}"/>
    <hyperlink ref="C29" r:id="rId128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xr:uid="{9D6B9D8D-0058-4BFA-8ABD-9EC499FA0608}"/>
    <hyperlink ref="E29" r:id="rId129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68%')" xr:uid="{5D4E1740-23AF-44A7-A56D-D9E043E674E4}"/>
    <hyperlink ref="F29" r:id="rId13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xr:uid="{6C6E7AA1-023E-44B2-A5A3-4D6D4FBE3D5A}"/>
    <hyperlink ref="H29" r:id="rId131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68%')" xr:uid="{9BFF5764-51D2-43EE-B035-D16423A577C2}"/>
    <hyperlink ref="I29" r:id="rId13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xr:uid="{BB50D983-8652-4616-81CD-0396BED186B0}"/>
    <hyperlink ref="B30" r:id="rId133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71%'" xr:uid="{8677DED1-71EC-432B-8497-9BFB6CF2B64D}"/>
    <hyperlink ref="C30" r:id="rId134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xr:uid="{651988CB-AED8-4A4C-B121-5635F4099127}"/>
    <hyperlink ref="E30" r:id="rId135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71%')" xr:uid="{9B0489D2-2515-4A0D-AD35-6F5D47ED8C4A}"/>
    <hyperlink ref="F30" r:id="rId13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xr:uid="{50B7F3AE-2B77-4D75-BA1F-55243BEEB2C7}"/>
    <hyperlink ref="H30" r:id="rId137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71%')" xr:uid="{2BCD3670-CF1F-4562-A90E-76DCD31FAA50}"/>
    <hyperlink ref="I30" r:id="rId13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xr:uid="{8076CBB3-E9D2-401C-B648-D5BCDE914991}"/>
    <hyperlink ref="B31" r:id="rId139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74%'" xr:uid="{A372B661-42D9-41B5-8223-BACB073199BE}"/>
    <hyperlink ref="C31" r:id="rId140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xr:uid="{1C344B89-7539-41B0-BC27-8D1B6A1A6FC4}"/>
    <hyperlink ref="E31" r:id="rId141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74%')" xr:uid="{1FB4C064-49A8-419F-A856-7192FC33C085}"/>
    <hyperlink ref="F31" r:id="rId14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xr:uid="{3EE0CCE9-B649-481F-BC9D-0A0528A3840B}"/>
    <hyperlink ref="H31" r:id="rId143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74%')" xr:uid="{2B25AD06-229C-4E1D-9A1F-51394CBA233C}"/>
    <hyperlink ref="I31" r:id="rId14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xr:uid="{16D3E1B1-2AC7-45BB-AB25-1633E28EB013}"/>
    <hyperlink ref="B32" r:id="rId145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377%'" xr:uid="{8FD2002D-C5FB-4997-8FC0-6D9373C74125}"/>
    <hyperlink ref="C32" r:id="rId146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xr:uid="{6807BAA8-A6E0-48B0-8582-E123E8655202}"/>
    <hyperlink ref="E32" r:id="rId147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77%')" xr:uid="{EA715B6F-1FE8-4CA6-AD50-1B7B33DCBA41}"/>
    <hyperlink ref="F32" r:id="rId14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xr:uid="{EBF36194-A297-431F-BE02-D116F4FC43E1}"/>
    <hyperlink ref="H32" r:id="rId149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77%')" xr:uid="{46D737A7-874D-471F-A086-B11A780544CE}"/>
    <hyperlink ref="I32" r:id="rId15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xr:uid="{50D87CDD-4112-46B7-AE3F-96598B336B04}"/>
    <hyperlink ref="B34" r:id="rId151" display="file://E:\armor\pub\qform\d.php?dbname=EDTP&amp;sql=udln is null and dt between to_date('01.01.2020 00:00:00','DD.MM.YYYY HH24:MI:SS') and to_date('31.05.2020 23:59:59','DD.MM.YYYY HH24:MI:SS') and id in (select dtp_link from dtp.i_dtp_pers where udln is null and injur not like '0%') and id in (select dtp_link from dtp.i_dtp_pers where udln is null and ptype in ('6')) and (case when eo_org like '1385%' then '13'||substr(eo_org,5,2) else eo_org end) like '1%'" xr:uid="{64860231-93A2-403D-9C97-B5382F4FBC98}"/>
    <hyperlink ref="C34" r:id="rId152" display="../../../../../../../../armor/pub/qform/d.php?dbname=EDTP&amp;sql=udln%20is%20null%20and%20dt%20between%20to_date('01.01.2021%2000:00:00','DD.MM.YYYY%20HH24:MI:SS')%20and%20to_date('31.05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xr:uid="{BEA41C57-5C55-4E3E-A150-533878B6F969}"/>
    <hyperlink ref="E34" r:id="rId153" display="file://E:\armor\pub\qform\d.php?dbname=EDTP&amp;sql= 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%')" xr:uid="{A7EF7443-F33B-4DEA-850D-93170A398A2A}"/>
    <hyperlink ref="F34" r:id="rId15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xr:uid="{A8850302-C973-4485-9548-DFB2F698B76B}"/>
    <hyperlink ref="H34" r:id="rId155" display="file://E:\armor\pub\qform\d.php?dbname=EDTP&amp;sql=ID IN( select d.ID from dtp.i_dtp d,  dtp.i_dtp_pers p where d.id = p.dtp_link  and d.udln is null and p.udln is null and d.dt between to_date('01.01.2020 00:00:00','DD.MM.YYYY HH24:MI:SS') and to_date('31.05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%')" xr:uid="{D8955B43-03BB-4D50-9F7F-C72FB70CE79F}"/>
    <hyperlink ref="I34" r:id="rId15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5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xr:uid="{68930156-AE00-427E-9F7A-F22CBFFBB0DC}"/>
  </hyperlinks>
  <pageMargins left="0.7" right="0.7" top="0.75" bottom="0.75" header="0.3" footer="0.3"/>
  <pageSetup paperSize="9" orientation="portrait" r:id="rId15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J34"/>
  <sheetViews>
    <sheetView workbookViewId="0">
      <selection activeCell="N14" sqref="N14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202" t="s">
        <v>250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8" x14ac:dyDescent="0.2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4" t="s">
        <v>0</v>
      </c>
      <c r="B4" s="214" t="s">
        <v>247</v>
      </c>
      <c r="C4" s="214"/>
      <c r="D4" s="214"/>
      <c r="E4" s="214"/>
      <c r="F4" s="214"/>
      <c r="G4" s="214"/>
      <c r="H4" s="214"/>
      <c r="I4" s="214"/>
      <c r="J4" s="214"/>
    </row>
    <row r="5" spans="1:10" x14ac:dyDescent="0.25">
      <c r="A5" s="214"/>
      <c r="B5" s="214" t="s">
        <v>2</v>
      </c>
      <c r="C5" s="214"/>
      <c r="D5" s="214"/>
      <c r="E5" s="214" t="s">
        <v>3</v>
      </c>
      <c r="F5" s="214"/>
      <c r="G5" s="214"/>
      <c r="H5" s="214" t="s">
        <v>4</v>
      </c>
      <c r="I5" s="214"/>
      <c r="J5" s="214"/>
    </row>
    <row r="6" spans="1:10" x14ac:dyDescent="0.25">
      <c r="A6" s="214"/>
      <c r="B6" s="12">
        <v>2020</v>
      </c>
      <c r="C6" s="12">
        <v>2021</v>
      </c>
      <c r="D6" s="12" t="s">
        <v>5</v>
      </c>
      <c r="E6" s="53">
        <v>2020</v>
      </c>
      <c r="F6" s="53">
        <v>2021</v>
      </c>
      <c r="G6" s="12" t="s">
        <v>5</v>
      </c>
      <c r="H6" s="53">
        <v>2020</v>
      </c>
      <c r="I6" s="53">
        <v>2021</v>
      </c>
      <c r="J6" s="12" t="s">
        <v>5</v>
      </c>
    </row>
    <row r="7" spans="1:10" ht="20.100000000000001" customHeight="1" x14ac:dyDescent="0.25">
      <c r="A7" s="15" t="s">
        <v>6</v>
      </c>
      <c r="B7" s="50"/>
      <c r="C7" s="38"/>
      <c r="D7" s="51"/>
      <c r="E7" s="50"/>
      <c r="F7" s="38"/>
      <c r="G7" s="51"/>
      <c r="H7" s="50"/>
      <c r="I7" s="38"/>
      <c r="J7" s="51"/>
    </row>
    <row r="8" spans="1:10" ht="20.100000000000001" customHeight="1" x14ac:dyDescent="0.25">
      <c r="A8" s="15" t="s">
        <v>7</v>
      </c>
      <c r="B8" s="50">
        <v>7</v>
      </c>
      <c r="C8" s="38">
        <v>8</v>
      </c>
      <c r="D8" s="36">
        <f>C8*100/B8-100</f>
        <v>14.285714285714292</v>
      </c>
      <c r="E8" s="50">
        <v>1</v>
      </c>
      <c r="F8" s="38">
        <v>3</v>
      </c>
      <c r="G8" s="36">
        <f>F8*100/E8-100</f>
        <v>200</v>
      </c>
      <c r="H8" s="50">
        <v>7</v>
      </c>
      <c r="I8" s="38">
        <v>5</v>
      </c>
      <c r="J8" s="28">
        <f>I8*100/H8-100</f>
        <v>-28.571428571428569</v>
      </c>
    </row>
    <row r="9" spans="1:10" ht="20.100000000000001" customHeight="1" x14ac:dyDescent="0.25">
      <c r="A9" s="15" t="s">
        <v>8</v>
      </c>
      <c r="B9" s="50">
        <v>4</v>
      </c>
      <c r="C9" s="38">
        <v>4</v>
      </c>
      <c r="D9" s="28">
        <f>C9*100/B9-100</f>
        <v>0</v>
      </c>
      <c r="E9" s="50">
        <v>0</v>
      </c>
      <c r="F9" s="38">
        <v>1</v>
      </c>
      <c r="G9" s="36" t="s">
        <v>257</v>
      </c>
      <c r="H9" s="50">
        <v>4</v>
      </c>
      <c r="I9" s="38">
        <v>3</v>
      </c>
      <c r="J9" s="28">
        <f>I9*100/H9-100</f>
        <v>-25</v>
      </c>
    </row>
    <row r="10" spans="1:10" ht="20.100000000000001" customHeight="1" x14ac:dyDescent="0.25">
      <c r="A10" s="15" t="s">
        <v>9</v>
      </c>
      <c r="B10" s="50">
        <v>29</v>
      </c>
      <c r="C10" s="38">
        <v>32</v>
      </c>
      <c r="D10" s="36">
        <f>C10*100/B10-100</f>
        <v>10.34482758620689</v>
      </c>
      <c r="E10" s="50">
        <v>4</v>
      </c>
      <c r="F10" s="38">
        <v>4</v>
      </c>
      <c r="G10" s="28">
        <f>F10*100/E10-100</f>
        <v>0</v>
      </c>
      <c r="H10" s="50">
        <v>27</v>
      </c>
      <c r="I10" s="38">
        <v>35</v>
      </c>
      <c r="J10" s="36">
        <f>I10*100/H10-100</f>
        <v>29.629629629629619</v>
      </c>
    </row>
    <row r="11" spans="1:10" ht="20.100000000000001" customHeight="1" x14ac:dyDescent="0.25">
      <c r="A11" s="15" t="s">
        <v>10</v>
      </c>
      <c r="B11" s="50">
        <v>9</v>
      </c>
      <c r="C11" s="38">
        <v>9</v>
      </c>
      <c r="D11" s="28">
        <f>C11*100/B11-100</f>
        <v>0</v>
      </c>
      <c r="E11" s="50">
        <v>3</v>
      </c>
      <c r="F11" s="38">
        <v>3</v>
      </c>
      <c r="G11" s="28">
        <f>F11*100/E11-100</f>
        <v>0</v>
      </c>
      <c r="H11" s="50">
        <v>6</v>
      </c>
      <c r="I11" s="38">
        <v>7</v>
      </c>
      <c r="J11" s="36">
        <f>I11*100/H11-100</f>
        <v>16.666666666666671</v>
      </c>
    </row>
    <row r="12" spans="1:10" ht="20.100000000000001" customHeight="1" x14ac:dyDescent="0.25">
      <c r="A12" s="15" t="s">
        <v>11</v>
      </c>
      <c r="B12" s="50">
        <v>5</v>
      </c>
      <c r="C12" s="38">
        <v>3</v>
      </c>
      <c r="D12" s="28">
        <f t="shared" ref="D12:D34" si="0">C12*100/B12-100</f>
        <v>-40</v>
      </c>
      <c r="E12" s="50">
        <v>2</v>
      </c>
      <c r="F12" s="38">
        <v>1</v>
      </c>
      <c r="G12" s="28">
        <f t="shared" ref="G12:G34" si="1">F12*100/E12-100</f>
        <v>-50</v>
      </c>
      <c r="H12" s="50">
        <v>3</v>
      </c>
      <c r="I12" s="38">
        <v>2</v>
      </c>
      <c r="J12" s="28">
        <f>I12*100/H12-100</f>
        <v>-33.333333333333329</v>
      </c>
    </row>
    <row r="13" spans="1:10" ht="20.100000000000001" customHeight="1" x14ac:dyDescent="0.25">
      <c r="A13" s="15" t="s">
        <v>12</v>
      </c>
      <c r="B13" s="50">
        <v>0</v>
      </c>
      <c r="C13" s="38">
        <v>1</v>
      </c>
      <c r="D13" s="36" t="s">
        <v>257</v>
      </c>
      <c r="E13" s="50">
        <v>0</v>
      </c>
      <c r="F13" s="38">
        <v>0</v>
      </c>
      <c r="G13" s="28"/>
      <c r="H13" s="50">
        <v>0</v>
      </c>
      <c r="I13" s="38">
        <v>1</v>
      </c>
      <c r="J13" s="36" t="s">
        <v>257</v>
      </c>
    </row>
    <row r="14" spans="1:10" ht="20.100000000000001" customHeight="1" x14ac:dyDescent="0.25">
      <c r="A14" s="15" t="s">
        <v>13</v>
      </c>
      <c r="B14" s="50">
        <v>16</v>
      </c>
      <c r="C14" s="38">
        <v>8</v>
      </c>
      <c r="D14" s="28">
        <f t="shared" si="0"/>
        <v>-50</v>
      </c>
      <c r="E14" s="50">
        <v>4</v>
      </c>
      <c r="F14" s="38">
        <v>1</v>
      </c>
      <c r="G14" s="28">
        <f t="shared" si="1"/>
        <v>-75</v>
      </c>
      <c r="H14" s="50">
        <v>12</v>
      </c>
      <c r="I14" s="38">
        <v>7</v>
      </c>
      <c r="J14" s="28">
        <f t="shared" ref="J14:J29" si="2">I14*100/H14-100</f>
        <v>-41.666666666666664</v>
      </c>
    </row>
    <row r="15" spans="1:10" ht="20.100000000000001" customHeight="1" x14ac:dyDescent="0.25">
      <c r="A15" s="15" t="s">
        <v>14</v>
      </c>
      <c r="B15" s="50">
        <v>6</v>
      </c>
      <c r="C15" s="38">
        <v>21</v>
      </c>
      <c r="D15" s="36">
        <f t="shared" si="0"/>
        <v>250</v>
      </c>
      <c r="E15" s="50">
        <v>4</v>
      </c>
      <c r="F15" s="38">
        <v>7</v>
      </c>
      <c r="G15" s="36">
        <f t="shared" si="1"/>
        <v>75</v>
      </c>
      <c r="H15" s="50">
        <v>2</v>
      </c>
      <c r="I15" s="38">
        <v>15</v>
      </c>
      <c r="J15" s="36">
        <f t="shared" si="2"/>
        <v>650</v>
      </c>
    </row>
    <row r="16" spans="1:10" ht="20.100000000000001" customHeight="1" x14ac:dyDescent="0.25">
      <c r="A16" s="15" t="s">
        <v>15</v>
      </c>
      <c r="B16" s="50">
        <v>12</v>
      </c>
      <c r="C16" s="38">
        <v>4</v>
      </c>
      <c r="D16" s="28">
        <f t="shared" si="0"/>
        <v>-66.666666666666657</v>
      </c>
      <c r="E16" s="50">
        <v>2</v>
      </c>
      <c r="F16" s="38">
        <v>0</v>
      </c>
      <c r="G16" s="113" t="s">
        <v>256</v>
      </c>
      <c r="H16" s="50">
        <v>10</v>
      </c>
      <c r="I16" s="38">
        <v>4</v>
      </c>
      <c r="J16" s="28">
        <f t="shared" si="2"/>
        <v>-60</v>
      </c>
    </row>
    <row r="17" spans="1:10" ht="20.100000000000001" customHeight="1" x14ac:dyDescent="0.25">
      <c r="A17" s="15" t="s">
        <v>16</v>
      </c>
      <c r="B17" s="50">
        <v>20</v>
      </c>
      <c r="C17" s="38">
        <v>18</v>
      </c>
      <c r="D17" s="28">
        <f t="shared" si="0"/>
        <v>-10</v>
      </c>
      <c r="E17" s="50">
        <v>0</v>
      </c>
      <c r="F17" s="38">
        <v>1</v>
      </c>
      <c r="G17" s="36" t="s">
        <v>257</v>
      </c>
      <c r="H17" s="50">
        <v>21</v>
      </c>
      <c r="I17" s="38">
        <v>18</v>
      </c>
      <c r="J17" s="28">
        <f t="shared" si="2"/>
        <v>-14.285714285714292</v>
      </c>
    </row>
    <row r="18" spans="1:10" ht="20.100000000000001" customHeight="1" x14ac:dyDescent="0.25">
      <c r="A18" s="15" t="s">
        <v>17</v>
      </c>
      <c r="B18" s="50">
        <v>5</v>
      </c>
      <c r="C18" s="38">
        <v>7</v>
      </c>
      <c r="D18" s="36">
        <f t="shared" si="0"/>
        <v>40</v>
      </c>
      <c r="E18" s="50">
        <v>1</v>
      </c>
      <c r="F18" s="38">
        <v>0</v>
      </c>
      <c r="G18" s="113" t="s">
        <v>256</v>
      </c>
      <c r="H18" s="50">
        <v>4</v>
      </c>
      <c r="I18" s="38">
        <v>7</v>
      </c>
      <c r="J18" s="36">
        <f t="shared" si="2"/>
        <v>75</v>
      </c>
    </row>
    <row r="19" spans="1:10" ht="20.100000000000001" customHeight="1" x14ac:dyDescent="0.25">
      <c r="A19" s="15" t="s">
        <v>18</v>
      </c>
      <c r="B19" s="50">
        <v>2</v>
      </c>
      <c r="C19" s="38">
        <v>5</v>
      </c>
      <c r="D19" s="36">
        <f t="shared" si="0"/>
        <v>150</v>
      </c>
      <c r="E19" s="50">
        <v>1</v>
      </c>
      <c r="F19" s="38">
        <v>1</v>
      </c>
      <c r="G19" s="28">
        <f t="shared" si="1"/>
        <v>0</v>
      </c>
      <c r="H19" s="50">
        <v>1</v>
      </c>
      <c r="I19" s="38">
        <v>4</v>
      </c>
      <c r="J19" s="36">
        <f t="shared" si="2"/>
        <v>300</v>
      </c>
    </row>
    <row r="20" spans="1:10" ht="20.100000000000001" customHeight="1" x14ac:dyDescent="0.25">
      <c r="A20" s="15" t="s">
        <v>19</v>
      </c>
      <c r="B20" s="50">
        <v>19</v>
      </c>
      <c r="C20" s="38">
        <v>30</v>
      </c>
      <c r="D20" s="36">
        <f t="shared" si="0"/>
        <v>57.89473684210526</v>
      </c>
      <c r="E20" s="50">
        <v>6</v>
      </c>
      <c r="F20" s="38">
        <v>4</v>
      </c>
      <c r="G20" s="28">
        <f t="shared" si="1"/>
        <v>-33.333333333333329</v>
      </c>
      <c r="H20" s="50">
        <v>14</v>
      </c>
      <c r="I20" s="38">
        <v>26</v>
      </c>
      <c r="J20" s="36">
        <f t="shared" si="2"/>
        <v>85.714285714285722</v>
      </c>
    </row>
    <row r="21" spans="1:10" ht="20.100000000000001" customHeight="1" x14ac:dyDescent="0.25">
      <c r="A21" s="15" t="s">
        <v>20</v>
      </c>
      <c r="B21" s="50">
        <v>3</v>
      </c>
      <c r="C21" s="38">
        <v>8</v>
      </c>
      <c r="D21" s="36">
        <f t="shared" si="0"/>
        <v>166.66666666666669</v>
      </c>
      <c r="E21" s="50">
        <v>0</v>
      </c>
      <c r="F21" s="38">
        <v>0</v>
      </c>
      <c r="G21" s="28"/>
      <c r="H21" s="50">
        <v>3</v>
      </c>
      <c r="I21" s="38">
        <v>8</v>
      </c>
      <c r="J21" s="36">
        <f t="shared" si="2"/>
        <v>166.66666666666669</v>
      </c>
    </row>
    <row r="22" spans="1:10" ht="20.100000000000001" customHeight="1" x14ac:dyDescent="0.25">
      <c r="A22" s="15" t="s">
        <v>21</v>
      </c>
      <c r="B22" s="50">
        <v>5</v>
      </c>
      <c r="C22" s="38">
        <v>20</v>
      </c>
      <c r="D22" s="36">
        <f t="shared" si="0"/>
        <v>300</v>
      </c>
      <c r="E22" s="50">
        <v>1</v>
      </c>
      <c r="F22" s="38">
        <v>4</v>
      </c>
      <c r="G22" s="36">
        <f t="shared" si="1"/>
        <v>300</v>
      </c>
      <c r="H22" s="50">
        <v>4</v>
      </c>
      <c r="I22" s="38">
        <v>17</v>
      </c>
      <c r="J22" s="36">
        <f t="shared" si="2"/>
        <v>325</v>
      </c>
    </row>
    <row r="23" spans="1:10" ht="20.100000000000001" customHeight="1" x14ac:dyDescent="0.25">
      <c r="A23" s="15" t="s">
        <v>22</v>
      </c>
      <c r="B23" s="50">
        <v>18</v>
      </c>
      <c r="C23" s="38">
        <v>22</v>
      </c>
      <c r="D23" s="36">
        <f t="shared" si="0"/>
        <v>22.222222222222229</v>
      </c>
      <c r="E23" s="50">
        <v>5</v>
      </c>
      <c r="F23" s="38">
        <v>5</v>
      </c>
      <c r="G23" s="28">
        <f t="shared" si="1"/>
        <v>0</v>
      </c>
      <c r="H23" s="50">
        <v>14</v>
      </c>
      <c r="I23" s="38">
        <v>18</v>
      </c>
      <c r="J23" s="36">
        <f t="shared" si="2"/>
        <v>28.571428571428584</v>
      </c>
    </row>
    <row r="24" spans="1:10" ht="20.100000000000001" customHeight="1" x14ac:dyDescent="0.25">
      <c r="A24" s="15" t="s">
        <v>23</v>
      </c>
      <c r="B24" s="50">
        <v>1</v>
      </c>
      <c r="C24" s="38">
        <v>5</v>
      </c>
      <c r="D24" s="36">
        <f t="shared" si="0"/>
        <v>400</v>
      </c>
      <c r="E24" s="50">
        <v>0</v>
      </c>
      <c r="F24" s="38">
        <v>1</v>
      </c>
      <c r="G24" s="36" t="s">
        <v>257</v>
      </c>
      <c r="H24" s="50">
        <v>1</v>
      </c>
      <c r="I24" s="38">
        <v>4</v>
      </c>
      <c r="J24" s="36">
        <f t="shared" si="2"/>
        <v>300</v>
      </c>
    </row>
    <row r="25" spans="1:10" ht="20.100000000000001" customHeight="1" x14ac:dyDescent="0.25">
      <c r="A25" s="15" t="s">
        <v>24</v>
      </c>
      <c r="B25" s="50">
        <v>7</v>
      </c>
      <c r="C25" s="38">
        <v>4</v>
      </c>
      <c r="D25" s="28">
        <f t="shared" si="0"/>
        <v>-42.857142857142854</v>
      </c>
      <c r="E25" s="50">
        <v>2</v>
      </c>
      <c r="F25" s="38">
        <v>1</v>
      </c>
      <c r="G25" s="28">
        <f t="shared" si="1"/>
        <v>-50</v>
      </c>
      <c r="H25" s="50">
        <v>6</v>
      </c>
      <c r="I25" s="38">
        <v>3</v>
      </c>
      <c r="J25" s="28">
        <f t="shared" si="2"/>
        <v>-50</v>
      </c>
    </row>
    <row r="26" spans="1:10" ht="20.100000000000001" customHeight="1" x14ac:dyDescent="0.25">
      <c r="A26" s="15" t="s">
        <v>25</v>
      </c>
      <c r="B26" s="50">
        <v>5</v>
      </c>
      <c r="C26" s="38">
        <v>7</v>
      </c>
      <c r="D26" s="36">
        <f t="shared" si="0"/>
        <v>40</v>
      </c>
      <c r="E26" s="50">
        <v>0</v>
      </c>
      <c r="F26" s="38">
        <v>1</v>
      </c>
      <c r="G26" s="36" t="s">
        <v>257</v>
      </c>
      <c r="H26" s="50">
        <v>5</v>
      </c>
      <c r="I26" s="38">
        <v>7</v>
      </c>
      <c r="J26" s="36">
        <f t="shared" si="2"/>
        <v>40</v>
      </c>
    </row>
    <row r="27" spans="1:10" ht="20.100000000000001" customHeight="1" x14ac:dyDescent="0.25">
      <c r="A27" s="15" t="s">
        <v>26</v>
      </c>
      <c r="B27" s="50">
        <v>4</v>
      </c>
      <c r="C27" s="38">
        <v>5</v>
      </c>
      <c r="D27" s="36">
        <f t="shared" si="0"/>
        <v>25</v>
      </c>
      <c r="E27" s="50">
        <v>0</v>
      </c>
      <c r="F27" s="38">
        <v>0</v>
      </c>
      <c r="G27" s="28"/>
      <c r="H27" s="50">
        <v>5</v>
      </c>
      <c r="I27" s="38">
        <v>5</v>
      </c>
      <c r="J27" s="28">
        <f t="shared" si="2"/>
        <v>0</v>
      </c>
    </row>
    <row r="28" spans="1:10" ht="20.100000000000001" customHeight="1" x14ac:dyDescent="0.25">
      <c r="A28" s="15" t="s">
        <v>27</v>
      </c>
      <c r="B28" s="50">
        <v>9</v>
      </c>
      <c r="C28" s="38">
        <v>10</v>
      </c>
      <c r="D28" s="36">
        <f t="shared" si="0"/>
        <v>11.111111111111114</v>
      </c>
      <c r="E28" s="50">
        <v>3</v>
      </c>
      <c r="F28" s="38">
        <v>4</v>
      </c>
      <c r="G28" s="36">
        <f t="shared" si="1"/>
        <v>33.333333333333343</v>
      </c>
      <c r="H28" s="50">
        <v>6</v>
      </c>
      <c r="I28" s="38">
        <v>6</v>
      </c>
      <c r="J28" s="28">
        <f t="shared" si="2"/>
        <v>0</v>
      </c>
    </row>
    <row r="29" spans="1:10" ht="20.100000000000001" customHeight="1" x14ac:dyDescent="0.25">
      <c r="A29" s="15" t="s">
        <v>28</v>
      </c>
      <c r="B29" s="50">
        <v>5</v>
      </c>
      <c r="C29" s="38">
        <v>4</v>
      </c>
      <c r="D29" s="28">
        <f t="shared" si="0"/>
        <v>-20</v>
      </c>
      <c r="E29" s="50">
        <v>0</v>
      </c>
      <c r="F29" s="38">
        <v>0</v>
      </c>
      <c r="G29" s="28"/>
      <c r="H29" s="50">
        <v>5</v>
      </c>
      <c r="I29" s="38">
        <v>4</v>
      </c>
      <c r="J29" s="28">
        <f t="shared" si="2"/>
        <v>-20</v>
      </c>
    </row>
    <row r="30" spans="1:10" ht="20.100000000000001" customHeight="1" x14ac:dyDescent="0.25">
      <c r="A30" s="15" t="s">
        <v>29</v>
      </c>
      <c r="B30" s="50">
        <v>8</v>
      </c>
      <c r="C30" s="38">
        <v>4</v>
      </c>
      <c r="D30" s="28">
        <f t="shared" si="0"/>
        <v>-50</v>
      </c>
      <c r="E30" s="50">
        <v>1</v>
      </c>
      <c r="F30" s="38">
        <v>0</v>
      </c>
      <c r="G30" s="113" t="s">
        <v>256</v>
      </c>
      <c r="H30" s="50">
        <v>9</v>
      </c>
      <c r="I30" s="38">
        <v>5</v>
      </c>
      <c r="J30" s="28">
        <f>I30*100/H30-100</f>
        <v>-44.444444444444443</v>
      </c>
    </row>
    <row r="31" spans="1:10" ht="20.100000000000001" customHeight="1" x14ac:dyDescent="0.25">
      <c r="A31" s="15" t="s">
        <v>30</v>
      </c>
      <c r="B31" s="50">
        <v>13</v>
      </c>
      <c r="C31" s="38">
        <v>12</v>
      </c>
      <c r="D31" s="28">
        <f t="shared" si="0"/>
        <v>-7.6923076923076934</v>
      </c>
      <c r="E31" s="50">
        <v>6</v>
      </c>
      <c r="F31" s="38">
        <v>5</v>
      </c>
      <c r="G31" s="28">
        <f t="shared" si="1"/>
        <v>-16.666666666666671</v>
      </c>
      <c r="H31" s="50">
        <v>7</v>
      </c>
      <c r="I31" s="38">
        <v>7</v>
      </c>
      <c r="J31" s="28">
        <f>I31*100/H31-100</f>
        <v>0</v>
      </c>
    </row>
    <row r="32" spans="1:10" ht="20.100000000000001" customHeight="1" x14ac:dyDescent="0.25">
      <c r="A32" s="15" t="s">
        <v>31</v>
      </c>
      <c r="B32" s="50">
        <v>0</v>
      </c>
      <c r="C32" s="38">
        <v>0</v>
      </c>
      <c r="D32" s="28"/>
      <c r="E32" s="50">
        <v>0</v>
      </c>
      <c r="F32" s="38">
        <v>0</v>
      </c>
      <c r="G32" s="28"/>
      <c r="H32" s="50">
        <v>0</v>
      </c>
      <c r="I32" s="38">
        <v>0</v>
      </c>
      <c r="J32" s="28"/>
    </row>
    <row r="33" spans="1:10" ht="20.100000000000001" customHeight="1" x14ac:dyDescent="0.25">
      <c r="A33" s="15" t="s">
        <v>32</v>
      </c>
      <c r="B33" s="50"/>
      <c r="C33" s="38"/>
      <c r="D33" s="28"/>
      <c r="E33" s="50"/>
      <c r="F33" s="38"/>
      <c r="G33" s="28"/>
      <c r="H33" s="50"/>
      <c r="I33" s="38"/>
      <c r="J33" s="28"/>
    </row>
    <row r="34" spans="1:10" ht="24" customHeight="1" x14ac:dyDescent="0.25">
      <c r="A34" s="16" t="s">
        <v>33</v>
      </c>
      <c r="B34" s="120">
        <v>212</v>
      </c>
      <c r="C34" s="43">
        <v>251</v>
      </c>
      <c r="D34" s="195">
        <f t="shared" si="0"/>
        <v>18.396226415094333</v>
      </c>
      <c r="E34" s="120">
        <v>46</v>
      </c>
      <c r="F34" s="43">
        <v>47</v>
      </c>
      <c r="G34" s="195">
        <f t="shared" si="1"/>
        <v>2.1739130434782652</v>
      </c>
      <c r="H34" s="120">
        <v>176</v>
      </c>
      <c r="I34" s="43">
        <v>218</v>
      </c>
      <c r="J34" s="195">
        <f>I34*100/H34-100</f>
        <v>23.86363636363636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dimension ref="A1:J34"/>
  <sheetViews>
    <sheetView workbookViewId="0">
      <selection activeCell="O12" sqref="O12"/>
    </sheetView>
  </sheetViews>
  <sheetFormatPr defaultRowHeight="15" x14ac:dyDescent="0.25"/>
  <cols>
    <col min="1" max="1" width="18.85546875" customWidth="1"/>
    <col min="2" max="2" width="11.140625" customWidth="1"/>
    <col min="3" max="3" width="11" customWidth="1"/>
    <col min="4" max="5" width="10.42578125" customWidth="1"/>
    <col min="6" max="6" width="10" customWidth="1"/>
    <col min="7" max="7" width="9.7109375" customWidth="1"/>
    <col min="8" max="8" width="11.42578125" customWidth="1"/>
    <col min="9" max="9" width="11" customWidth="1"/>
    <col min="10" max="10" width="10.85546875" customWidth="1"/>
  </cols>
  <sheetData>
    <row r="1" spans="1:10" ht="18" x14ac:dyDescent="0.25">
      <c r="A1" s="202" t="s">
        <v>251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8" x14ac:dyDescent="0.2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4" t="s">
        <v>0</v>
      </c>
      <c r="B4" s="214" t="s">
        <v>245</v>
      </c>
      <c r="C4" s="214"/>
      <c r="D4" s="214"/>
      <c r="E4" s="214"/>
      <c r="F4" s="214"/>
      <c r="G4" s="214"/>
      <c r="H4" s="214"/>
      <c r="I4" s="214"/>
      <c r="J4" s="214"/>
    </row>
    <row r="5" spans="1:10" ht="46.5" customHeight="1" x14ac:dyDescent="0.25">
      <c r="A5" s="214"/>
      <c r="B5" s="214" t="s">
        <v>246</v>
      </c>
      <c r="C5" s="214"/>
      <c r="D5" s="214"/>
      <c r="E5" s="214" t="s">
        <v>83</v>
      </c>
      <c r="F5" s="214"/>
      <c r="G5" s="214"/>
      <c r="H5" s="214" t="s">
        <v>84</v>
      </c>
      <c r="I5" s="214"/>
      <c r="J5" s="214"/>
    </row>
    <row r="6" spans="1:10" ht="24.75" customHeight="1" x14ac:dyDescent="0.25">
      <c r="A6" s="214"/>
      <c r="B6" s="2">
        <v>2020</v>
      </c>
      <c r="C6" s="2">
        <v>2021</v>
      </c>
      <c r="D6" s="2" t="s">
        <v>5</v>
      </c>
      <c r="E6" s="53">
        <v>2020</v>
      </c>
      <c r="F6" s="53">
        <v>2021</v>
      </c>
      <c r="G6" s="2" t="s">
        <v>5</v>
      </c>
      <c r="H6" s="53">
        <v>2020</v>
      </c>
      <c r="I6" s="53">
        <v>2021</v>
      </c>
      <c r="J6" s="2" t="s">
        <v>5</v>
      </c>
    </row>
    <row r="7" spans="1:10" ht="20.100000000000001" customHeight="1" x14ac:dyDescent="0.25">
      <c r="A7" s="8" t="s">
        <v>6</v>
      </c>
      <c r="B7" s="25"/>
      <c r="C7" s="38"/>
      <c r="D7" s="33"/>
      <c r="E7" s="25"/>
      <c r="F7" s="38"/>
      <c r="G7" s="33"/>
      <c r="H7" s="25"/>
      <c r="I7" s="38"/>
      <c r="J7" s="33"/>
    </row>
    <row r="8" spans="1:10" ht="20.100000000000001" customHeight="1" x14ac:dyDescent="0.25">
      <c r="A8" s="8" t="s">
        <v>7</v>
      </c>
      <c r="B8" s="25">
        <v>33</v>
      </c>
      <c r="C8" s="38">
        <v>22</v>
      </c>
      <c r="D8" s="33">
        <f>C8*100/B8-100</f>
        <v>-33.333333333333329</v>
      </c>
      <c r="E8" s="25">
        <v>1</v>
      </c>
      <c r="F8" s="38">
        <v>3</v>
      </c>
      <c r="G8" s="33">
        <f>F8*100/E8-100</f>
        <v>200</v>
      </c>
      <c r="H8" s="25">
        <v>38</v>
      </c>
      <c r="I8" s="38">
        <v>23</v>
      </c>
      <c r="J8" s="33">
        <f>I8*100/H8-100</f>
        <v>-39.473684210526315</v>
      </c>
    </row>
    <row r="9" spans="1:10" ht="20.100000000000001" customHeight="1" x14ac:dyDescent="0.25">
      <c r="A9" s="8" t="s">
        <v>8</v>
      </c>
      <c r="B9" s="25">
        <v>38</v>
      </c>
      <c r="C9" s="38">
        <v>25</v>
      </c>
      <c r="D9" s="33">
        <f t="shared" ref="D9:D34" si="0">C9*100/B9-100</f>
        <v>-34.21052631578948</v>
      </c>
      <c r="E9" s="25">
        <v>1</v>
      </c>
      <c r="F9" s="38">
        <v>4</v>
      </c>
      <c r="G9" s="33">
        <f>F9*100/E9-100</f>
        <v>300</v>
      </c>
      <c r="H9" s="25">
        <v>44</v>
      </c>
      <c r="I9" s="38">
        <v>25</v>
      </c>
      <c r="J9" s="33">
        <f t="shared" ref="J9:J34" si="1">I9*100/H9-100</f>
        <v>-43.18181818181818</v>
      </c>
    </row>
    <row r="10" spans="1:10" ht="20.100000000000001" customHeight="1" x14ac:dyDescent="0.25">
      <c r="A10" s="8" t="s">
        <v>9</v>
      </c>
      <c r="B10" s="25">
        <v>80</v>
      </c>
      <c r="C10" s="38">
        <v>101</v>
      </c>
      <c r="D10" s="33">
        <f t="shared" si="0"/>
        <v>26.25</v>
      </c>
      <c r="E10" s="25">
        <v>3</v>
      </c>
      <c r="F10" s="38">
        <v>3</v>
      </c>
      <c r="G10" s="33">
        <f>F10*100/E10-100</f>
        <v>0</v>
      </c>
      <c r="H10" s="25">
        <v>82</v>
      </c>
      <c r="I10" s="38">
        <v>111</v>
      </c>
      <c r="J10" s="33">
        <f t="shared" si="1"/>
        <v>35.365853658536594</v>
      </c>
    </row>
    <row r="11" spans="1:10" ht="20.100000000000001" customHeight="1" x14ac:dyDescent="0.25">
      <c r="A11" s="8" t="s">
        <v>10</v>
      </c>
      <c r="B11" s="25">
        <v>41</v>
      </c>
      <c r="C11" s="38">
        <v>46</v>
      </c>
      <c r="D11" s="33">
        <f t="shared" si="0"/>
        <v>12.195121951219505</v>
      </c>
      <c r="E11" s="25">
        <v>3</v>
      </c>
      <c r="F11" s="38">
        <v>2</v>
      </c>
      <c r="G11" s="51">
        <f>F11*100/E11-100</f>
        <v>-33.333333333333329</v>
      </c>
      <c r="H11" s="25">
        <v>44</v>
      </c>
      <c r="I11" s="38">
        <v>48</v>
      </c>
      <c r="J11" s="33">
        <f t="shared" si="1"/>
        <v>9.0909090909090935</v>
      </c>
    </row>
    <row r="12" spans="1:10" ht="20.100000000000001" customHeight="1" x14ac:dyDescent="0.25">
      <c r="A12" s="8" t="s">
        <v>11</v>
      </c>
      <c r="B12" s="25">
        <v>35</v>
      </c>
      <c r="C12" s="38">
        <v>52</v>
      </c>
      <c r="D12" s="33">
        <f t="shared" si="0"/>
        <v>48.571428571428584</v>
      </c>
      <c r="E12" s="25">
        <v>2</v>
      </c>
      <c r="F12" s="38">
        <v>7</v>
      </c>
      <c r="G12" s="51">
        <f>F12*100/E12-100</f>
        <v>250</v>
      </c>
      <c r="H12" s="25">
        <v>39</v>
      </c>
      <c r="I12" s="38">
        <v>53</v>
      </c>
      <c r="J12" s="33">
        <f t="shared" si="1"/>
        <v>35.897435897435884</v>
      </c>
    </row>
    <row r="13" spans="1:10" ht="20.100000000000001" customHeight="1" x14ac:dyDescent="0.25">
      <c r="A13" s="8" t="s">
        <v>12</v>
      </c>
      <c r="B13" s="25">
        <v>33</v>
      </c>
      <c r="C13" s="38">
        <v>29</v>
      </c>
      <c r="D13" s="33">
        <f t="shared" si="0"/>
        <v>-12.121212121212125</v>
      </c>
      <c r="E13" s="25">
        <v>2</v>
      </c>
      <c r="F13" s="38">
        <v>0</v>
      </c>
      <c r="G13" s="52" t="s">
        <v>256</v>
      </c>
      <c r="H13" s="25">
        <v>42</v>
      </c>
      <c r="I13" s="38">
        <v>35</v>
      </c>
      <c r="J13" s="33">
        <f t="shared" si="1"/>
        <v>-16.666666666666671</v>
      </c>
    </row>
    <row r="14" spans="1:10" ht="20.100000000000001" customHeight="1" x14ac:dyDescent="0.25">
      <c r="A14" s="8" t="s">
        <v>13</v>
      </c>
      <c r="B14" s="25">
        <v>40</v>
      </c>
      <c r="C14" s="38">
        <v>60</v>
      </c>
      <c r="D14" s="33">
        <f t="shared" si="0"/>
        <v>50</v>
      </c>
      <c r="E14" s="25">
        <v>0</v>
      </c>
      <c r="F14" s="38">
        <v>1</v>
      </c>
      <c r="G14" s="51" t="s">
        <v>257</v>
      </c>
      <c r="H14" s="25">
        <v>46</v>
      </c>
      <c r="I14" s="38">
        <v>67</v>
      </c>
      <c r="J14" s="33">
        <f t="shared" si="1"/>
        <v>45.65217391304347</v>
      </c>
    </row>
    <row r="15" spans="1:10" ht="20.100000000000001" customHeight="1" x14ac:dyDescent="0.25">
      <c r="A15" s="8" t="s">
        <v>14</v>
      </c>
      <c r="B15" s="25">
        <v>27</v>
      </c>
      <c r="C15" s="38">
        <v>39</v>
      </c>
      <c r="D15" s="33">
        <f t="shared" si="0"/>
        <v>44.444444444444457</v>
      </c>
      <c r="E15" s="25">
        <v>1</v>
      </c>
      <c r="F15" s="38">
        <v>3</v>
      </c>
      <c r="G15" s="51">
        <f>F15*100/E15-100</f>
        <v>200</v>
      </c>
      <c r="H15" s="25">
        <v>32</v>
      </c>
      <c r="I15" s="38">
        <v>41</v>
      </c>
      <c r="J15" s="33">
        <f t="shared" si="1"/>
        <v>28.125</v>
      </c>
    </row>
    <row r="16" spans="1:10" ht="20.100000000000001" customHeight="1" x14ac:dyDescent="0.25">
      <c r="A16" s="8" t="s">
        <v>15</v>
      </c>
      <c r="B16" s="25">
        <v>79</v>
      </c>
      <c r="C16" s="38">
        <v>62</v>
      </c>
      <c r="D16" s="33">
        <f t="shared" si="0"/>
        <v>-21.518987341772146</v>
      </c>
      <c r="E16" s="25">
        <v>5</v>
      </c>
      <c r="F16" s="38">
        <v>3</v>
      </c>
      <c r="G16" s="51">
        <f>F16*100/E16-100</f>
        <v>-40</v>
      </c>
      <c r="H16" s="25">
        <v>87</v>
      </c>
      <c r="I16" s="38">
        <v>62</v>
      </c>
      <c r="J16" s="33">
        <f t="shared" si="1"/>
        <v>-28.735632183908052</v>
      </c>
    </row>
    <row r="17" spans="1:10" ht="20.100000000000001" customHeight="1" x14ac:dyDescent="0.25">
      <c r="A17" s="8" t="s">
        <v>16</v>
      </c>
      <c r="B17" s="25">
        <v>62</v>
      </c>
      <c r="C17" s="38">
        <v>51</v>
      </c>
      <c r="D17" s="33">
        <f t="shared" si="0"/>
        <v>-17.741935483870961</v>
      </c>
      <c r="E17" s="25">
        <v>1</v>
      </c>
      <c r="F17" s="38">
        <v>0</v>
      </c>
      <c r="G17" s="52" t="s">
        <v>256</v>
      </c>
      <c r="H17" s="25">
        <v>65</v>
      </c>
      <c r="I17" s="38">
        <v>52</v>
      </c>
      <c r="J17" s="33">
        <f t="shared" si="1"/>
        <v>-20</v>
      </c>
    </row>
    <row r="18" spans="1:10" ht="20.100000000000001" customHeight="1" x14ac:dyDescent="0.25">
      <c r="A18" s="8" t="s">
        <v>17</v>
      </c>
      <c r="B18" s="25">
        <v>16</v>
      </c>
      <c r="C18" s="38">
        <v>28</v>
      </c>
      <c r="D18" s="33">
        <f t="shared" si="0"/>
        <v>75</v>
      </c>
      <c r="E18" s="25">
        <v>0</v>
      </c>
      <c r="F18" s="38">
        <v>1</v>
      </c>
      <c r="G18" s="51" t="s">
        <v>257</v>
      </c>
      <c r="H18" s="25">
        <v>18</v>
      </c>
      <c r="I18" s="38">
        <v>31</v>
      </c>
      <c r="J18" s="33">
        <f t="shared" si="1"/>
        <v>72.222222222222229</v>
      </c>
    </row>
    <row r="19" spans="1:10" ht="20.100000000000001" customHeight="1" x14ac:dyDescent="0.25">
      <c r="A19" s="8" t="s">
        <v>18</v>
      </c>
      <c r="B19" s="25">
        <v>9</v>
      </c>
      <c r="C19" s="38">
        <v>14</v>
      </c>
      <c r="D19" s="33">
        <f t="shared" si="0"/>
        <v>55.555555555555543</v>
      </c>
      <c r="E19" s="25">
        <v>0</v>
      </c>
      <c r="F19" s="38">
        <v>1</v>
      </c>
      <c r="G19" s="51" t="s">
        <v>257</v>
      </c>
      <c r="H19" s="25">
        <v>9</v>
      </c>
      <c r="I19" s="38">
        <v>19</v>
      </c>
      <c r="J19" s="33">
        <f t="shared" si="1"/>
        <v>111.11111111111111</v>
      </c>
    </row>
    <row r="20" spans="1:10" ht="20.100000000000001" customHeight="1" x14ac:dyDescent="0.25">
      <c r="A20" s="8" t="s">
        <v>19</v>
      </c>
      <c r="B20" s="25">
        <v>79</v>
      </c>
      <c r="C20" s="38">
        <v>116</v>
      </c>
      <c r="D20" s="33">
        <f t="shared" si="0"/>
        <v>46.83544303797467</v>
      </c>
      <c r="E20" s="25">
        <v>6</v>
      </c>
      <c r="F20" s="38">
        <v>3</v>
      </c>
      <c r="G20" s="51">
        <f>F20*100/E20-100</f>
        <v>-50</v>
      </c>
      <c r="H20" s="25">
        <v>83</v>
      </c>
      <c r="I20" s="38">
        <v>132</v>
      </c>
      <c r="J20" s="33">
        <f t="shared" si="1"/>
        <v>59.036144578313241</v>
      </c>
    </row>
    <row r="21" spans="1:10" ht="20.100000000000001" customHeight="1" x14ac:dyDescent="0.25">
      <c r="A21" s="8" t="s">
        <v>20</v>
      </c>
      <c r="B21" s="25">
        <v>51</v>
      </c>
      <c r="C21" s="38">
        <v>53</v>
      </c>
      <c r="D21" s="33">
        <f t="shared" si="0"/>
        <v>3.9215686274509807</v>
      </c>
      <c r="E21" s="25">
        <v>0</v>
      </c>
      <c r="F21" s="38">
        <v>3</v>
      </c>
      <c r="G21" s="51" t="s">
        <v>257</v>
      </c>
      <c r="H21" s="25">
        <v>56</v>
      </c>
      <c r="I21" s="38">
        <v>58</v>
      </c>
      <c r="J21" s="33">
        <f t="shared" si="1"/>
        <v>3.5714285714285694</v>
      </c>
    </row>
    <row r="22" spans="1:10" ht="20.100000000000001" customHeight="1" x14ac:dyDescent="0.25">
      <c r="A22" s="8" t="s">
        <v>21</v>
      </c>
      <c r="B22" s="25">
        <v>59</v>
      </c>
      <c r="C22" s="38">
        <v>89</v>
      </c>
      <c r="D22" s="33">
        <f t="shared" si="0"/>
        <v>50.847457627118644</v>
      </c>
      <c r="E22" s="25">
        <v>0</v>
      </c>
      <c r="F22" s="38">
        <v>4</v>
      </c>
      <c r="G22" s="51" t="s">
        <v>257</v>
      </c>
      <c r="H22" s="25">
        <v>63</v>
      </c>
      <c r="I22" s="38">
        <v>100</v>
      </c>
      <c r="J22" s="33">
        <f t="shared" si="1"/>
        <v>58.730158730158735</v>
      </c>
    </row>
    <row r="23" spans="1:10" ht="20.100000000000001" customHeight="1" x14ac:dyDescent="0.25">
      <c r="A23" s="8" t="s">
        <v>22</v>
      </c>
      <c r="B23" s="25">
        <v>41</v>
      </c>
      <c r="C23" s="38">
        <v>45</v>
      </c>
      <c r="D23" s="33">
        <f t="shared" si="0"/>
        <v>9.7560975609756042</v>
      </c>
      <c r="E23" s="25">
        <v>1</v>
      </c>
      <c r="F23" s="38">
        <v>0</v>
      </c>
      <c r="G23" s="52" t="s">
        <v>256</v>
      </c>
      <c r="H23" s="25">
        <v>50</v>
      </c>
      <c r="I23" s="38">
        <v>51</v>
      </c>
      <c r="J23" s="33">
        <f t="shared" si="1"/>
        <v>2</v>
      </c>
    </row>
    <row r="24" spans="1:10" ht="20.100000000000001" customHeight="1" x14ac:dyDescent="0.25">
      <c r="A24" s="8" t="s">
        <v>23</v>
      </c>
      <c r="B24" s="25">
        <v>26</v>
      </c>
      <c r="C24" s="38">
        <v>50</v>
      </c>
      <c r="D24" s="33">
        <f t="shared" si="0"/>
        <v>92.307692307692321</v>
      </c>
      <c r="E24" s="25">
        <v>2</v>
      </c>
      <c r="F24" s="38">
        <v>4</v>
      </c>
      <c r="G24" s="51">
        <f>F24*100/E24-100</f>
        <v>100</v>
      </c>
      <c r="H24" s="25">
        <v>26</v>
      </c>
      <c r="I24" s="38">
        <v>58</v>
      </c>
      <c r="J24" s="33">
        <f t="shared" si="1"/>
        <v>123.07692307692307</v>
      </c>
    </row>
    <row r="25" spans="1:10" ht="20.100000000000001" customHeight="1" x14ac:dyDescent="0.25">
      <c r="A25" s="8" t="s">
        <v>24</v>
      </c>
      <c r="B25" s="25">
        <v>30</v>
      </c>
      <c r="C25" s="38">
        <v>30</v>
      </c>
      <c r="D25" s="33">
        <f t="shared" si="0"/>
        <v>0</v>
      </c>
      <c r="E25" s="25">
        <v>4</v>
      </c>
      <c r="F25" s="38">
        <v>2</v>
      </c>
      <c r="G25" s="51">
        <f>F25*100/E25-100</f>
        <v>-50</v>
      </c>
      <c r="H25" s="25">
        <v>31</v>
      </c>
      <c r="I25" s="38">
        <v>30</v>
      </c>
      <c r="J25" s="33">
        <f t="shared" si="1"/>
        <v>-3.2258064516128968</v>
      </c>
    </row>
    <row r="26" spans="1:10" ht="20.100000000000001" customHeight="1" x14ac:dyDescent="0.25">
      <c r="A26" s="8" t="s">
        <v>25</v>
      </c>
      <c r="B26" s="25">
        <v>25</v>
      </c>
      <c r="C26" s="38">
        <v>43</v>
      </c>
      <c r="D26" s="33">
        <f t="shared" si="0"/>
        <v>72</v>
      </c>
      <c r="E26" s="25">
        <v>0</v>
      </c>
      <c r="F26" s="38">
        <v>0</v>
      </c>
      <c r="G26" s="51"/>
      <c r="H26" s="25">
        <v>28</v>
      </c>
      <c r="I26" s="38">
        <v>53</v>
      </c>
      <c r="J26" s="33">
        <f t="shared" si="1"/>
        <v>89.285714285714278</v>
      </c>
    </row>
    <row r="27" spans="1:10" ht="20.100000000000001" customHeight="1" x14ac:dyDescent="0.25">
      <c r="A27" s="8" t="s">
        <v>26</v>
      </c>
      <c r="B27" s="25">
        <v>50</v>
      </c>
      <c r="C27" s="38">
        <v>48</v>
      </c>
      <c r="D27" s="33">
        <f t="shared" si="0"/>
        <v>-4</v>
      </c>
      <c r="E27" s="25">
        <v>2</v>
      </c>
      <c r="F27" s="38">
        <v>3</v>
      </c>
      <c r="G27" s="51">
        <f>F27*100/E27-100</f>
        <v>50</v>
      </c>
      <c r="H27" s="25">
        <v>50</v>
      </c>
      <c r="I27" s="38">
        <v>49</v>
      </c>
      <c r="J27" s="33">
        <f t="shared" si="1"/>
        <v>-2</v>
      </c>
    </row>
    <row r="28" spans="1:10" ht="20.100000000000001" customHeight="1" x14ac:dyDescent="0.25">
      <c r="A28" s="8" t="s">
        <v>27</v>
      </c>
      <c r="B28" s="25">
        <v>25</v>
      </c>
      <c r="C28" s="38">
        <v>32</v>
      </c>
      <c r="D28" s="33">
        <f t="shared" si="0"/>
        <v>28</v>
      </c>
      <c r="E28" s="25">
        <v>0</v>
      </c>
      <c r="F28" s="38">
        <v>1</v>
      </c>
      <c r="G28" s="51" t="s">
        <v>257</v>
      </c>
      <c r="H28" s="25">
        <v>27</v>
      </c>
      <c r="I28" s="38">
        <v>32</v>
      </c>
      <c r="J28" s="33">
        <f t="shared" si="1"/>
        <v>18.518518518518519</v>
      </c>
    </row>
    <row r="29" spans="1:10" ht="20.100000000000001" customHeight="1" x14ac:dyDescent="0.25">
      <c r="A29" s="8" t="s">
        <v>28</v>
      </c>
      <c r="B29" s="25">
        <v>30</v>
      </c>
      <c r="C29" s="38">
        <v>35</v>
      </c>
      <c r="D29" s="33">
        <f t="shared" si="0"/>
        <v>16.666666666666671</v>
      </c>
      <c r="E29" s="25">
        <v>0</v>
      </c>
      <c r="F29" s="38">
        <v>2</v>
      </c>
      <c r="G29" s="51" t="s">
        <v>257</v>
      </c>
      <c r="H29" s="25">
        <v>34</v>
      </c>
      <c r="I29" s="38">
        <v>40</v>
      </c>
      <c r="J29" s="33">
        <f t="shared" si="1"/>
        <v>17.647058823529406</v>
      </c>
    </row>
    <row r="30" spans="1:10" ht="20.100000000000001" customHeight="1" x14ac:dyDescent="0.25">
      <c r="A30" s="8" t="s">
        <v>29</v>
      </c>
      <c r="B30" s="25">
        <v>28</v>
      </c>
      <c r="C30" s="38">
        <v>25</v>
      </c>
      <c r="D30" s="33">
        <f t="shared" si="0"/>
        <v>-10.714285714285708</v>
      </c>
      <c r="E30" s="25">
        <v>4</v>
      </c>
      <c r="F30" s="38">
        <v>0</v>
      </c>
      <c r="G30" s="52" t="s">
        <v>256</v>
      </c>
      <c r="H30" s="25">
        <v>33</v>
      </c>
      <c r="I30" s="38">
        <v>28</v>
      </c>
      <c r="J30" s="33">
        <f t="shared" si="1"/>
        <v>-15.151515151515156</v>
      </c>
    </row>
    <row r="31" spans="1:10" ht="20.100000000000001" customHeight="1" x14ac:dyDescent="0.25">
      <c r="A31" s="8" t="s">
        <v>30</v>
      </c>
      <c r="B31" s="25">
        <v>28</v>
      </c>
      <c r="C31" s="38">
        <v>27</v>
      </c>
      <c r="D31" s="33">
        <f t="shared" si="0"/>
        <v>-3.5714285714285694</v>
      </c>
      <c r="E31" s="25">
        <v>4</v>
      </c>
      <c r="F31" s="38">
        <v>1</v>
      </c>
      <c r="G31" s="51">
        <f>F31*100/E31-100</f>
        <v>-75</v>
      </c>
      <c r="H31" s="25">
        <v>28</v>
      </c>
      <c r="I31" s="38">
        <v>31</v>
      </c>
      <c r="J31" s="33">
        <f t="shared" si="1"/>
        <v>10.714285714285708</v>
      </c>
    </row>
    <row r="32" spans="1:10" ht="20.100000000000001" customHeight="1" x14ac:dyDescent="0.25">
      <c r="A32" s="8" t="s">
        <v>31</v>
      </c>
      <c r="B32" s="25">
        <v>26</v>
      </c>
      <c r="C32" s="38">
        <v>28</v>
      </c>
      <c r="D32" s="33">
        <f t="shared" si="0"/>
        <v>7.6923076923076934</v>
      </c>
      <c r="E32" s="25">
        <v>0</v>
      </c>
      <c r="F32" s="38">
        <v>3</v>
      </c>
      <c r="G32" s="51" t="s">
        <v>257</v>
      </c>
      <c r="H32" s="25">
        <v>29</v>
      </c>
      <c r="I32" s="38">
        <v>33</v>
      </c>
      <c r="J32" s="33">
        <f t="shared" si="1"/>
        <v>13.793103448275858</v>
      </c>
    </row>
    <row r="33" spans="1:10" ht="20.100000000000001" customHeight="1" x14ac:dyDescent="0.25">
      <c r="A33" s="8" t="s">
        <v>32</v>
      </c>
      <c r="B33" s="25"/>
      <c r="C33" s="38"/>
      <c r="D33" s="33"/>
      <c r="E33" s="25"/>
      <c r="F33" s="38"/>
      <c r="G33" s="51"/>
      <c r="H33" s="25"/>
      <c r="I33" s="38"/>
      <c r="J33" s="33"/>
    </row>
    <row r="34" spans="1:10" ht="20.100000000000001" customHeight="1" x14ac:dyDescent="0.25">
      <c r="A34" s="48" t="s">
        <v>33</v>
      </c>
      <c r="B34" s="196">
        <v>991</v>
      </c>
      <c r="C34" s="197">
        <v>1150</v>
      </c>
      <c r="D34" s="84">
        <f t="shared" si="0"/>
        <v>16.044399596367299</v>
      </c>
      <c r="E34" s="196">
        <v>42</v>
      </c>
      <c r="F34" s="197">
        <v>54</v>
      </c>
      <c r="G34" s="84">
        <f>F34*100/E34-100</f>
        <v>28.571428571428584</v>
      </c>
      <c r="H34" s="196">
        <v>1084</v>
      </c>
      <c r="I34" s="197">
        <v>1262</v>
      </c>
      <c r="J34" s="84">
        <f t="shared" si="1"/>
        <v>16.420664206642073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D7:D34 G7:G12 G14:G16 G18:G22 G24:G29 G31:G34">
    <cfRule type="cellIs" dxfId="9" priority="1" stopIfTrue="1" operator="lessThanOrEqual">
      <formula>0</formula>
    </cfRule>
    <cfRule type="cellIs" dxfId="8" priority="2" stopIfTrue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J34"/>
  <sheetViews>
    <sheetView workbookViewId="0">
      <selection activeCell="B33" sqref="B33:J33"/>
    </sheetView>
  </sheetViews>
  <sheetFormatPr defaultRowHeight="15" x14ac:dyDescent="0.25"/>
  <cols>
    <col min="1" max="1" width="26.42578125" customWidth="1"/>
    <col min="2" max="10" width="10.7109375" customWidth="1"/>
  </cols>
  <sheetData>
    <row r="1" spans="1:10" ht="18" x14ac:dyDescent="0.25">
      <c r="A1" s="202" t="s">
        <v>252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8" x14ac:dyDescent="0.2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54" t="s">
        <v>0</v>
      </c>
      <c r="B4" s="257" t="s">
        <v>245</v>
      </c>
      <c r="C4" s="258"/>
      <c r="D4" s="258"/>
      <c r="E4" s="258"/>
      <c r="F4" s="258"/>
      <c r="G4" s="258"/>
      <c r="H4" s="258"/>
      <c r="I4" s="258"/>
      <c r="J4" s="259"/>
    </row>
    <row r="5" spans="1:10" ht="30" customHeight="1" x14ac:dyDescent="0.25">
      <c r="A5" s="255"/>
      <c r="B5" s="257" t="s">
        <v>245</v>
      </c>
      <c r="C5" s="258"/>
      <c r="D5" s="259"/>
      <c r="E5" s="257" t="s">
        <v>83</v>
      </c>
      <c r="F5" s="258"/>
      <c r="G5" s="259"/>
      <c r="H5" s="257" t="s">
        <v>84</v>
      </c>
      <c r="I5" s="258"/>
      <c r="J5" s="259"/>
    </row>
    <row r="6" spans="1:10" x14ac:dyDescent="0.25">
      <c r="A6" s="256"/>
      <c r="B6" s="32">
        <v>2020</v>
      </c>
      <c r="C6" s="32">
        <v>2021</v>
      </c>
      <c r="D6" s="14" t="s">
        <v>5</v>
      </c>
      <c r="E6" s="53">
        <v>2020</v>
      </c>
      <c r="F6" s="53">
        <v>2021</v>
      </c>
      <c r="G6" s="14" t="s">
        <v>5</v>
      </c>
      <c r="H6" s="53">
        <v>2020</v>
      </c>
      <c r="I6" s="53">
        <v>2021</v>
      </c>
      <c r="J6" s="14" t="s">
        <v>5</v>
      </c>
    </row>
    <row r="7" spans="1:10" ht="20.100000000000001" customHeight="1" x14ac:dyDescent="0.25">
      <c r="A7" s="15" t="s">
        <v>6</v>
      </c>
      <c r="B7" s="25"/>
      <c r="C7" s="38"/>
      <c r="D7" s="51"/>
      <c r="E7" s="25"/>
      <c r="F7" s="38"/>
      <c r="G7" s="51"/>
      <c r="H7" s="25"/>
      <c r="I7" s="38"/>
      <c r="J7" s="51"/>
    </row>
    <row r="8" spans="1:10" ht="20.100000000000001" customHeight="1" x14ac:dyDescent="0.25">
      <c r="A8" s="15" t="s">
        <v>7</v>
      </c>
      <c r="B8" s="25">
        <v>3</v>
      </c>
      <c r="C8" s="38">
        <v>1</v>
      </c>
      <c r="D8" s="51">
        <f>C8*100/B8-100</f>
        <v>-66.666666666666657</v>
      </c>
      <c r="E8" s="25">
        <v>1</v>
      </c>
      <c r="F8" s="38">
        <v>0</v>
      </c>
      <c r="G8" s="52" t="s">
        <v>256</v>
      </c>
      <c r="H8" s="25">
        <v>2</v>
      </c>
      <c r="I8" s="38">
        <v>1</v>
      </c>
      <c r="J8" s="51">
        <f>I8*100/H8-100</f>
        <v>-50</v>
      </c>
    </row>
    <row r="9" spans="1:10" ht="20.100000000000001" customHeight="1" x14ac:dyDescent="0.25">
      <c r="A9" s="15" t="s">
        <v>8</v>
      </c>
      <c r="B9" s="25">
        <v>4</v>
      </c>
      <c r="C9" s="38">
        <v>2</v>
      </c>
      <c r="D9" s="51">
        <f>C9*100/B9-100</f>
        <v>-50</v>
      </c>
      <c r="E9" s="25">
        <v>0</v>
      </c>
      <c r="F9" s="38">
        <v>0</v>
      </c>
      <c r="G9" s="51"/>
      <c r="H9" s="25">
        <v>3</v>
      </c>
      <c r="I9" s="38">
        <v>1</v>
      </c>
      <c r="J9" s="51">
        <f>I9*100/H9-100</f>
        <v>-66.666666666666657</v>
      </c>
    </row>
    <row r="10" spans="1:10" ht="20.100000000000001" customHeight="1" x14ac:dyDescent="0.25">
      <c r="A10" s="15" t="s">
        <v>9</v>
      </c>
      <c r="B10" s="25">
        <v>10</v>
      </c>
      <c r="C10" s="38">
        <v>5</v>
      </c>
      <c r="D10" s="51">
        <f>C10*100/B10-100</f>
        <v>-50</v>
      </c>
      <c r="E10" s="25">
        <v>0</v>
      </c>
      <c r="F10" s="38">
        <v>0</v>
      </c>
      <c r="G10" s="51"/>
      <c r="H10" s="25">
        <v>9</v>
      </c>
      <c r="I10" s="38">
        <v>4</v>
      </c>
      <c r="J10" s="51">
        <f>I10*100/H10-100</f>
        <v>-55.555555555555557</v>
      </c>
    </row>
    <row r="11" spans="1:10" ht="20.100000000000001" customHeight="1" x14ac:dyDescent="0.25">
      <c r="A11" s="15" t="s">
        <v>10</v>
      </c>
      <c r="B11" s="25">
        <v>3</v>
      </c>
      <c r="C11" s="38">
        <v>6</v>
      </c>
      <c r="D11" s="51">
        <f t="shared" ref="D11:D32" si="0">C11*100/B11-100</f>
        <v>100</v>
      </c>
      <c r="E11" s="25">
        <v>0</v>
      </c>
      <c r="F11" s="38">
        <v>1</v>
      </c>
      <c r="G11" s="51" t="s">
        <v>257</v>
      </c>
      <c r="H11" s="25">
        <v>3</v>
      </c>
      <c r="I11" s="38">
        <v>3</v>
      </c>
      <c r="J11" s="51" t="s">
        <v>257</v>
      </c>
    </row>
    <row r="12" spans="1:10" ht="20.100000000000001" customHeight="1" x14ac:dyDescent="0.25">
      <c r="A12" s="15" t="s">
        <v>11</v>
      </c>
      <c r="B12" s="25">
        <v>5</v>
      </c>
      <c r="C12" s="38">
        <v>2</v>
      </c>
      <c r="D12" s="51">
        <f t="shared" si="0"/>
        <v>-60</v>
      </c>
      <c r="E12" s="25">
        <v>0</v>
      </c>
      <c r="F12" s="38">
        <v>0</v>
      </c>
      <c r="G12" s="51"/>
      <c r="H12" s="25">
        <v>4</v>
      </c>
      <c r="I12" s="38">
        <v>1</v>
      </c>
      <c r="J12" s="51">
        <f>I8*100/H8-100</f>
        <v>-50</v>
      </c>
    </row>
    <row r="13" spans="1:10" ht="20.100000000000001" customHeight="1" x14ac:dyDescent="0.25">
      <c r="A13" s="15" t="s">
        <v>12</v>
      </c>
      <c r="B13" s="25">
        <v>1</v>
      </c>
      <c r="C13" s="38">
        <v>1</v>
      </c>
      <c r="D13" s="51">
        <f t="shared" si="0"/>
        <v>0</v>
      </c>
      <c r="E13" s="25">
        <v>0</v>
      </c>
      <c r="F13" s="38">
        <v>0</v>
      </c>
      <c r="G13" s="51"/>
      <c r="H13" s="25">
        <v>1</v>
      </c>
      <c r="I13" s="38">
        <v>0</v>
      </c>
      <c r="J13" s="51">
        <f>I9*100/H9-100</f>
        <v>-66.666666666666657</v>
      </c>
    </row>
    <row r="14" spans="1:10" ht="20.100000000000001" customHeight="1" x14ac:dyDescent="0.25">
      <c r="A14" s="15" t="s">
        <v>13</v>
      </c>
      <c r="B14" s="25">
        <v>6</v>
      </c>
      <c r="C14" s="38">
        <v>4</v>
      </c>
      <c r="D14" s="51">
        <f t="shared" si="0"/>
        <v>-33.333333333333329</v>
      </c>
      <c r="E14" s="25">
        <v>0</v>
      </c>
      <c r="F14" s="38">
        <v>0</v>
      </c>
      <c r="G14" s="51"/>
      <c r="H14" s="25">
        <v>5</v>
      </c>
      <c r="I14" s="38">
        <v>2</v>
      </c>
      <c r="J14" s="51">
        <f>I10*100/H10-100</f>
        <v>-55.555555555555557</v>
      </c>
    </row>
    <row r="15" spans="1:10" ht="20.100000000000001" customHeight="1" x14ac:dyDescent="0.25">
      <c r="A15" s="15" t="s">
        <v>14</v>
      </c>
      <c r="B15" s="25">
        <v>1</v>
      </c>
      <c r="C15" s="38">
        <v>5</v>
      </c>
      <c r="D15" s="51">
        <f t="shared" si="0"/>
        <v>400</v>
      </c>
      <c r="E15" s="25">
        <v>0</v>
      </c>
      <c r="F15" s="38">
        <v>0</v>
      </c>
      <c r="G15" s="51"/>
      <c r="H15" s="25">
        <v>1</v>
      </c>
      <c r="I15" s="38">
        <v>5</v>
      </c>
      <c r="J15" s="51">
        <f>I11*100/H11-100</f>
        <v>0</v>
      </c>
    </row>
    <row r="16" spans="1:10" ht="20.100000000000001" customHeight="1" x14ac:dyDescent="0.25">
      <c r="A16" s="15" t="s">
        <v>15</v>
      </c>
      <c r="B16" s="25">
        <v>4</v>
      </c>
      <c r="C16" s="38">
        <v>3</v>
      </c>
      <c r="D16" s="51">
        <f t="shared" si="0"/>
        <v>-25</v>
      </c>
      <c r="E16" s="25">
        <v>0</v>
      </c>
      <c r="F16" s="38">
        <v>0</v>
      </c>
      <c r="G16" s="51"/>
      <c r="H16" s="25">
        <v>3</v>
      </c>
      <c r="I16" s="38">
        <v>2</v>
      </c>
      <c r="J16" s="51">
        <f>I16*100/H16-100</f>
        <v>-33.333333333333329</v>
      </c>
    </row>
    <row r="17" spans="1:10" ht="20.100000000000001" customHeight="1" x14ac:dyDescent="0.25">
      <c r="A17" s="15" t="s">
        <v>16</v>
      </c>
      <c r="B17" s="25">
        <v>3</v>
      </c>
      <c r="C17" s="38">
        <v>1</v>
      </c>
      <c r="D17" s="51">
        <f t="shared" si="0"/>
        <v>-66.666666666666657</v>
      </c>
      <c r="E17" s="25">
        <v>0</v>
      </c>
      <c r="F17" s="38">
        <v>0</v>
      </c>
      <c r="G17" s="51"/>
      <c r="H17" s="25">
        <v>3</v>
      </c>
      <c r="I17" s="38">
        <v>0</v>
      </c>
      <c r="J17" s="52" t="s">
        <v>256</v>
      </c>
    </row>
    <row r="18" spans="1:10" ht="20.100000000000001" customHeight="1" x14ac:dyDescent="0.25">
      <c r="A18" s="15" t="s">
        <v>17</v>
      </c>
      <c r="B18" s="25">
        <v>2</v>
      </c>
      <c r="C18" s="38">
        <v>3</v>
      </c>
      <c r="D18" s="51">
        <f t="shared" si="0"/>
        <v>50</v>
      </c>
      <c r="E18" s="25">
        <v>0</v>
      </c>
      <c r="F18" s="38">
        <v>0</v>
      </c>
      <c r="G18" s="51"/>
      <c r="H18" s="25">
        <v>2</v>
      </c>
      <c r="I18" s="38">
        <v>2</v>
      </c>
      <c r="J18" s="51">
        <f t="shared" ref="J18:J32" si="1">I18*100/H18-100</f>
        <v>0</v>
      </c>
    </row>
    <row r="19" spans="1:10" ht="20.100000000000001" customHeight="1" x14ac:dyDescent="0.25">
      <c r="A19" s="15" t="s">
        <v>18</v>
      </c>
      <c r="B19" s="25">
        <v>1</v>
      </c>
      <c r="C19" s="38">
        <v>2</v>
      </c>
      <c r="D19" s="51">
        <f t="shared" si="0"/>
        <v>100</v>
      </c>
      <c r="E19" s="25">
        <v>0</v>
      </c>
      <c r="F19" s="38">
        <v>0</v>
      </c>
      <c r="G19" s="51"/>
      <c r="H19" s="25">
        <v>1</v>
      </c>
      <c r="I19" s="38">
        <v>2</v>
      </c>
      <c r="J19" s="51">
        <f t="shared" si="1"/>
        <v>100</v>
      </c>
    </row>
    <row r="20" spans="1:10" ht="20.100000000000001" customHeight="1" x14ac:dyDescent="0.25">
      <c r="A20" s="15" t="s">
        <v>19</v>
      </c>
      <c r="B20" s="25">
        <v>9</v>
      </c>
      <c r="C20" s="38">
        <v>13</v>
      </c>
      <c r="D20" s="51">
        <f t="shared" si="0"/>
        <v>44.444444444444457</v>
      </c>
      <c r="E20" s="25">
        <v>0</v>
      </c>
      <c r="F20" s="38">
        <v>0</v>
      </c>
      <c r="G20" s="51"/>
      <c r="H20" s="25">
        <v>8</v>
      </c>
      <c r="I20" s="38">
        <v>12</v>
      </c>
      <c r="J20" s="51">
        <f t="shared" si="1"/>
        <v>50</v>
      </c>
    </row>
    <row r="21" spans="1:10" ht="20.100000000000001" customHeight="1" x14ac:dyDescent="0.25">
      <c r="A21" s="15" t="s">
        <v>20</v>
      </c>
      <c r="B21" s="25">
        <v>2</v>
      </c>
      <c r="C21" s="38">
        <v>5</v>
      </c>
      <c r="D21" s="51">
        <f t="shared" si="0"/>
        <v>150</v>
      </c>
      <c r="E21" s="25">
        <v>0</v>
      </c>
      <c r="F21" s="38">
        <v>0</v>
      </c>
      <c r="G21" s="51"/>
      <c r="H21" s="25">
        <v>1</v>
      </c>
      <c r="I21" s="38">
        <v>5</v>
      </c>
      <c r="J21" s="51">
        <f t="shared" si="1"/>
        <v>400</v>
      </c>
    </row>
    <row r="22" spans="1:10" ht="20.100000000000001" customHeight="1" x14ac:dyDescent="0.25">
      <c r="A22" s="15" t="s">
        <v>21</v>
      </c>
      <c r="B22" s="25">
        <v>5</v>
      </c>
      <c r="C22" s="38">
        <v>9</v>
      </c>
      <c r="D22" s="51">
        <f t="shared" si="0"/>
        <v>80</v>
      </c>
      <c r="E22" s="25">
        <v>0</v>
      </c>
      <c r="F22" s="38">
        <v>0</v>
      </c>
      <c r="G22" s="51"/>
      <c r="H22" s="25">
        <v>4</v>
      </c>
      <c r="I22" s="38">
        <v>8</v>
      </c>
      <c r="J22" s="51">
        <f t="shared" si="1"/>
        <v>100</v>
      </c>
    </row>
    <row r="23" spans="1:10" ht="20.100000000000001" customHeight="1" x14ac:dyDescent="0.25">
      <c r="A23" s="15" t="s">
        <v>22</v>
      </c>
      <c r="B23" s="25">
        <v>4</v>
      </c>
      <c r="C23" s="38">
        <v>5</v>
      </c>
      <c r="D23" s="51">
        <f t="shared" si="0"/>
        <v>25</v>
      </c>
      <c r="E23" s="25">
        <v>0</v>
      </c>
      <c r="F23" s="38">
        <v>0</v>
      </c>
      <c r="G23" s="51"/>
      <c r="H23" s="25">
        <v>3</v>
      </c>
      <c r="I23" s="38">
        <v>5</v>
      </c>
      <c r="J23" s="51">
        <f t="shared" si="1"/>
        <v>66.666666666666657</v>
      </c>
    </row>
    <row r="24" spans="1:10" ht="20.100000000000001" customHeight="1" x14ac:dyDescent="0.25">
      <c r="A24" s="15" t="s">
        <v>23</v>
      </c>
      <c r="B24" s="25">
        <v>2</v>
      </c>
      <c r="C24" s="38">
        <v>15</v>
      </c>
      <c r="D24" s="51">
        <f t="shared" si="0"/>
        <v>650</v>
      </c>
      <c r="E24" s="25">
        <v>0</v>
      </c>
      <c r="F24" s="38">
        <v>2</v>
      </c>
      <c r="G24" s="51" t="s">
        <v>257</v>
      </c>
      <c r="H24" s="25">
        <v>2</v>
      </c>
      <c r="I24" s="38">
        <v>10</v>
      </c>
      <c r="J24" s="51">
        <f t="shared" si="1"/>
        <v>400</v>
      </c>
    </row>
    <row r="25" spans="1:10" ht="20.100000000000001" customHeight="1" x14ac:dyDescent="0.25">
      <c r="A25" s="15" t="s">
        <v>24</v>
      </c>
      <c r="B25" s="25">
        <v>6</v>
      </c>
      <c r="C25" s="38">
        <v>3</v>
      </c>
      <c r="D25" s="51">
        <f t="shared" si="0"/>
        <v>-50</v>
      </c>
      <c r="E25" s="25">
        <v>1</v>
      </c>
      <c r="F25" s="38">
        <v>0</v>
      </c>
      <c r="G25" s="52" t="s">
        <v>256</v>
      </c>
      <c r="H25" s="25">
        <v>5</v>
      </c>
      <c r="I25" s="38">
        <v>3</v>
      </c>
      <c r="J25" s="51">
        <f t="shared" si="1"/>
        <v>-40</v>
      </c>
    </row>
    <row r="26" spans="1:10" ht="20.100000000000001" customHeight="1" x14ac:dyDescent="0.25">
      <c r="A26" s="15" t="s">
        <v>25</v>
      </c>
      <c r="B26" s="25">
        <v>3</v>
      </c>
      <c r="C26" s="38">
        <v>1</v>
      </c>
      <c r="D26" s="51">
        <f t="shared" si="0"/>
        <v>-66.666666666666657</v>
      </c>
      <c r="E26" s="25">
        <v>0</v>
      </c>
      <c r="F26" s="38">
        <v>0</v>
      </c>
      <c r="G26" s="51"/>
      <c r="H26" s="25">
        <v>2</v>
      </c>
      <c r="I26" s="38">
        <v>0</v>
      </c>
      <c r="J26" s="52" t="s">
        <v>256</v>
      </c>
    </row>
    <row r="27" spans="1:10" ht="20.100000000000001" customHeight="1" x14ac:dyDescent="0.25">
      <c r="A27" s="15" t="s">
        <v>26</v>
      </c>
      <c r="B27" s="25">
        <v>1</v>
      </c>
      <c r="C27" s="38">
        <v>1</v>
      </c>
      <c r="D27" s="51">
        <f t="shared" si="0"/>
        <v>0</v>
      </c>
      <c r="E27" s="25">
        <v>0</v>
      </c>
      <c r="F27" s="38">
        <v>0</v>
      </c>
      <c r="G27" s="51"/>
      <c r="H27" s="25">
        <v>0</v>
      </c>
      <c r="I27" s="38">
        <v>0</v>
      </c>
      <c r="J27" s="51"/>
    </row>
    <row r="28" spans="1:10" ht="20.100000000000001" customHeight="1" x14ac:dyDescent="0.25">
      <c r="A28" s="15" t="s">
        <v>27</v>
      </c>
      <c r="B28" s="25">
        <v>6</v>
      </c>
      <c r="C28" s="38">
        <v>3</v>
      </c>
      <c r="D28" s="51">
        <f t="shared" si="0"/>
        <v>-50</v>
      </c>
      <c r="E28" s="25">
        <v>0</v>
      </c>
      <c r="F28" s="38">
        <v>0</v>
      </c>
      <c r="G28" s="51"/>
      <c r="H28" s="25">
        <v>5</v>
      </c>
      <c r="I28" s="38">
        <v>3</v>
      </c>
      <c r="J28" s="51">
        <f t="shared" si="1"/>
        <v>-40</v>
      </c>
    </row>
    <row r="29" spans="1:10" ht="20.100000000000001" customHeight="1" x14ac:dyDescent="0.25">
      <c r="A29" s="15" t="s">
        <v>28</v>
      </c>
      <c r="B29" s="25">
        <v>3</v>
      </c>
      <c r="C29" s="38">
        <v>3</v>
      </c>
      <c r="D29" s="51">
        <f t="shared" si="0"/>
        <v>0</v>
      </c>
      <c r="E29" s="25">
        <v>0</v>
      </c>
      <c r="F29" s="38">
        <v>0</v>
      </c>
      <c r="G29" s="51"/>
      <c r="H29" s="25">
        <v>2</v>
      </c>
      <c r="I29" s="38">
        <v>2</v>
      </c>
      <c r="J29" s="51">
        <f t="shared" si="1"/>
        <v>0</v>
      </c>
    </row>
    <row r="30" spans="1:10" ht="20.100000000000001" customHeight="1" x14ac:dyDescent="0.25">
      <c r="A30" s="15" t="s">
        <v>29</v>
      </c>
      <c r="B30" s="25">
        <v>1</v>
      </c>
      <c r="C30" s="38">
        <v>2</v>
      </c>
      <c r="D30" s="51">
        <f t="shared" si="0"/>
        <v>100</v>
      </c>
      <c r="E30" s="25">
        <v>0</v>
      </c>
      <c r="F30" s="38">
        <v>0</v>
      </c>
      <c r="G30" s="51"/>
      <c r="H30" s="25">
        <v>0</v>
      </c>
      <c r="I30" s="38">
        <v>2</v>
      </c>
      <c r="J30" s="51" t="s">
        <v>257</v>
      </c>
    </row>
    <row r="31" spans="1:10" ht="20.100000000000001" customHeight="1" x14ac:dyDescent="0.25">
      <c r="A31" s="15" t="s">
        <v>30</v>
      </c>
      <c r="B31" s="25">
        <v>5</v>
      </c>
      <c r="C31" s="38">
        <v>7</v>
      </c>
      <c r="D31" s="51">
        <f t="shared" si="0"/>
        <v>40</v>
      </c>
      <c r="E31" s="25">
        <v>2</v>
      </c>
      <c r="F31" s="38">
        <v>0</v>
      </c>
      <c r="G31" s="52" t="s">
        <v>256</v>
      </c>
      <c r="H31" s="25">
        <v>3</v>
      </c>
      <c r="I31" s="38">
        <v>6</v>
      </c>
      <c r="J31" s="51">
        <f t="shared" si="1"/>
        <v>100</v>
      </c>
    </row>
    <row r="32" spans="1:10" ht="20.100000000000001" customHeight="1" x14ac:dyDescent="0.25">
      <c r="A32" s="15" t="s">
        <v>31</v>
      </c>
      <c r="B32" s="25">
        <v>3</v>
      </c>
      <c r="C32" s="38">
        <v>4</v>
      </c>
      <c r="D32" s="51">
        <f t="shared" si="0"/>
        <v>33.333333333333343</v>
      </c>
      <c r="E32" s="25">
        <v>0</v>
      </c>
      <c r="F32" s="38">
        <v>0</v>
      </c>
      <c r="G32" s="51"/>
      <c r="H32" s="25">
        <v>2</v>
      </c>
      <c r="I32" s="38">
        <v>3</v>
      </c>
      <c r="J32" s="51">
        <f t="shared" si="1"/>
        <v>50</v>
      </c>
    </row>
    <row r="33" spans="1:10" ht="20.100000000000001" customHeight="1" x14ac:dyDescent="0.25">
      <c r="A33" s="15" t="s">
        <v>32</v>
      </c>
      <c r="B33" s="25"/>
      <c r="C33" s="38"/>
      <c r="D33" s="51"/>
      <c r="E33" s="25"/>
      <c r="F33" s="38"/>
      <c r="G33" s="51"/>
      <c r="H33" s="25"/>
      <c r="I33" s="38"/>
      <c r="J33" s="51"/>
    </row>
    <row r="34" spans="1:10" ht="20.100000000000001" customHeight="1" x14ac:dyDescent="0.25">
      <c r="A34" s="17" t="s">
        <v>33</v>
      </c>
      <c r="B34" s="10">
        <v>93</v>
      </c>
      <c r="C34" s="43">
        <v>106</v>
      </c>
      <c r="D34" s="26">
        <f>C34*100/B34-100</f>
        <v>13.978494623655919</v>
      </c>
      <c r="E34" s="10">
        <v>4</v>
      </c>
      <c r="F34" s="43">
        <v>3</v>
      </c>
      <c r="G34" s="26">
        <f>F34*100/E34-100</f>
        <v>-25</v>
      </c>
      <c r="H34" s="10">
        <v>74</v>
      </c>
      <c r="I34" s="43">
        <v>82</v>
      </c>
      <c r="J34" s="26">
        <f>I34*100/H34-100</f>
        <v>10.810810810810807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27:J34 G7 J7:J16 J18:J25 G32:G34 G9:G24 G26:G30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34"/>
  <sheetViews>
    <sheetView workbookViewId="0">
      <selection activeCell="B33" sqref="B33:J33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202" t="s">
        <v>253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8" x14ac:dyDescent="0.2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4" t="s">
        <v>0</v>
      </c>
      <c r="B4" s="214" t="s">
        <v>247</v>
      </c>
      <c r="C4" s="214"/>
      <c r="D4" s="214"/>
      <c r="E4" s="214"/>
      <c r="F4" s="214"/>
      <c r="G4" s="214"/>
      <c r="H4" s="214"/>
      <c r="I4" s="214"/>
      <c r="J4" s="214"/>
    </row>
    <row r="5" spans="1:10" x14ac:dyDescent="0.25">
      <c r="A5" s="214"/>
      <c r="B5" s="214" t="s">
        <v>2</v>
      </c>
      <c r="C5" s="214"/>
      <c r="D5" s="214"/>
      <c r="E5" s="214" t="s">
        <v>3</v>
      </c>
      <c r="F5" s="214"/>
      <c r="G5" s="214"/>
      <c r="H5" s="214" t="s">
        <v>4</v>
      </c>
      <c r="I5" s="214"/>
      <c r="J5" s="214"/>
    </row>
    <row r="6" spans="1:10" x14ac:dyDescent="0.25">
      <c r="A6" s="214"/>
      <c r="B6" s="2">
        <v>2020</v>
      </c>
      <c r="C6" s="2">
        <v>2021</v>
      </c>
      <c r="D6" s="2" t="s">
        <v>5</v>
      </c>
      <c r="E6" s="53">
        <v>2020</v>
      </c>
      <c r="F6" s="53">
        <v>2021</v>
      </c>
      <c r="G6" s="2" t="s">
        <v>5</v>
      </c>
      <c r="H6" s="53">
        <v>2020</v>
      </c>
      <c r="I6" s="53">
        <v>2021</v>
      </c>
      <c r="J6" s="2" t="s">
        <v>5</v>
      </c>
    </row>
    <row r="7" spans="1:10" ht="18.75" x14ac:dyDescent="0.25">
      <c r="A7" s="15" t="s">
        <v>6</v>
      </c>
      <c r="B7" s="25"/>
      <c r="C7" s="38"/>
      <c r="D7" s="51"/>
      <c r="E7" s="25"/>
      <c r="F7" s="38"/>
      <c r="G7" s="51"/>
      <c r="H7" s="25"/>
      <c r="I7" s="38"/>
      <c r="J7" s="51"/>
    </row>
    <row r="8" spans="1:10" ht="18.75" x14ac:dyDescent="0.25">
      <c r="A8" s="15" t="s">
        <v>7</v>
      </c>
      <c r="B8" s="25">
        <v>0</v>
      </c>
      <c r="C8" s="38">
        <v>0</v>
      </c>
      <c r="D8" s="51"/>
      <c r="E8" s="25">
        <v>0</v>
      </c>
      <c r="F8" s="38">
        <v>0</v>
      </c>
      <c r="G8" s="51"/>
      <c r="H8" s="25">
        <v>0</v>
      </c>
      <c r="I8" s="38">
        <v>0</v>
      </c>
      <c r="J8" s="51"/>
    </row>
    <row r="9" spans="1:10" ht="18.75" x14ac:dyDescent="0.25">
      <c r="A9" s="15" t="s">
        <v>8</v>
      </c>
      <c r="B9" s="25">
        <v>0</v>
      </c>
      <c r="C9" s="38">
        <v>1</v>
      </c>
      <c r="D9" s="51" t="s">
        <v>257</v>
      </c>
      <c r="E9" s="25">
        <v>0</v>
      </c>
      <c r="F9" s="38">
        <v>0</v>
      </c>
      <c r="G9" s="51"/>
      <c r="H9" s="25">
        <v>0</v>
      </c>
      <c r="I9" s="38">
        <v>1</v>
      </c>
      <c r="J9" s="51" t="s">
        <v>257</v>
      </c>
    </row>
    <row r="10" spans="1:10" ht="18.75" x14ac:dyDescent="0.25">
      <c r="A10" s="15" t="s">
        <v>9</v>
      </c>
      <c r="B10" s="25">
        <v>5</v>
      </c>
      <c r="C10" s="38">
        <v>2</v>
      </c>
      <c r="D10" s="51">
        <f>C10*100/B10-100</f>
        <v>-60</v>
      </c>
      <c r="E10" s="25">
        <v>0</v>
      </c>
      <c r="F10" s="38">
        <v>0</v>
      </c>
      <c r="G10" s="51"/>
      <c r="H10" s="25">
        <v>8</v>
      </c>
      <c r="I10" s="38">
        <v>2</v>
      </c>
      <c r="J10" s="51">
        <f>I10*100/H10-100</f>
        <v>-75</v>
      </c>
    </row>
    <row r="11" spans="1:10" ht="18.75" x14ac:dyDescent="0.25">
      <c r="A11" s="15" t="s">
        <v>10</v>
      </c>
      <c r="B11" s="25">
        <v>4</v>
      </c>
      <c r="C11" s="38">
        <v>2</v>
      </c>
      <c r="D11" s="51">
        <f>C11*100/B11-100</f>
        <v>-50</v>
      </c>
      <c r="E11" s="25">
        <v>1</v>
      </c>
      <c r="F11" s="38">
        <v>0</v>
      </c>
      <c r="G11" s="52" t="s">
        <v>256</v>
      </c>
      <c r="H11" s="25">
        <v>8</v>
      </c>
      <c r="I11" s="38">
        <v>7</v>
      </c>
      <c r="J11" s="51">
        <f>I11*100/H11-100</f>
        <v>-12.5</v>
      </c>
    </row>
    <row r="12" spans="1:10" ht="18.75" x14ac:dyDescent="0.25">
      <c r="A12" s="15" t="s">
        <v>11</v>
      </c>
      <c r="B12" s="25">
        <v>1</v>
      </c>
      <c r="C12" s="38">
        <v>0</v>
      </c>
      <c r="D12" s="52" t="s">
        <v>256</v>
      </c>
      <c r="E12" s="25">
        <v>1</v>
      </c>
      <c r="F12" s="38">
        <v>0</v>
      </c>
      <c r="G12" s="52" t="s">
        <v>256</v>
      </c>
      <c r="H12" s="25">
        <v>2</v>
      </c>
      <c r="I12" s="38">
        <v>0</v>
      </c>
      <c r="J12" s="52" t="s">
        <v>256</v>
      </c>
    </row>
    <row r="13" spans="1:10" ht="18.75" x14ac:dyDescent="0.25">
      <c r="A13" s="15" t="s">
        <v>12</v>
      </c>
      <c r="B13" s="25">
        <v>1</v>
      </c>
      <c r="C13" s="38">
        <v>0</v>
      </c>
      <c r="D13" s="52" t="s">
        <v>256</v>
      </c>
      <c r="E13" s="25">
        <v>0</v>
      </c>
      <c r="F13" s="38">
        <v>0</v>
      </c>
      <c r="G13" s="51"/>
      <c r="H13" s="25">
        <v>3</v>
      </c>
      <c r="I13" s="38">
        <v>0</v>
      </c>
      <c r="J13" s="52" t="s">
        <v>256</v>
      </c>
    </row>
    <row r="14" spans="1:10" ht="18.75" x14ac:dyDescent="0.25">
      <c r="A14" s="15" t="s">
        <v>13</v>
      </c>
      <c r="B14" s="25">
        <v>5</v>
      </c>
      <c r="C14" s="38">
        <v>3</v>
      </c>
      <c r="D14" s="51">
        <f t="shared" ref="D14:D32" si="0">C14*100/B14-100</f>
        <v>-40</v>
      </c>
      <c r="E14" s="25">
        <v>0</v>
      </c>
      <c r="F14" s="38">
        <v>0</v>
      </c>
      <c r="G14" s="51"/>
      <c r="H14" s="25">
        <v>6</v>
      </c>
      <c r="I14" s="38">
        <v>7</v>
      </c>
      <c r="J14" s="51">
        <f>I14*100/H14-100</f>
        <v>16.666666666666671</v>
      </c>
    </row>
    <row r="15" spans="1:10" ht="18.75" x14ac:dyDescent="0.25">
      <c r="A15" s="15" t="s">
        <v>14</v>
      </c>
      <c r="B15" s="25">
        <v>1</v>
      </c>
      <c r="C15" s="38">
        <v>6</v>
      </c>
      <c r="D15" s="51">
        <f t="shared" si="0"/>
        <v>500</v>
      </c>
      <c r="E15" s="25">
        <v>0</v>
      </c>
      <c r="F15" s="38">
        <v>2</v>
      </c>
      <c r="G15" s="51" t="s">
        <v>257</v>
      </c>
      <c r="H15" s="25">
        <v>2</v>
      </c>
      <c r="I15" s="38">
        <v>22</v>
      </c>
      <c r="J15" s="51">
        <f>I15*100/H15-100</f>
        <v>1000</v>
      </c>
    </row>
    <row r="16" spans="1:10" ht="18.75" x14ac:dyDescent="0.25">
      <c r="A16" s="15" t="s">
        <v>15</v>
      </c>
      <c r="B16" s="25">
        <v>0</v>
      </c>
      <c r="C16" s="38">
        <v>2</v>
      </c>
      <c r="D16" s="51" t="s">
        <v>257</v>
      </c>
      <c r="E16" s="25">
        <v>0</v>
      </c>
      <c r="F16" s="38">
        <v>0</v>
      </c>
      <c r="G16" s="51"/>
      <c r="H16" s="25">
        <v>0</v>
      </c>
      <c r="I16" s="38">
        <v>3</v>
      </c>
      <c r="J16" s="51" t="s">
        <v>257</v>
      </c>
    </row>
    <row r="17" spans="1:10" ht="18.75" x14ac:dyDescent="0.25">
      <c r="A17" s="15" t="s">
        <v>16</v>
      </c>
      <c r="B17" s="25">
        <v>2</v>
      </c>
      <c r="C17" s="38">
        <v>3</v>
      </c>
      <c r="D17" s="51">
        <f t="shared" si="0"/>
        <v>50</v>
      </c>
      <c r="E17" s="25">
        <v>0</v>
      </c>
      <c r="F17" s="38">
        <v>0</v>
      </c>
      <c r="G17" s="51"/>
      <c r="H17" s="25">
        <v>2</v>
      </c>
      <c r="I17" s="38">
        <v>3</v>
      </c>
      <c r="J17" s="51">
        <f>I17*100/H17-100</f>
        <v>50</v>
      </c>
    </row>
    <row r="18" spans="1:10" ht="18.75" x14ac:dyDescent="0.25">
      <c r="A18" s="15" t="s">
        <v>17</v>
      </c>
      <c r="B18" s="25">
        <v>0</v>
      </c>
      <c r="C18" s="38">
        <v>3</v>
      </c>
      <c r="D18" s="51" t="s">
        <v>257</v>
      </c>
      <c r="E18" s="25">
        <v>0</v>
      </c>
      <c r="F18" s="38">
        <v>0</v>
      </c>
      <c r="G18" s="51"/>
      <c r="H18" s="25">
        <v>0</v>
      </c>
      <c r="I18" s="38">
        <v>3</v>
      </c>
      <c r="J18" s="51" t="s">
        <v>257</v>
      </c>
    </row>
    <row r="19" spans="1:10" ht="18.75" x14ac:dyDescent="0.25">
      <c r="A19" s="15" t="s">
        <v>18</v>
      </c>
      <c r="B19" s="25">
        <v>0</v>
      </c>
      <c r="C19" s="38">
        <v>0</v>
      </c>
      <c r="D19" s="51"/>
      <c r="E19" s="25">
        <v>0</v>
      </c>
      <c r="F19" s="38">
        <v>0</v>
      </c>
      <c r="G19" s="51"/>
      <c r="H19" s="25">
        <v>0</v>
      </c>
      <c r="I19" s="38">
        <v>0</v>
      </c>
      <c r="J19" s="51"/>
    </row>
    <row r="20" spans="1:10" ht="18.75" x14ac:dyDescent="0.25">
      <c r="A20" s="15" t="s">
        <v>19</v>
      </c>
      <c r="B20" s="25">
        <v>0</v>
      </c>
      <c r="C20" s="38">
        <v>5</v>
      </c>
      <c r="D20" s="51" t="s">
        <v>257</v>
      </c>
      <c r="E20" s="25">
        <v>0</v>
      </c>
      <c r="F20" s="38">
        <v>0</v>
      </c>
      <c r="G20" s="51"/>
      <c r="H20" s="25">
        <v>0</v>
      </c>
      <c r="I20" s="38">
        <v>10</v>
      </c>
      <c r="J20" s="51" t="s">
        <v>257</v>
      </c>
    </row>
    <row r="21" spans="1:10" ht="18.75" x14ac:dyDescent="0.25">
      <c r="A21" s="15" t="s">
        <v>20</v>
      </c>
      <c r="B21" s="25">
        <v>2</v>
      </c>
      <c r="C21" s="38">
        <v>1</v>
      </c>
      <c r="D21" s="51">
        <f t="shared" si="0"/>
        <v>-50</v>
      </c>
      <c r="E21" s="25">
        <v>0</v>
      </c>
      <c r="F21" s="38">
        <v>0</v>
      </c>
      <c r="G21" s="51"/>
      <c r="H21" s="25">
        <v>18</v>
      </c>
      <c r="I21" s="38">
        <v>2</v>
      </c>
      <c r="J21" s="51">
        <f>I21*100/H21-100</f>
        <v>-88.888888888888886</v>
      </c>
    </row>
    <row r="22" spans="1:10" ht="18.75" x14ac:dyDescent="0.25">
      <c r="A22" s="15" t="s">
        <v>21</v>
      </c>
      <c r="B22" s="25">
        <v>0</v>
      </c>
      <c r="C22" s="38">
        <v>3</v>
      </c>
      <c r="D22" s="51" t="s">
        <v>257</v>
      </c>
      <c r="E22" s="25">
        <v>0</v>
      </c>
      <c r="F22" s="38">
        <v>0</v>
      </c>
      <c r="G22" s="51"/>
      <c r="H22" s="25">
        <v>0</v>
      </c>
      <c r="I22" s="38">
        <v>7</v>
      </c>
      <c r="J22" s="51" t="s">
        <v>257</v>
      </c>
    </row>
    <row r="23" spans="1:10" ht="18.75" x14ac:dyDescent="0.25">
      <c r="A23" s="15" t="s">
        <v>22</v>
      </c>
      <c r="B23" s="25">
        <v>4</v>
      </c>
      <c r="C23" s="38">
        <v>3</v>
      </c>
      <c r="D23" s="51">
        <f t="shared" si="0"/>
        <v>-25</v>
      </c>
      <c r="E23" s="25">
        <v>4</v>
      </c>
      <c r="F23" s="38">
        <v>0</v>
      </c>
      <c r="G23" s="52" t="s">
        <v>256</v>
      </c>
      <c r="H23" s="25">
        <v>21</v>
      </c>
      <c r="I23" s="38">
        <v>4</v>
      </c>
      <c r="J23" s="51">
        <f>I23*100/H23-100</f>
        <v>-80.952380952380949</v>
      </c>
    </row>
    <row r="24" spans="1:10" ht="18.75" x14ac:dyDescent="0.25">
      <c r="A24" s="15" t="s">
        <v>23</v>
      </c>
      <c r="B24" s="25">
        <v>0</v>
      </c>
      <c r="C24" s="38">
        <v>0</v>
      </c>
      <c r="D24" s="51"/>
      <c r="E24" s="25">
        <v>0</v>
      </c>
      <c r="F24" s="38">
        <v>0</v>
      </c>
      <c r="G24" s="51"/>
      <c r="H24" s="25">
        <v>0</v>
      </c>
      <c r="I24" s="38">
        <v>0</v>
      </c>
      <c r="J24" s="51"/>
    </row>
    <row r="25" spans="1:10" ht="18.75" x14ac:dyDescent="0.25">
      <c r="A25" s="15" t="s">
        <v>24</v>
      </c>
      <c r="B25" s="25">
        <v>4</v>
      </c>
      <c r="C25" s="38">
        <v>1</v>
      </c>
      <c r="D25" s="51">
        <f t="shared" si="0"/>
        <v>-75</v>
      </c>
      <c r="E25" s="25">
        <v>0</v>
      </c>
      <c r="F25" s="38">
        <v>0</v>
      </c>
      <c r="G25" s="51"/>
      <c r="H25" s="25">
        <v>4</v>
      </c>
      <c r="I25" s="38">
        <v>1</v>
      </c>
      <c r="J25" s="51">
        <f>I25*100/H25-100</f>
        <v>-75</v>
      </c>
    </row>
    <row r="26" spans="1:10" ht="18.75" x14ac:dyDescent="0.25">
      <c r="A26" s="15" t="s">
        <v>25</v>
      </c>
      <c r="B26" s="25">
        <v>1</v>
      </c>
      <c r="C26" s="38">
        <v>0</v>
      </c>
      <c r="D26" s="52" t="s">
        <v>256</v>
      </c>
      <c r="E26" s="25">
        <v>0</v>
      </c>
      <c r="F26" s="38">
        <v>0</v>
      </c>
      <c r="G26" s="51"/>
      <c r="H26" s="25">
        <v>5</v>
      </c>
      <c r="I26" s="38">
        <v>0</v>
      </c>
      <c r="J26" s="52" t="s">
        <v>256</v>
      </c>
    </row>
    <row r="27" spans="1:10" ht="18.75" x14ac:dyDescent="0.25">
      <c r="A27" s="15" t="s">
        <v>26</v>
      </c>
      <c r="B27" s="25">
        <v>0</v>
      </c>
      <c r="C27" s="38">
        <v>1</v>
      </c>
      <c r="D27" s="51" t="s">
        <v>257</v>
      </c>
      <c r="E27" s="25">
        <v>0</v>
      </c>
      <c r="F27" s="38">
        <v>2</v>
      </c>
      <c r="G27" s="51" t="s">
        <v>257</v>
      </c>
      <c r="H27" s="25">
        <v>0</v>
      </c>
      <c r="I27" s="38">
        <v>0</v>
      </c>
      <c r="J27" s="51"/>
    </row>
    <row r="28" spans="1:10" ht="18.75" x14ac:dyDescent="0.25">
      <c r="A28" s="15" t="s">
        <v>27</v>
      </c>
      <c r="B28" s="25">
        <v>2</v>
      </c>
      <c r="C28" s="38">
        <v>1</v>
      </c>
      <c r="D28" s="51">
        <f t="shared" si="0"/>
        <v>-50</v>
      </c>
      <c r="E28" s="25">
        <v>5</v>
      </c>
      <c r="F28" s="38">
        <v>0</v>
      </c>
      <c r="G28" s="52" t="s">
        <v>256</v>
      </c>
      <c r="H28" s="25">
        <v>2</v>
      </c>
      <c r="I28" s="38">
        <v>7</v>
      </c>
      <c r="J28" s="51">
        <f>I28*100/H28-100</f>
        <v>250</v>
      </c>
    </row>
    <row r="29" spans="1:10" ht="18.75" x14ac:dyDescent="0.25">
      <c r="A29" s="15" t="s">
        <v>28</v>
      </c>
      <c r="B29" s="25">
        <v>1</v>
      </c>
      <c r="C29" s="38">
        <v>3</v>
      </c>
      <c r="D29" s="51">
        <f t="shared" si="0"/>
        <v>200</v>
      </c>
      <c r="E29" s="25">
        <v>0</v>
      </c>
      <c r="F29" s="38">
        <v>1</v>
      </c>
      <c r="G29" s="51" t="s">
        <v>257</v>
      </c>
      <c r="H29" s="25">
        <v>1</v>
      </c>
      <c r="I29" s="38">
        <v>5</v>
      </c>
      <c r="J29" s="51">
        <f>I29*100/H29-100</f>
        <v>400</v>
      </c>
    </row>
    <row r="30" spans="1:10" ht="18.75" x14ac:dyDescent="0.25">
      <c r="A30" s="15" t="s">
        <v>29</v>
      </c>
      <c r="B30" s="25">
        <v>2</v>
      </c>
      <c r="C30" s="38">
        <v>2</v>
      </c>
      <c r="D30" s="51">
        <f t="shared" si="0"/>
        <v>0</v>
      </c>
      <c r="E30" s="25">
        <v>0</v>
      </c>
      <c r="F30" s="38">
        <v>0</v>
      </c>
      <c r="G30" s="51"/>
      <c r="H30" s="25">
        <v>2</v>
      </c>
      <c r="I30" s="38">
        <v>4</v>
      </c>
      <c r="J30" s="51">
        <f>I30*100/H30-100</f>
        <v>100</v>
      </c>
    </row>
    <row r="31" spans="1:10" ht="18.75" x14ac:dyDescent="0.25">
      <c r="A31" s="15" t="s">
        <v>30</v>
      </c>
      <c r="B31" s="25">
        <v>1</v>
      </c>
      <c r="C31" s="38">
        <v>1</v>
      </c>
      <c r="D31" s="51">
        <f t="shared" si="0"/>
        <v>0</v>
      </c>
      <c r="E31" s="25">
        <v>1</v>
      </c>
      <c r="F31" s="38">
        <v>0</v>
      </c>
      <c r="G31" s="52" t="s">
        <v>256</v>
      </c>
      <c r="H31" s="25">
        <v>0</v>
      </c>
      <c r="I31" s="38">
        <v>1</v>
      </c>
      <c r="J31" s="51" t="s">
        <v>257</v>
      </c>
    </row>
    <row r="32" spans="1:10" ht="18.75" x14ac:dyDescent="0.25">
      <c r="A32" s="15" t="s">
        <v>31</v>
      </c>
      <c r="B32" s="25">
        <v>1</v>
      </c>
      <c r="C32" s="38">
        <v>1</v>
      </c>
      <c r="D32" s="51">
        <f t="shared" si="0"/>
        <v>0</v>
      </c>
      <c r="E32" s="25">
        <v>0</v>
      </c>
      <c r="F32" s="38">
        <v>0</v>
      </c>
      <c r="G32" s="51"/>
      <c r="H32" s="25">
        <v>2</v>
      </c>
      <c r="I32" s="38">
        <v>1</v>
      </c>
      <c r="J32" s="51">
        <f>I32*100/H32-100</f>
        <v>-50</v>
      </c>
    </row>
    <row r="33" spans="1:10" ht="18.75" x14ac:dyDescent="0.25">
      <c r="A33" s="15" t="s">
        <v>32</v>
      </c>
      <c r="B33" s="25"/>
      <c r="C33" s="38"/>
      <c r="D33" s="51"/>
      <c r="E33" s="25"/>
      <c r="F33" s="38"/>
      <c r="G33" s="51"/>
      <c r="H33" s="25"/>
      <c r="I33" s="38"/>
      <c r="J33" s="51"/>
    </row>
    <row r="34" spans="1:10" ht="18.75" x14ac:dyDescent="0.25">
      <c r="A34" s="17" t="s">
        <v>33</v>
      </c>
      <c r="B34" s="10">
        <v>37</v>
      </c>
      <c r="C34" s="43">
        <v>44</v>
      </c>
      <c r="D34" s="26">
        <f>C34*100/B34-100</f>
        <v>18.918918918918919</v>
      </c>
      <c r="E34" s="10">
        <v>12</v>
      </c>
      <c r="F34" s="43">
        <v>5</v>
      </c>
      <c r="G34" s="26">
        <f>F34*100/E34-100</f>
        <v>-58.333333333333336</v>
      </c>
      <c r="H34" s="10">
        <v>86</v>
      </c>
      <c r="I34" s="43">
        <v>90</v>
      </c>
      <c r="J34" s="26">
        <f>I34*100/H34-100</f>
        <v>4.6511627906976685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2:G34 D27:D34 D7:D11 D14:D25 G7:G10 G13:G22 G24:G27 G29:G30 J7:J11 J14:J25 J27:J34">
    <cfRule type="cellIs" dxfId="5" priority="1" stopIfTrue="1" operator="lessThanOrEqual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workbookViewId="0">
      <selection activeCell="B33" sqref="B33:J33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202" t="s">
        <v>254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8" x14ac:dyDescent="0.2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4" t="s">
        <v>0</v>
      </c>
      <c r="B4" s="214" t="s">
        <v>247</v>
      </c>
      <c r="C4" s="214"/>
      <c r="D4" s="214"/>
      <c r="E4" s="214"/>
      <c r="F4" s="214"/>
      <c r="G4" s="214"/>
      <c r="H4" s="214"/>
      <c r="I4" s="214"/>
      <c r="J4" s="214"/>
    </row>
    <row r="5" spans="1:10" x14ac:dyDescent="0.25">
      <c r="A5" s="214"/>
      <c r="B5" s="214" t="s">
        <v>2</v>
      </c>
      <c r="C5" s="214"/>
      <c r="D5" s="214"/>
      <c r="E5" s="214" t="s">
        <v>3</v>
      </c>
      <c r="F5" s="214"/>
      <c r="G5" s="214"/>
      <c r="H5" s="214" t="s">
        <v>4</v>
      </c>
      <c r="I5" s="214"/>
      <c r="J5" s="214"/>
    </row>
    <row r="6" spans="1:10" x14ac:dyDescent="0.25">
      <c r="A6" s="216"/>
      <c r="B6" s="12">
        <v>2020</v>
      </c>
      <c r="C6" s="12">
        <v>2021</v>
      </c>
      <c r="D6" s="11" t="s">
        <v>5</v>
      </c>
      <c r="E6" s="53">
        <v>2020</v>
      </c>
      <c r="F6" s="53">
        <v>2021</v>
      </c>
      <c r="G6" s="11" t="s">
        <v>5</v>
      </c>
      <c r="H6" s="53">
        <v>2020</v>
      </c>
      <c r="I6" s="53">
        <v>2021</v>
      </c>
      <c r="J6" s="11" t="s">
        <v>5</v>
      </c>
    </row>
    <row r="7" spans="1:10" ht="20.100000000000001" customHeight="1" x14ac:dyDescent="0.25">
      <c r="A7" s="18" t="s">
        <v>6</v>
      </c>
      <c r="B7" s="25"/>
      <c r="C7" s="38"/>
      <c r="D7" s="51"/>
      <c r="E7" s="25"/>
      <c r="F7" s="38"/>
      <c r="G7" s="51"/>
      <c r="H7" s="25"/>
      <c r="I7" s="38"/>
      <c r="J7" s="51"/>
    </row>
    <row r="8" spans="1:10" ht="20.100000000000001" customHeight="1" x14ac:dyDescent="0.25">
      <c r="A8" s="19" t="s">
        <v>7</v>
      </c>
      <c r="B8" s="25">
        <v>4</v>
      </c>
      <c r="C8" s="38">
        <v>1</v>
      </c>
      <c r="D8" s="51">
        <f>C8*100/B8-100</f>
        <v>-75</v>
      </c>
      <c r="E8" s="25">
        <v>1</v>
      </c>
      <c r="F8" s="38">
        <v>0</v>
      </c>
      <c r="G8" s="52" t="s">
        <v>256</v>
      </c>
      <c r="H8" s="25">
        <v>3</v>
      </c>
      <c r="I8" s="38">
        <v>1</v>
      </c>
      <c r="J8" s="51">
        <f>I8*100/H8-100</f>
        <v>-66.666666666666657</v>
      </c>
    </row>
    <row r="9" spans="1:10" ht="20.100000000000001" customHeight="1" x14ac:dyDescent="0.25">
      <c r="A9" s="19" t="s">
        <v>8</v>
      </c>
      <c r="B9" s="25">
        <v>0</v>
      </c>
      <c r="C9" s="38">
        <v>3</v>
      </c>
      <c r="D9" s="51" t="s">
        <v>257</v>
      </c>
      <c r="E9" s="25">
        <v>0</v>
      </c>
      <c r="F9" s="38">
        <v>1</v>
      </c>
      <c r="G9" s="51" t="s">
        <v>257</v>
      </c>
      <c r="H9" s="25">
        <v>0</v>
      </c>
      <c r="I9" s="38">
        <v>2</v>
      </c>
      <c r="J9" s="51" t="s">
        <v>257</v>
      </c>
    </row>
    <row r="10" spans="1:10" ht="20.100000000000001" customHeight="1" x14ac:dyDescent="0.25">
      <c r="A10" s="19" t="s">
        <v>9</v>
      </c>
      <c r="B10" s="25">
        <v>0</v>
      </c>
      <c r="C10" s="38">
        <v>0</v>
      </c>
      <c r="D10" s="51"/>
      <c r="E10" s="25">
        <v>0</v>
      </c>
      <c r="F10" s="38">
        <v>0</v>
      </c>
      <c r="G10" s="51"/>
      <c r="H10" s="25">
        <v>0</v>
      </c>
      <c r="I10" s="38">
        <v>0</v>
      </c>
      <c r="J10" s="51"/>
    </row>
    <row r="11" spans="1:10" ht="20.100000000000001" customHeight="1" x14ac:dyDescent="0.25">
      <c r="A11" s="19" t="s">
        <v>10</v>
      </c>
      <c r="B11" s="25">
        <v>1</v>
      </c>
      <c r="C11" s="38">
        <v>1</v>
      </c>
      <c r="D11" s="51">
        <f t="shared" ref="D11:D30" si="0">C11*100/B11-100</f>
        <v>0</v>
      </c>
      <c r="E11" s="25">
        <v>0</v>
      </c>
      <c r="F11" s="38">
        <v>0</v>
      </c>
      <c r="G11" s="51"/>
      <c r="H11" s="25">
        <v>1</v>
      </c>
      <c r="I11" s="38">
        <v>1</v>
      </c>
      <c r="J11" s="51">
        <f t="shared" ref="J11:J30" si="1">I11*100/H11-100</f>
        <v>0</v>
      </c>
    </row>
    <row r="12" spans="1:10" ht="20.100000000000001" customHeight="1" x14ac:dyDescent="0.25">
      <c r="A12" s="19" t="s">
        <v>11</v>
      </c>
      <c r="B12" s="25">
        <v>0</v>
      </c>
      <c r="C12" s="38">
        <v>1</v>
      </c>
      <c r="D12" s="51" t="s">
        <v>257</v>
      </c>
      <c r="E12" s="25">
        <v>0</v>
      </c>
      <c r="F12" s="38">
        <v>1</v>
      </c>
      <c r="G12" s="51" t="s">
        <v>257</v>
      </c>
      <c r="H12" s="25">
        <v>0</v>
      </c>
      <c r="I12" s="38">
        <v>0</v>
      </c>
      <c r="J12" s="51"/>
    </row>
    <row r="13" spans="1:10" ht="20.100000000000001" customHeight="1" x14ac:dyDescent="0.25">
      <c r="A13" s="19" t="s">
        <v>12</v>
      </c>
      <c r="B13" s="25">
        <v>3</v>
      </c>
      <c r="C13" s="38">
        <v>0</v>
      </c>
      <c r="D13" s="52" t="s">
        <v>256</v>
      </c>
      <c r="E13" s="25">
        <v>1</v>
      </c>
      <c r="F13" s="38">
        <v>0</v>
      </c>
      <c r="G13" s="52" t="s">
        <v>256</v>
      </c>
      <c r="H13" s="25">
        <v>4</v>
      </c>
      <c r="I13" s="38">
        <v>0</v>
      </c>
      <c r="J13" s="52" t="s">
        <v>256</v>
      </c>
    </row>
    <row r="14" spans="1:10" ht="20.100000000000001" customHeight="1" x14ac:dyDescent="0.25">
      <c r="A14" s="19" t="s">
        <v>13</v>
      </c>
      <c r="B14" s="25">
        <v>1</v>
      </c>
      <c r="C14" s="38">
        <v>2</v>
      </c>
      <c r="D14" s="51">
        <f t="shared" si="0"/>
        <v>100</v>
      </c>
      <c r="E14" s="25">
        <v>0</v>
      </c>
      <c r="F14" s="38">
        <v>2</v>
      </c>
      <c r="G14" s="51" t="s">
        <v>257</v>
      </c>
      <c r="H14" s="25">
        <v>2</v>
      </c>
      <c r="I14" s="38">
        <v>1</v>
      </c>
      <c r="J14" s="51">
        <f t="shared" si="1"/>
        <v>-50</v>
      </c>
    </row>
    <row r="15" spans="1:10" ht="20.100000000000001" customHeight="1" x14ac:dyDescent="0.25">
      <c r="A15" s="19" t="s">
        <v>14</v>
      </c>
      <c r="B15" s="25">
        <v>0</v>
      </c>
      <c r="C15" s="38">
        <v>1</v>
      </c>
      <c r="D15" s="51" t="s">
        <v>257</v>
      </c>
      <c r="E15" s="25">
        <v>0</v>
      </c>
      <c r="F15" s="38">
        <v>0</v>
      </c>
      <c r="G15" s="51"/>
      <c r="H15" s="25">
        <v>0</v>
      </c>
      <c r="I15" s="38">
        <v>3</v>
      </c>
      <c r="J15" s="51" t="s">
        <v>257</v>
      </c>
    </row>
    <row r="16" spans="1:10" ht="20.100000000000001" customHeight="1" x14ac:dyDescent="0.25">
      <c r="A16" s="19" t="s">
        <v>15</v>
      </c>
      <c r="B16" s="25">
        <v>9</v>
      </c>
      <c r="C16" s="38">
        <v>12</v>
      </c>
      <c r="D16" s="51">
        <f t="shared" si="0"/>
        <v>33.333333333333343</v>
      </c>
      <c r="E16" s="25">
        <v>1</v>
      </c>
      <c r="F16" s="38">
        <v>2</v>
      </c>
      <c r="G16" s="51">
        <f>F16*100/E16-100</f>
        <v>100</v>
      </c>
      <c r="H16" s="25">
        <v>9</v>
      </c>
      <c r="I16" s="38">
        <v>13</v>
      </c>
      <c r="J16" s="51">
        <f t="shared" si="1"/>
        <v>44.444444444444457</v>
      </c>
    </row>
    <row r="17" spans="1:10" ht="20.100000000000001" customHeight="1" x14ac:dyDescent="0.25">
      <c r="A17" s="19" t="s">
        <v>16</v>
      </c>
      <c r="B17" s="25">
        <v>0</v>
      </c>
      <c r="C17" s="38">
        <v>0</v>
      </c>
      <c r="D17" s="51"/>
      <c r="E17" s="25">
        <v>0</v>
      </c>
      <c r="F17" s="38">
        <v>0</v>
      </c>
      <c r="G17" s="51"/>
      <c r="H17" s="25">
        <v>0</v>
      </c>
      <c r="I17" s="38">
        <v>0</v>
      </c>
      <c r="J17" s="51"/>
    </row>
    <row r="18" spans="1:10" ht="20.100000000000001" customHeight="1" x14ac:dyDescent="0.25">
      <c r="A18" s="19" t="s">
        <v>17</v>
      </c>
      <c r="B18" s="25">
        <v>4</v>
      </c>
      <c r="C18" s="38">
        <v>4</v>
      </c>
      <c r="D18" s="51">
        <f t="shared" si="0"/>
        <v>0</v>
      </c>
      <c r="E18" s="25">
        <v>1</v>
      </c>
      <c r="F18" s="38">
        <v>2</v>
      </c>
      <c r="G18" s="51">
        <f>F18*100/E18-100</f>
        <v>100</v>
      </c>
      <c r="H18" s="25">
        <v>5</v>
      </c>
      <c r="I18" s="38">
        <v>2</v>
      </c>
      <c r="J18" s="51">
        <f t="shared" si="1"/>
        <v>-60</v>
      </c>
    </row>
    <row r="19" spans="1:10" ht="20.100000000000001" customHeight="1" x14ac:dyDescent="0.25">
      <c r="A19" s="19" t="s">
        <v>18</v>
      </c>
      <c r="B19" s="25">
        <v>0</v>
      </c>
      <c r="C19" s="38">
        <v>0</v>
      </c>
      <c r="D19" s="51"/>
      <c r="E19" s="25">
        <v>0</v>
      </c>
      <c r="F19" s="38">
        <v>0</v>
      </c>
      <c r="G19" s="51"/>
      <c r="H19" s="25">
        <v>0</v>
      </c>
      <c r="I19" s="38">
        <v>0</v>
      </c>
      <c r="J19" s="51"/>
    </row>
    <row r="20" spans="1:10" ht="20.100000000000001" customHeight="1" x14ac:dyDescent="0.25">
      <c r="A20" s="19" t="s">
        <v>19</v>
      </c>
      <c r="B20" s="25">
        <v>41</v>
      </c>
      <c r="C20" s="38">
        <v>21</v>
      </c>
      <c r="D20" s="51">
        <f t="shared" si="0"/>
        <v>-48.780487804878049</v>
      </c>
      <c r="E20" s="25">
        <v>10</v>
      </c>
      <c r="F20" s="38">
        <v>4</v>
      </c>
      <c r="G20" s="51">
        <f>F20*100/E20-100</f>
        <v>-60</v>
      </c>
      <c r="H20" s="25">
        <v>74</v>
      </c>
      <c r="I20" s="38">
        <v>39</v>
      </c>
      <c r="J20" s="51">
        <f t="shared" si="1"/>
        <v>-47.297297297297298</v>
      </c>
    </row>
    <row r="21" spans="1:10" ht="20.100000000000001" customHeight="1" x14ac:dyDescent="0.25">
      <c r="A21" s="19" t="s">
        <v>20</v>
      </c>
      <c r="B21" s="25">
        <v>7</v>
      </c>
      <c r="C21" s="38">
        <v>1</v>
      </c>
      <c r="D21" s="51">
        <f t="shared" si="0"/>
        <v>-85.714285714285708</v>
      </c>
      <c r="E21" s="25">
        <v>0</v>
      </c>
      <c r="F21" s="38">
        <v>0</v>
      </c>
      <c r="G21" s="51"/>
      <c r="H21" s="25">
        <v>24</v>
      </c>
      <c r="I21" s="38">
        <v>2</v>
      </c>
      <c r="J21" s="51">
        <f t="shared" si="1"/>
        <v>-91.666666666666671</v>
      </c>
    </row>
    <row r="22" spans="1:10" ht="20.100000000000001" customHeight="1" x14ac:dyDescent="0.25">
      <c r="A22" s="19" t="s">
        <v>21</v>
      </c>
      <c r="B22" s="25">
        <v>2</v>
      </c>
      <c r="C22" s="38">
        <v>0</v>
      </c>
      <c r="D22" s="52" t="s">
        <v>256</v>
      </c>
      <c r="E22" s="25">
        <v>2</v>
      </c>
      <c r="F22" s="38">
        <v>0</v>
      </c>
      <c r="G22" s="52" t="s">
        <v>256</v>
      </c>
      <c r="H22" s="25">
        <v>3</v>
      </c>
      <c r="I22" s="38">
        <v>0</v>
      </c>
      <c r="J22" s="52" t="s">
        <v>256</v>
      </c>
    </row>
    <row r="23" spans="1:10" ht="20.100000000000001" customHeight="1" x14ac:dyDescent="0.25">
      <c r="A23" s="19" t="s">
        <v>22</v>
      </c>
      <c r="B23" s="25">
        <v>6</v>
      </c>
      <c r="C23" s="38">
        <v>6</v>
      </c>
      <c r="D23" s="51">
        <f t="shared" si="0"/>
        <v>0</v>
      </c>
      <c r="E23" s="25">
        <v>1</v>
      </c>
      <c r="F23" s="38">
        <v>2</v>
      </c>
      <c r="G23" s="51">
        <f>F23*100/E23-100</f>
        <v>100</v>
      </c>
      <c r="H23" s="25">
        <v>13</v>
      </c>
      <c r="I23" s="38">
        <v>5</v>
      </c>
      <c r="J23" s="51">
        <f t="shared" si="1"/>
        <v>-61.53846153846154</v>
      </c>
    </row>
    <row r="24" spans="1:10" ht="20.100000000000001" customHeight="1" x14ac:dyDescent="0.25">
      <c r="A24" s="19" t="s">
        <v>23</v>
      </c>
      <c r="B24" s="25">
        <v>1</v>
      </c>
      <c r="C24" s="38">
        <v>4</v>
      </c>
      <c r="D24" s="51">
        <f t="shared" si="0"/>
        <v>300</v>
      </c>
      <c r="E24" s="25">
        <v>0</v>
      </c>
      <c r="F24" s="38">
        <v>0</v>
      </c>
      <c r="G24" s="51"/>
      <c r="H24" s="25">
        <v>3</v>
      </c>
      <c r="I24" s="38">
        <v>5</v>
      </c>
      <c r="J24" s="51">
        <f t="shared" si="1"/>
        <v>66.666666666666657</v>
      </c>
    </row>
    <row r="25" spans="1:10" ht="20.100000000000001" customHeight="1" x14ac:dyDescent="0.25">
      <c r="A25" s="19" t="s">
        <v>24</v>
      </c>
      <c r="B25" s="25">
        <v>1</v>
      </c>
      <c r="C25" s="38">
        <v>1</v>
      </c>
      <c r="D25" s="51">
        <f t="shared" si="0"/>
        <v>0</v>
      </c>
      <c r="E25" s="25">
        <v>0</v>
      </c>
      <c r="F25" s="38">
        <v>0</v>
      </c>
      <c r="G25" s="51"/>
      <c r="H25" s="25">
        <v>1</v>
      </c>
      <c r="I25" s="38">
        <v>1</v>
      </c>
      <c r="J25" s="51">
        <f t="shared" si="1"/>
        <v>0</v>
      </c>
    </row>
    <row r="26" spans="1:10" ht="20.100000000000001" customHeight="1" x14ac:dyDescent="0.25">
      <c r="A26" s="19" t="s">
        <v>25</v>
      </c>
      <c r="B26" s="25">
        <v>2</v>
      </c>
      <c r="C26" s="38">
        <v>0</v>
      </c>
      <c r="D26" s="52" t="s">
        <v>256</v>
      </c>
      <c r="E26" s="25">
        <v>0</v>
      </c>
      <c r="F26" s="38">
        <v>0</v>
      </c>
      <c r="G26" s="51"/>
      <c r="H26" s="25">
        <v>2</v>
      </c>
      <c r="I26" s="38">
        <v>0</v>
      </c>
      <c r="J26" s="52" t="s">
        <v>256</v>
      </c>
    </row>
    <row r="27" spans="1:10" ht="20.100000000000001" customHeight="1" x14ac:dyDescent="0.25">
      <c r="A27" s="19" t="s">
        <v>26</v>
      </c>
      <c r="B27" s="25">
        <v>0</v>
      </c>
      <c r="C27" s="38">
        <v>0</v>
      </c>
      <c r="D27" s="51"/>
      <c r="E27" s="25">
        <v>0</v>
      </c>
      <c r="F27" s="38">
        <v>0</v>
      </c>
      <c r="G27" s="51"/>
      <c r="H27" s="25">
        <v>0</v>
      </c>
      <c r="I27" s="38">
        <v>0</v>
      </c>
      <c r="J27" s="51"/>
    </row>
    <row r="28" spans="1:10" ht="20.100000000000001" customHeight="1" x14ac:dyDescent="0.25">
      <c r="A28" s="19" t="s">
        <v>27</v>
      </c>
      <c r="B28" s="25">
        <v>2</v>
      </c>
      <c r="C28" s="38">
        <v>1</v>
      </c>
      <c r="D28" s="51">
        <f t="shared" si="0"/>
        <v>-50</v>
      </c>
      <c r="E28" s="25">
        <v>0</v>
      </c>
      <c r="F28" s="38">
        <v>0</v>
      </c>
      <c r="G28" s="51"/>
      <c r="H28" s="25">
        <v>3</v>
      </c>
      <c r="I28" s="38">
        <v>2</v>
      </c>
      <c r="J28" s="51">
        <f t="shared" si="1"/>
        <v>-33.333333333333329</v>
      </c>
    </row>
    <row r="29" spans="1:10" ht="20.100000000000001" customHeight="1" x14ac:dyDescent="0.25">
      <c r="A29" s="19" t="s">
        <v>28</v>
      </c>
      <c r="B29" s="25">
        <v>0</v>
      </c>
      <c r="C29" s="38">
        <v>0</v>
      </c>
      <c r="D29" s="51"/>
      <c r="E29" s="25">
        <v>0</v>
      </c>
      <c r="F29" s="38">
        <v>0</v>
      </c>
      <c r="G29" s="51"/>
      <c r="H29" s="25">
        <v>0</v>
      </c>
      <c r="I29" s="38">
        <v>0</v>
      </c>
      <c r="J29" s="51"/>
    </row>
    <row r="30" spans="1:10" ht="20.100000000000001" customHeight="1" x14ac:dyDescent="0.25">
      <c r="A30" s="19" t="s">
        <v>29</v>
      </c>
      <c r="B30" s="25">
        <v>1</v>
      </c>
      <c r="C30" s="38">
        <v>1</v>
      </c>
      <c r="D30" s="51">
        <f t="shared" si="0"/>
        <v>0</v>
      </c>
      <c r="E30" s="25">
        <v>0</v>
      </c>
      <c r="F30" s="38">
        <v>0</v>
      </c>
      <c r="G30" s="51"/>
      <c r="H30" s="25">
        <v>6</v>
      </c>
      <c r="I30" s="38">
        <v>1</v>
      </c>
      <c r="J30" s="51">
        <f t="shared" si="1"/>
        <v>-83.333333333333329</v>
      </c>
    </row>
    <row r="31" spans="1:10" ht="20.100000000000001" customHeight="1" x14ac:dyDescent="0.25">
      <c r="A31" s="19" t="s">
        <v>30</v>
      </c>
      <c r="B31" s="25">
        <v>0</v>
      </c>
      <c r="C31" s="38">
        <v>0</v>
      </c>
      <c r="D31" s="51"/>
      <c r="E31" s="25">
        <v>0</v>
      </c>
      <c r="F31" s="38">
        <v>0</v>
      </c>
      <c r="G31" s="51"/>
      <c r="H31" s="25">
        <v>0</v>
      </c>
      <c r="I31" s="38">
        <v>0</v>
      </c>
      <c r="J31" s="51"/>
    </row>
    <row r="32" spans="1:10" ht="20.100000000000001" customHeight="1" x14ac:dyDescent="0.25">
      <c r="A32" s="19" t="s">
        <v>31</v>
      </c>
      <c r="B32" s="25">
        <v>0</v>
      </c>
      <c r="C32" s="38">
        <v>0</v>
      </c>
      <c r="D32" s="51"/>
      <c r="E32" s="25">
        <v>0</v>
      </c>
      <c r="F32" s="38">
        <v>0</v>
      </c>
      <c r="G32" s="51"/>
      <c r="H32" s="25">
        <v>0</v>
      </c>
      <c r="I32" s="38">
        <v>0</v>
      </c>
      <c r="J32" s="51"/>
    </row>
    <row r="33" spans="1:10" ht="20.100000000000001" customHeight="1" x14ac:dyDescent="0.25">
      <c r="A33" s="19" t="s">
        <v>32</v>
      </c>
      <c r="B33" s="25"/>
      <c r="C33" s="38"/>
      <c r="D33" s="51"/>
      <c r="E33" s="25"/>
      <c r="F33" s="38"/>
      <c r="G33" s="51"/>
      <c r="H33" s="25"/>
      <c r="I33" s="38"/>
      <c r="J33" s="51"/>
    </row>
    <row r="34" spans="1:10" ht="20.100000000000001" customHeight="1" x14ac:dyDescent="0.25">
      <c r="A34" s="20" t="s">
        <v>33</v>
      </c>
      <c r="B34" s="10">
        <v>85</v>
      </c>
      <c r="C34" s="42">
        <v>60</v>
      </c>
      <c r="D34" s="26">
        <f>C34*100/B34-100</f>
        <v>-29.411764705882348</v>
      </c>
      <c r="E34" s="10">
        <v>17</v>
      </c>
      <c r="F34" s="42">
        <v>14</v>
      </c>
      <c r="G34" s="26">
        <f>F34*100/E34-100</f>
        <v>-17.647058823529406</v>
      </c>
      <c r="H34" s="10">
        <v>153</v>
      </c>
      <c r="I34" s="42">
        <v>78</v>
      </c>
      <c r="J34" s="26">
        <f>I34*100/H34-100</f>
        <v>-49.019607843137258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3:G34 D27:D34 D7:D12 D14:D21 D23:D25 G7 G9:G12 G14:G21 J7:J12 J14:J21 J23:J25 J27:J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B788-F1BF-461D-9BCA-598624A2C5D5}">
  <dimension ref="A1:J34"/>
  <sheetViews>
    <sheetView workbookViewId="0">
      <selection activeCell="B33" sqref="B33:J33"/>
    </sheetView>
  </sheetViews>
  <sheetFormatPr defaultRowHeight="15" x14ac:dyDescent="0.25"/>
  <cols>
    <col min="1" max="1" width="39.140625" customWidth="1"/>
    <col min="2" max="10" width="10.7109375" customWidth="1"/>
  </cols>
  <sheetData>
    <row r="1" spans="1:10" ht="18" x14ac:dyDescent="0.25">
      <c r="A1" s="202" t="s">
        <v>255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8" x14ac:dyDescent="0.2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4" t="s">
        <v>0</v>
      </c>
      <c r="B4" s="214" t="s">
        <v>247</v>
      </c>
      <c r="C4" s="214"/>
      <c r="D4" s="214"/>
      <c r="E4" s="214"/>
      <c r="F4" s="214"/>
      <c r="G4" s="214"/>
      <c r="H4" s="214"/>
      <c r="I4" s="214"/>
      <c r="J4" s="214"/>
    </row>
    <row r="5" spans="1:10" x14ac:dyDescent="0.25">
      <c r="A5" s="214"/>
      <c r="B5" s="214" t="s">
        <v>2</v>
      </c>
      <c r="C5" s="214"/>
      <c r="D5" s="214"/>
      <c r="E5" s="214" t="s">
        <v>3</v>
      </c>
      <c r="F5" s="214"/>
      <c r="G5" s="214"/>
      <c r="H5" s="214" t="s">
        <v>4</v>
      </c>
      <c r="I5" s="214"/>
      <c r="J5" s="214"/>
    </row>
    <row r="6" spans="1:10" x14ac:dyDescent="0.25">
      <c r="A6" s="214"/>
      <c r="B6" s="11">
        <v>2020</v>
      </c>
      <c r="C6" s="11">
        <v>2021</v>
      </c>
      <c r="D6" s="11" t="s">
        <v>5</v>
      </c>
      <c r="E6" s="53">
        <v>2020</v>
      </c>
      <c r="F6" s="53">
        <v>2021</v>
      </c>
      <c r="G6" s="11" t="s">
        <v>5</v>
      </c>
      <c r="H6" s="53">
        <v>2020</v>
      </c>
      <c r="I6" s="53">
        <v>2021</v>
      </c>
      <c r="J6" s="11" t="s">
        <v>5</v>
      </c>
    </row>
    <row r="7" spans="1:10" ht="18.75" x14ac:dyDescent="0.25">
      <c r="A7" s="15" t="s">
        <v>6</v>
      </c>
      <c r="B7" s="25"/>
      <c r="C7" s="38"/>
      <c r="D7" s="51"/>
      <c r="E7" s="25"/>
      <c r="F7" s="38"/>
      <c r="G7" s="51"/>
      <c r="H7" s="25"/>
      <c r="I7" s="38"/>
      <c r="J7" s="51"/>
    </row>
    <row r="8" spans="1:10" ht="18.75" x14ac:dyDescent="0.25">
      <c r="A8" s="15" t="s">
        <v>7</v>
      </c>
      <c r="B8" s="25">
        <v>2</v>
      </c>
      <c r="C8" s="38">
        <v>1</v>
      </c>
      <c r="D8" s="51">
        <f>C8*100/B8-100</f>
        <v>-50</v>
      </c>
      <c r="E8" s="25">
        <v>0</v>
      </c>
      <c r="F8" s="38">
        <v>1</v>
      </c>
      <c r="G8" s="51" t="s">
        <v>257</v>
      </c>
      <c r="H8" s="25">
        <v>2</v>
      </c>
      <c r="I8" s="38">
        <v>1</v>
      </c>
      <c r="J8" s="51">
        <f>I8*100/H8-100</f>
        <v>-50</v>
      </c>
    </row>
    <row r="9" spans="1:10" ht="18.75" x14ac:dyDescent="0.25">
      <c r="A9" s="15" t="s">
        <v>8</v>
      </c>
      <c r="B9" s="25">
        <v>13</v>
      </c>
      <c r="C9" s="38">
        <v>4</v>
      </c>
      <c r="D9" s="51">
        <f>C9*100/B9-100</f>
        <v>-69.230769230769226</v>
      </c>
      <c r="E9" s="25">
        <v>2</v>
      </c>
      <c r="F9" s="38">
        <v>1</v>
      </c>
      <c r="G9" s="51">
        <f>F9*100/E9-100</f>
        <v>-50</v>
      </c>
      <c r="H9" s="25">
        <v>17</v>
      </c>
      <c r="I9" s="38">
        <v>4</v>
      </c>
      <c r="J9" s="51">
        <f t="shared" ref="J9:J32" si="0">I9*100/H9-100</f>
        <v>-76.470588235294116</v>
      </c>
    </row>
    <row r="10" spans="1:10" ht="18.75" x14ac:dyDescent="0.25">
      <c r="A10" s="15" t="s">
        <v>9</v>
      </c>
      <c r="B10" s="25">
        <v>1</v>
      </c>
      <c r="C10" s="38">
        <v>4</v>
      </c>
      <c r="D10" s="51">
        <f>C10*100/B10-100</f>
        <v>300</v>
      </c>
      <c r="E10" s="25">
        <v>0</v>
      </c>
      <c r="F10" s="38">
        <v>0</v>
      </c>
      <c r="G10" s="51"/>
      <c r="H10" s="25">
        <v>1</v>
      </c>
      <c r="I10" s="38">
        <v>4</v>
      </c>
      <c r="J10" s="51">
        <f t="shared" si="0"/>
        <v>300</v>
      </c>
    </row>
    <row r="11" spans="1:10" ht="18.75" x14ac:dyDescent="0.25">
      <c r="A11" s="15" t="s">
        <v>10</v>
      </c>
      <c r="B11" s="25">
        <v>2</v>
      </c>
      <c r="C11" s="38">
        <v>5</v>
      </c>
      <c r="D11" s="51">
        <f>C11*100/B11-100</f>
        <v>150</v>
      </c>
      <c r="E11" s="25">
        <v>1</v>
      </c>
      <c r="F11" s="38">
        <v>2</v>
      </c>
      <c r="G11" s="51">
        <f>F11*100/E11-100</f>
        <v>100</v>
      </c>
      <c r="H11" s="25">
        <v>1</v>
      </c>
      <c r="I11" s="38">
        <v>9</v>
      </c>
      <c r="J11" s="51">
        <f t="shared" si="0"/>
        <v>800</v>
      </c>
    </row>
    <row r="12" spans="1:10" ht="18.75" x14ac:dyDescent="0.25">
      <c r="A12" s="15" t="s">
        <v>11</v>
      </c>
      <c r="B12" s="25">
        <v>0</v>
      </c>
      <c r="C12" s="38">
        <v>0</v>
      </c>
      <c r="D12" s="51"/>
      <c r="E12" s="25">
        <v>0</v>
      </c>
      <c r="F12" s="38">
        <v>0</v>
      </c>
      <c r="G12" s="51"/>
      <c r="H12" s="25">
        <v>0</v>
      </c>
      <c r="I12" s="38">
        <v>0</v>
      </c>
      <c r="J12" s="51"/>
    </row>
    <row r="13" spans="1:10" ht="18.75" x14ac:dyDescent="0.25">
      <c r="A13" s="15" t="s">
        <v>12</v>
      </c>
      <c r="B13" s="25">
        <v>10</v>
      </c>
      <c r="C13" s="38">
        <v>0</v>
      </c>
      <c r="D13" s="52" t="s">
        <v>256</v>
      </c>
      <c r="E13" s="25">
        <v>2</v>
      </c>
      <c r="F13" s="38">
        <v>0</v>
      </c>
      <c r="G13" s="52" t="s">
        <v>256</v>
      </c>
      <c r="H13" s="25">
        <v>17</v>
      </c>
      <c r="I13" s="38">
        <v>0</v>
      </c>
      <c r="J13" s="52" t="s">
        <v>256</v>
      </c>
    </row>
    <row r="14" spans="1:10" ht="18.75" x14ac:dyDescent="0.25">
      <c r="A14" s="15" t="s">
        <v>13</v>
      </c>
      <c r="B14" s="25">
        <v>0</v>
      </c>
      <c r="C14" s="38">
        <v>2</v>
      </c>
      <c r="D14" s="51" t="s">
        <v>257</v>
      </c>
      <c r="E14" s="25">
        <v>0</v>
      </c>
      <c r="F14" s="38">
        <v>0</v>
      </c>
      <c r="G14" s="51"/>
      <c r="H14" s="25">
        <v>0</v>
      </c>
      <c r="I14" s="38">
        <v>2</v>
      </c>
      <c r="J14" s="51" t="s">
        <v>257</v>
      </c>
    </row>
    <row r="15" spans="1:10" ht="18.75" x14ac:dyDescent="0.25">
      <c r="A15" s="15" t="s">
        <v>14</v>
      </c>
      <c r="B15" s="25">
        <v>2</v>
      </c>
      <c r="C15" s="38">
        <v>11</v>
      </c>
      <c r="D15" s="51">
        <f t="shared" ref="D15:D32" si="1">C15*100/B15-100</f>
        <v>450</v>
      </c>
      <c r="E15" s="25">
        <v>0</v>
      </c>
      <c r="F15" s="38">
        <v>2</v>
      </c>
      <c r="G15" s="51" t="s">
        <v>257</v>
      </c>
      <c r="H15" s="25">
        <v>3</v>
      </c>
      <c r="I15" s="38">
        <v>14</v>
      </c>
      <c r="J15" s="51">
        <f t="shared" si="0"/>
        <v>366.66666666666669</v>
      </c>
    </row>
    <row r="16" spans="1:10" ht="18.75" x14ac:dyDescent="0.25">
      <c r="A16" s="15" t="s">
        <v>15</v>
      </c>
      <c r="B16" s="25">
        <v>5</v>
      </c>
      <c r="C16" s="38">
        <v>1</v>
      </c>
      <c r="D16" s="51">
        <f t="shared" si="1"/>
        <v>-80</v>
      </c>
      <c r="E16" s="25">
        <v>2</v>
      </c>
      <c r="F16" s="38">
        <v>0</v>
      </c>
      <c r="G16" s="52" t="s">
        <v>256</v>
      </c>
      <c r="H16" s="25">
        <v>6</v>
      </c>
      <c r="I16" s="38">
        <v>1</v>
      </c>
      <c r="J16" s="51">
        <f t="shared" si="0"/>
        <v>-83.333333333333329</v>
      </c>
    </row>
    <row r="17" spans="1:10" ht="18.75" x14ac:dyDescent="0.25">
      <c r="A17" s="15" t="s">
        <v>16</v>
      </c>
      <c r="B17" s="25">
        <v>0</v>
      </c>
      <c r="C17" s="38">
        <v>0</v>
      </c>
      <c r="D17" s="51"/>
      <c r="E17" s="25">
        <v>0</v>
      </c>
      <c r="F17" s="38">
        <v>0</v>
      </c>
      <c r="G17" s="51"/>
      <c r="H17" s="25">
        <v>0</v>
      </c>
      <c r="I17" s="38">
        <v>0</v>
      </c>
      <c r="J17" s="51"/>
    </row>
    <row r="18" spans="1:10" ht="18.75" x14ac:dyDescent="0.25">
      <c r="A18" s="15" t="s">
        <v>17</v>
      </c>
      <c r="B18" s="25">
        <v>4</v>
      </c>
      <c r="C18" s="38">
        <v>2</v>
      </c>
      <c r="D18" s="51">
        <f t="shared" si="1"/>
        <v>-50</v>
      </c>
      <c r="E18" s="25">
        <v>1</v>
      </c>
      <c r="F18" s="38">
        <v>1</v>
      </c>
      <c r="G18" s="51">
        <f>F18*100/E18-100</f>
        <v>0</v>
      </c>
      <c r="H18" s="25">
        <v>7</v>
      </c>
      <c r="I18" s="38">
        <v>1</v>
      </c>
      <c r="J18" s="51">
        <f t="shared" si="0"/>
        <v>-85.714285714285708</v>
      </c>
    </row>
    <row r="19" spans="1:10" ht="18.75" x14ac:dyDescent="0.25">
      <c r="A19" s="15" t="s">
        <v>18</v>
      </c>
      <c r="B19" s="25">
        <v>2</v>
      </c>
      <c r="C19" s="38">
        <v>0</v>
      </c>
      <c r="D19" s="52" t="s">
        <v>256</v>
      </c>
      <c r="E19" s="25">
        <v>0</v>
      </c>
      <c r="F19" s="38">
        <v>0</v>
      </c>
      <c r="G19" s="51"/>
      <c r="H19" s="25">
        <v>3</v>
      </c>
      <c r="I19" s="38">
        <v>0</v>
      </c>
      <c r="J19" s="52" t="s">
        <v>256</v>
      </c>
    </row>
    <row r="20" spans="1:10" ht="18.75" x14ac:dyDescent="0.25">
      <c r="A20" s="15" t="s">
        <v>19</v>
      </c>
      <c r="B20" s="25">
        <v>53</v>
      </c>
      <c r="C20" s="38">
        <v>40</v>
      </c>
      <c r="D20" s="51">
        <f t="shared" si="1"/>
        <v>-24.528301886792448</v>
      </c>
      <c r="E20" s="25">
        <v>3</v>
      </c>
      <c r="F20" s="38">
        <v>2</v>
      </c>
      <c r="G20" s="51">
        <f>F20*100/E20-100</f>
        <v>-33.333333333333329</v>
      </c>
      <c r="H20" s="25">
        <v>78</v>
      </c>
      <c r="I20" s="38">
        <v>58</v>
      </c>
      <c r="J20" s="51">
        <f t="shared" si="0"/>
        <v>-25.641025641025635</v>
      </c>
    </row>
    <row r="21" spans="1:10" ht="18.75" x14ac:dyDescent="0.25">
      <c r="A21" s="15" t="s">
        <v>20</v>
      </c>
      <c r="B21" s="25">
        <v>2</v>
      </c>
      <c r="C21" s="38">
        <v>3</v>
      </c>
      <c r="D21" s="51">
        <f t="shared" si="1"/>
        <v>50</v>
      </c>
      <c r="E21" s="25">
        <v>0</v>
      </c>
      <c r="F21" s="38">
        <v>0</v>
      </c>
      <c r="G21" s="51"/>
      <c r="H21" s="25">
        <v>2</v>
      </c>
      <c r="I21" s="38">
        <v>4</v>
      </c>
      <c r="J21" s="51">
        <f t="shared" si="0"/>
        <v>100</v>
      </c>
    </row>
    <row r="22" spans="1:10" ht="18.75" x14ac:dyDescent="0.25">
      <c r="A22" s="15" t="s">
        <v>21</v>
      </c>
      <c r="B22" s="25">
        <v>1</v>
      </c>
      <c r="C22" s="38">
        <v>0</v>
      </c>
      <c r="D22" s="52" t="s">
        <v>256</v>
      </c>
      <c r="E22" s="25">
        <v>1</v>
      </c>
      <c r="F22" s="38">
        <v>0</v>
      </c>
      <c r="G22" s="52" t="s">
        <v>256</v>
      </c>
      <c r="H22" s="25">
        <v>1</v>
      </c>
      <c r="I22" s="38">
        <v>0</v>
      </c>
      <c r="J22" s="52" t="s">
        <v>256</v>
      </c>
    </row>
    <row r="23" spans="1:10" ht="18.75" x14ac:dyDescent="0.25">
      <c r="A23" s="15" t="s">
        <v>22</v>
      </c>
      <c r="B23" s="25">
        <v>4</v>
      </c>
      <c r="C23" s="38">
        <v>3</v>
      </c>
      <c r="D23" s="51">
        <f t="shared" si="1"/>
        <v>-25</v>
      </c>
      <c r="E23" s="25">
        <v>2</v>
      </c>
      <c r="F23" s="38">
        <v>0</v>
      </c>
      <c r="G23" s="52" t="s">
        <v>256</v>
      </c>
      <c r="H23" s="25">
        <v>5</v>
      </c>
      <c r="I23" s="38">
        <v>3</v>
      </c>
      <c r="J23" s="51">
        <f t="shared" si="0"/>
        <v>-40</v>
      </c>
    </row>
    <row r="24" spans="1:10" ht="18.75" x14ac:dyDescent="0.25">
      <c r="A24" s="15" t="s">
        <v>23</v>
      </c>
      <c r="B24" s="25">
        <v>6</v>
      </c>
      <c r="C24" s="38">
        <v>5</v>
      </c>
      <c r="D24" s="51">
        <f t="shared" si="1"/>
        <v>-16.666666666666671</v>
      </c>
      <c r="E24" s="25">
        <v>1</v>
      </c>
      <c r="F24" s="38">
        <v>0</v>
      </c>
      <c r="G24" s="52" t="s">
        <v>256</v>
      </c>
      <c r="H24" s="25">
        <v>7</v>
      </c>
      <c r="I24" s="38">
        <v>7</v>
      </c>
      <c r="J24" s="51">
        <f t="shared" si="0"/>
        <v>0</v>
      </c>
    </row>
    <row r="25" spans="1:10" ht="18.75" x14ac:dyDescent="0.25">
      <c r="A25" s="15" t="s">
        <v>24</v>
      </c>
      <c r="B25" s="25">
        <v>1</v>
      </c>
      <c r="C25" s="38">
        <v>4</v>
      </c>
      <c r="D25" s="51">
        <f t="shared" si="1"/>
        <v>300</v>
      </c>
      <c r="E25" s="25">
        <v>0</v>
      </c>
      <c r="F25" s="38">
        <v>0</v>
      </c>
      <c r="G25" s="51"/>
      <c r="H25" s="25">
        <v>3</v>
      </c>
      <c r="I25" s="38">
        <v>6</v>
      </c>
      <c r="J25" s="51">
        <f t="shared" si="0"/>
        <v>100</v>
      </c>
    </row>
    <row r="26" spans="1:10" ht="18.75" x14ac:dyDescent="0.25">
      <c r="A26" s="15" t="s">
        <v>25</v>
      </c>
      <c r="B26" s="25">
        <v>2</v>
      </c>
      <c r="C26" s="38">
        <v>1</v>
      </c>
      <c r="D26" s="51">
        <f t="shared" si="1"/>
        <v>-50</v>
      </c>
      <c r="E26" s="25">
        <v>0</v>
      </c>
      <c r="F26" s="38">
        <v>0</v>
      </c>
      <c r="G26" s="51"/>
      <c r="H26" s="25">
        <v>2</v>
      </c>
      <c r="I26" s="38">
        <v>1</v>
      </c>
      <c r="J26" s="51">
        <f t="shared" si="0"/>
        <v>-50</v>
      </c>
    </row>
    <row r="27" spans="1:10" ht="18.75" x14ac:dyDescent="0.25">
      <c r="A27" s="15" t="s">
        <v>26</v>
      </c>
      <c r="B27" s="25">
        <v>0</v>
      </c>
      <c r="C27" s="38">
        <v>0</v>
      </c>
      <c r="D27" s="51"/>
      <c r="E27" s="25">
        <v>0</v>
      </c>
      <c r="F27" s="38">
        <v>0</v>
      </c>
      <c r="G27" s="51"/>
      <c r="H27" s="25">
        <v>0</v>
      </c>
      <c r="I27" s="38">
        <v>0</v>
      </c>
      <c r="J27" s="51"/>
    </row>
    <row r="28" spans="1:10" ht="18.75" x14ac:dyDescent="0.25">
      <c r="A28" s="15" t="s">
        <v>27</v>
      </c>
      <c r="B28" s="25">
        <v>0</v>
      </c>
      <c r="C28" s="38">
        <v>1</v>
      </c>
      <c r="D28" s="51" t="s">
        <v>257</v>
      </c>
      <c r="E28" s="25">
        <v>0</v>
      </c>
      <c r="F28" s="38">
        <v>0</v>
      </c>
      <c r="G28" s="51"/>
      <c r="H28" s="25">
        <v>0</v>
      </c>
      <c r="I28" s="38">
        <v>1</v>
      </c>
      <c r="J28" s="51" t="s">
        <v>257</v>
      </c>
    </row>
    <row r="29" spans="1:10" ht="18.75" x14ac:dyDescent="0.25">
      <c r="A29" s="15" t="s">
        <v>28</v>
      </c>
      <c r="B29" s="25">
        <v>1</v>
      </c>
      <c r="C29" s="38">
        <v>2</v>
      </c>
      <c r="D29" s="51">
        <f t="shared" si="1"/>
        <v>100</v>
      </c>
      <c r="E29" s="25">
        <v>0</v>
      </c>
      <c r="F29" s="38">
        <v>0</v>
      </c>
      <c r="G29" s="51"/>
      <c r="H29" s="25">
        <v>1</v>
      </c>
      <c r="I29" s="38">
        <v>3</v>
      </c>
      <c r="J29" s="51">
        <f t="shared" si="0"/>
        <v>200</v>
      </c>
    </row>
    <row r="30" spans="1:10" ht="18.75" x14ac:dyDescent="0.25">
      <c r="A30" s="15" t="s">
        <v>29</v>
      </c>
      <c r="B30" s="25">
        <v>0</v>
      </c>
      <c r="C30" s="38">
        <v>1</v>
      </c>
      <c r="D30" s="51" t="s">
        <v>257</v>
      </c>
      <c r="E30" s="25">
        <v>0</v>
      </c>
      <c r="F30" s="38">
        <v>0</v>
      </c>
      <c r="G30" s="51"/>
      <c r="H30" s="25">
        <v>0</v>
      </c>
      <c r="I30" s="38">
        <v>1</v>
      </c>
      <c r="J30" s="51" t="s">
        <v>257</v>
      </c>
    </row>
    <row r="31" spans="1:10" ht="18.75" x14ac:dyDescent="0.25">
      <c r="A31" s="15" t="s">
        <v>30</v>
      </c>
      <c r="B31" s="25">
        <v>0</v>
      </c>
      <c r="C31" s="38">
        <v>1</v>
      </c>
      <c r="D31" s="51" t="s">
        <v>257</v>
      </c>
      <c r="E31" s="25">
        <v>0</v>
      </c>
      <c r="F31" s="38">
        <v>0</v>
      </c>
      <c r="G31" s="51"/>
      <c r="H31" s="25">
        <v>0</v>
      </c>
      <c r="I31" s="38">
        <v>1</v>
      </c>
      <c r="J31" s="51" t="s">
        <v>257</v>
      </c>
    </row>
    <row r="32" spans="1:10" ht="18.75" x14ac:dyDescent="0.25">
      <c r="A32" s="15" t="s">
        <v>31</v>
      </c>
      <c r="B32" s="25">
        <v>3</v>
      </c>
      <c r="C32" s="38">
        <v>2</v>
      </c>
      <c r="D32" s="51">
        <f t="shared" si="1"/>
        <v>-33.333333333333329</v>
      </c>
      <c r="E32" s="25">
        <v>1</v>
      </c>
      <c r="F32" s="38">
        <v>1</v>
      </c>
      <c r="G32" s="51">
        <f>F32*100/E32-100</f>
        <v>0</v>
      </c>
      <c r="H32" s="25">
        <v>3</v>
      </c>
      <c r="I32" s="38">
        <v>1</v>
      </c>
      <c r="J32" s="51">
        <f t="shared" si="0"/>
        <v>-66.666666666666657</v>
      </c>
    </row>
    <row r="33" spans="1:10" ht="18.75" x14ac:dyDescent="0.25">
      <c r="A33" s="15" t="s">
        <v>32</v>
      </c>
      <c r="B33" s="25"/>
      <c r="C33" s="38"/>
      <c r="D33" s="51"/>
      <c r="E33" s="25"/>
      <c r="F33" s="38"/>
      <c r="G33" s="51"/>
      <c r="H33" s="25"/>
      <c r="I33" s="38"/>
      <c r="J33" s="51"/>
    </row>
    <row r="34" spans="1:10" ht="18.75" x14ac:dyDescent="0.25">
      <c r="A34" s="17" t="s">
        <v>33</v>
      </c>
      <c r="B34" s="10">
        <v>114</v>
      </c>
      <c r="C34" s="43">
        <v>93</v>
      </c>
      <c r="D34" s="26">
        <f>C34*100/B34-100</f>
        <v>-18.421052631578945</v>
      </c>
      <c r="E34" s="10">
        <v>16</v>
      </c>
      <c r="F34" s="43">
        <v>10</v>
      </c>
      <c r="G34" s="26">
        <f>F34*100/E34-100</f>
        <v>-37.5</v>
      </c>
      <c r="H34" s="10">
        <v>159</v>
      </c>
      <c r="I34" s="43">
        <v>122</v>
      </c>
      <c r="J34" s="26">
        <f>I34*100/H34-100</f>
        <v>-23.270440251572325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5:G34 D23:D34 D7:D12 D14:D18 D20:D21 G7:G12 G14:G15 G17:G21 J7:J12 J14:J18 J20:J21 J23: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13" workbookViewId="0">
      <selection activeCell="J37" sqref="J37"/>
    </sheetView>
  </sheetViews>
  <sheetFormatPr defaultRowHeight="15" x14ac:dyDescent="0.25"/>
  <cols>
    <col min="1" max="1" width="20.5703125" customWidth="1"/>
  </cols>
  <sheetData>
    <row r="1" spans="1:13" ht="18" x14ac:dyDescent="0.25">
      <c r="A1" s="202" t="s">
        <v>217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8" customHeight="1" x14ac:dyDescent="0.25">
      <c r="A2" s="202" t="s">
        <v>332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03" t="s">
        <v>0</v>
      </c>
      <c r="B4" s="206" t="s">
        <v>1</v>
      </c>
      <c r="C4" s="206"/>
      <c r="D4" s="206"/>
      <c r="E4" s="206" t="s">
        <v>247</v>
      </c>
      <c r="F4" s="206"/>
      <c r="G4" s="206"/>
      <c r="H4" s="206"/>
      <c r="I4" s="206"/>
      <c r="J4" s="206"/>
      <c r="K4" s="206"/>
      <c r="L4" s="206"/>
      <c r="M4" s="208"/>
    </row>
    <row r="5" spans="1:13" ht="26.25" customHeight="1" x14ac:dyDescent="0.25">
      <c r="A5" s="204"/>
      <c r="B5" s="207"/>
      <c r="C5" s="207"/>
      <c r="D5" s="207"/>
      <c r="E5" s="207" t="s">
        <v>2</v>
      </c>
      <c r="F5" s="207"/>
      <c r="G5" s="207"/>
      <c r="H5" s="207" t="s">
        <v>3</v>
      </c>
      <c r="I5" s="207"/>
      <c r="J5" s="207"/>
      <c r="K5" s="207" t="s">
        <v>4</v>
      </c>
      <c r="L5" s="207"/>
      <c r="M5" s="209"/>
    </row>
    <row r="6" spans="1:13" ht="22.5" customHeight="1" thickBot="1" x14ac:dyDescent="0.3">
      <c r="A6" s="205"/>
      <c r="B6" s="58">
        <v>2020</v>
      </c>
      <c r="C6" s="58">
        <v>2021</v>
      </c>
      <c r="D6" s="58" t="s">
        <v>5</v>
      </c>
      <c r="E6" s="58">
        <v>2020</v>
      </c>
      <c r="F6" s="58">
        <v>2021</v>
      </c>
      <c r="G6" s="58" t="s">
        <v>5</v>
      </c>
      <c r="H6" s="58">
        <v>2020</v>
      </c>
      <c r="I6" s="58">
        <v>2021</v>
      </c>
      <c r="J6" s="58" t="s">
        <v>5</v>
      </c>
      <c r="K6" s="58">
        <v>2020</v>
      </c>
      <c r="L6" s="58">
        <v>2021</v>
      </c>
      <c r="M6" s="59" t="s">
        <v>5</v>
      </c>
    </row>
    <row r="7" spans="1:13" x14ac:dyDescent="0.25">
      <c r="A7" s="8" t="s">
        <v>6</v>
      </c>
      <c r="B7" s="65"/>
      <c r="C7" s="65"/>
      <c r="D7" s="33"/>
      <c r="E7" s="65"/>
      <c r="F7" s="65"/>
      <c r="G7" s="140"/>
      <c r="H7" s="65"/>
      <c r="I7" s="65"/>
      <c r="J7" s="33"/>
      <c r="K7" s="65"/>
      <c r="L7" s="65"/>
      <c r="M7" s="88"/>
    </row>
    <row r="8" spans="1:13" x14ac:dyDescent="0.25">
      <c r="A8" s="8" t="s">
        <v>7</v>
      </c>
      <c r="B8" s="29">
        <v>1212</v>
      </c>
      <c r="C8" s="141">
        <v>1310</v>
      </c>
      <c r="D8" s="54">
        <f t="shared" ref="D8:D32" si="0">C8*100/B8-100</f>
        <v>8.0858085808580853</v>
      </c>
      <c r="E8" s="29">
        <v>247</v>
      </c>
      <c r="F8" s="142">
        <v>186</v>
      </c>
      <c r="G8" s="55">
        <f t="shared" ref="G8:G32" si="1">F8*100/E8-100</f>
        <v>-24.696356275303643</v>
      </c>
      <c r="H8" s="29">
        <v>62</v>
      </c>
      <c r="I8" s="142">
        <v>31</v>
      </c>
      <c r="J8" s="56">
        <f t="shared" ref="J8:J32" si="2">I8*100/H8-100</f>
        <v>-50</v>
      </c>
      <c r="K8" s="29">
        <v>307</v>
      </c>
      <c r="L8" s="142">
        <v>215</v>
      </c>
      <c r="M8" s="66">
        <f t="shared" ref="M8:M32" si="3">L8*100/K8-100</f>
        <v>-29.967426710097726</v>
      </c>
    </row>
    <row r="9" spans="1:13" x14ac:dyDescent="0.25">
      <c r="A9" s="8" t="s">
        <v>8</v>
      </c>
      <c r="B9" s="29">
        <v>1077</v>
      </c>
      <c r="C9" s="141">
        <v>1248</v>
      </c>
      <c r="D9" s="54">
        <f t="shared" si="0"/>
        <v>15.877437325905291</v>
      </c>
      <c r="E9" s="29">
        <v>277</v>
      </c>
      <c r="F9" s="142">
        <v>177</v>
      </c>
      <c r="G9" s="55">
        <f t="shared" si="1"/>
        <v>-36.101083032490976</v>
      </c>
      <c r="H9" s="29">
        <v>40</v>
      </c>
      <c r="I9" s="142">
        <v>15</v>
      </c>
      <c r="J9" s="56">
        <f t="shared" si="2"/>
        <v>-62.5</v>
      </c>
      <c r="K9" s="29">
        <v>332</v>
      </c>
      <c r="L9" s="142">
        <v>214</v>
      </c>
      <c r="M9" s="66">
        <f t="shared" si="3"/>
        <v>-35.5421686746988</v>
      </c>
    </row>
    <row r="10" spans="1:13" x14ac:dyDescent="0.25">
      <c r="A10" s="8" t="s">
        <v>9</v>
      </c>
      <c r="B10" s="29">
        <v>4400</v>
      </c>
      <c r="C10" s="141">
        <v>5627</v>
      </c>
      <c r="D10" s="54">
        <f t="shared" si="0"/>
        <v>27.88636363636364</v>
      </c>
      <c r="E10" s="29">
        <v>780</v>
      </c>
      <c r="F10" s="142">
        <v>751</v>
      </c>
      <c r="G10" s="55">
        <f t="shared" si="1"/>
        <v>-3.7179487179487154</v>
      </c>
      <c r="H10" s="29">
        <v>96</v>
      </c>
      <c r="I10" s="142">
        <v>100</v>
      </c>
      <c r="J10" s="54">
        <f t="shared" si="2"/>
        <v>4.1666666666666714</v>
      </c>
      <c r="K10" s="29">
        <v>986</v>
      </c>
      <c r="L10" s="142">
        <v>878</v>
      </c>
      <c r="M10" s="66">
        <f t="shared" si="3"/>
        <v>-10.953346855983767</v>
      </c>
    </row>
    <row r="11" spans="1:13" x14ac:dyDescent="0.25">
      <c r="A11" s="8" t="s">
        <v>10</v>
      </c>
      <c r="B11" s="29">
        <v>1552</v>
      </c>
      <c r="C11" s="141">
        <v>1799</v>
      </c>
      <c r="D11" s="54">
        <f t="shared" si="0"/>
        <v>15.914948453608247</v>
      </c>
      <c r="E11" s="29">
        <v>348</v>
      </c>
      <c r="F11" s="142">
        <v>381</v>
      </c>
      <c r="G11" s="57">
        <f t="shared" si="1"/>
        <v>9.4827586206896513</v>
      </c>
      <c r="H11" s="29">
        <v>44</v>
      </c>
      <c r="I11" s="142">
        <v>47</v>
      </c>
      <c r="J11" s="54">
        <f t="shared" si="2"/>
        <v>6.818181818181813</v>
      </c>
      <c r="K11" s="29">
        <v>414</v>
      </c>
      <c r="L11" s="142">
        <v>435</v>
      </c>
      <c r="M11" s="67">
        <f t="shared" si="3"/>
        <v>5.0724637681159379</v>
      </c>
    </row>
    <row r="12" spans="1:13" x14ac:dyDescent="0.25">
      <c r="A12" s="8" t="s">
        <v>11</v>
      </c>
      <c r="B12" s="29">
        <v>1305</v>
      </c>
      <c r="C12" s="141">
        <v>1682</v>
      </c>
      <c r="D12" s="54">
        <f t="shared" si="0"/>
        <v>28.888888888888886</v>
      </c>
      <c r="E12" s="29">
        <v>316</v>
      </c>
      <c r="F12" s="142">
        <v>288</v>
      </c>
      <c r="G12" s="55">
        <f t="shared" si="1"/>
        <v>-8.8607594936708836</v>
      </c>
      <c r="H12" s="29">
        <v>51</v>
      </c>
      <c r="I12" s="142">
        <v>59</v>
      </c>
      <c r="J12" s="54">
        <f t="shared" si="2"/>
        <v>15.686274509803923</v>
      </c>
      <c r="K12" s="29">
        <v>374</v>
      </c>
      <c r="L12" s="142">
        <v>362</v>
      </c>
      <c r="M12" s="66">
        <f t="shared" si="3"/>
        <v>-3.2085561497326154</v>
      </c>
    </row>
    <row r="13" spans="1:13" x14ac:dyDescent="0.25">
      <c r="A13" s="8" t="s">
        <v>12</v>
      </c>
      <c r="B13" s="29">
        <v>1224</v>
      </c>
      <c r="C13" s="141">
        <v>1281</v>
      </c>
      <c r="D13" s="54">
        <f t="shared" si="0"/>
        <v>4.6568627450980387</v>
      </c>
      <c r="E13" s="29">
        <v>222</v>
      </c>
      <c r="F13" s="142">
        <v>152</v>
      </c>
      <c r="G13" s="55">
        <f t="shared" si="1"/>
        <v>-31.531531531531527</v>
      </c>
      <c r="H13" s="29">
        <v>36</v>
      </c>
      <c r="I13" s="142">
        <v>34</v>
      </c>
      <c r="J13" s="56">
        <f t="shared" si="2"/>
        <v>-5.5555555555555571</v>
      </c>
      <c r="K13" s="29">
        <v>295</v>
      </c>
      <c r="L13" s="142">
        <v>179</v>
      </c>
      <c r="M13" s="66">
        <f t="shared" si="3"/>
        <v>-39.322033898305087</v>
      </c>
    </row>
    <row r="14" spans="1:13" x14ac:dyDescent="0.25">
      <c r="A14" s="8" t="s">
        <v>13</v>
      </c>
      <c r="B14" s="29">
        <v>2291</v>
      </c>
      <c r="C14" s="141">
        <v>2855</v>
      </c>
      <c r="D14" s="54">
        <f t="shared" si="0"/>
        <v>24.618070711479703</v>
      </c>
      <c r="E14" s="29">
        <v>419</v>
      </c>
      <c r="F14" s="142">
        <v>403</v>
      </c>
      <c r="G14" s="55">
        <f t="shared" si="1"/>
        <v>-3.8186157517899773</v>
      </c>
      <c r="H14" s="29">
        <v>55</v>
      </c>
      <c r="I14" s="142">
        <v>43</v>
      </c>
      <c r="J14" s="56">
        <f t="shared" si="2"/>
        <v>-21.818181818181813</v>
      </c>
      <c r="K14" s="29">
        <v>514</v>
      </c>
      <c r="L14" s="142">
        <v>528</v>
      </c>
      <c r="M14" s="67">
        <f t="shared" si="3"/>
        <v>2.7237354085603158</v>
      </c>
    </row>
    <row r="15" spans="1:13" x14ac:dyDescent="0.25">
      <c r="A15" s="8" t="s">
        <v>14</v>
      </c>
      <c r="B15" s="29">
        <v>1151</v>
      </c>
      <c r="C15" s="141">
        <v>1546</v>
      </c>
      <c r="D15" s="54">
        <f t="shared" si="0"/>
        <v>34.317984361424834</v>
      </c>
      <c r="E15" s="29">
        <v>234</v>
      </c>
      <c r="F15" s="142">
        <v>280</v>
      </c>
      <c r="G15" s="57">
        <f t="shared" si="1"/>
        <v>19.658119658119659</v>
      </c>
      <c r="H15" s="29">
        <v>32</v>
      </c>
      <c r="I15" s="142">
        <v>40</v>
      </c>
      <c r="J15" s="54">
        <f t="shared" si="2"/>
        <v>25</v>
      </c>
      <c r="K15" s="29">
        <v>292</v>
      </c>
      <c r="L15" s="142">
        <v>365</v>
      </c>
      <c r="M15" s="67">
        <f t="shared" si="3"/>
        <v>25</v>
      </c>
    </row>
    <row r="16" spans="1:13" x14ac:dyDescent="0.25">
      <c r="A16" s="8" t="s">
        <v>15</v>
      </c>
      <c r="B16" s="29">
        <v>4798</v>
      </c>
      <c r="C16" s="141">
        <v>6405</v>
      </c>
      <c r="D16" s="54">
        <f t="shared" si="0"/>
        <v>33.493122134222602</v>
      </c>
      <c r="E16" s="29">
        <v>715</v>
      </c>
      <c r="F16" s="142">
        <v>538</v>
      </c>
      <c r="G16" s="55">
        <f t="shared" si="1"/>
        <v>-24.75524475524476</v>
      </c>
      <c r="H16" s="29">
        <v>127</v>
      </c>
      <c r="I16" s="142">
        <v>73</v>
      </c>
      <c r="J16" s="56">
        <f t="shared" si="2"/>
        <v>-42.519685039370081</v>
      </c>
      <c r="K16" s="29">
        <v>920</v>
      </c>
      <c r="L16" s="142">
        <v>675</v>
      </c>
      <c r="M16" s="66">
        <f t="shared" si="3"/>
        <v>-26.630434782608702</v>
      </c>
    </row>
    <row r="17" spans="1:13" x14ac:dyDescent="0.25">
      <c r="A17" s="8" t="s">
        <v>16</v>
      </c>
      <c r="B17" s="29">
        <v>14214</v>
      </c>
      <c r="C17" s="141">
        <v>17624</v>
      </c>
      <c r="D17" s="54">
        <f t="shared" si="0"/>
        <v>23.990431968481772</v>
      </c>
      <c r="E17" s="29">
        <v>751</v>
      </c>
      <c r="F17" s="142">
        <v>691</v>
      </c>
      <c r="G17" s="55">
        <f t="shared" si="1"/>
        <v>-7.9893475366178421</v>
      </c>
      <c r="H17" s="29">
        <v>41</v>
      </c>
      <c r="I17" s="142">
        <v>36</v>
      </c>
      <c r="J17" s="56">
        <f t="shared" si="2"/>
        <v>-12.195121951219505</v>
      </c>
      <c r="K17" s="29">
        <v>862</v>
      </c>
      <c r="L17" s="142">
        <v>743</v>
      </c>
      <c r="M17" s="66">
        <f t="shared" si="3"/>
        <v>-13.805104408352662</v>
      </c>
    </row>
    <row r="18" spans="1:13" x14ac:dyDescent="0.25">
      <c r="A18" s="8" t="s">
        <v>17</v>
      </c>
      <c r="B18" s="29">
        <v>751</v>
      </c>
      <c r="C18" s="141">
        <v>904</v>
      </c>
      <c r="D18" s="54">
        <f t="shared" si="0"/>
        <v>20.372836218375497</v>
      </c>
      <c r="E18" s="29">
        <v>188</v>
      </c>
      <c r="F18" s="142">
        <v>192</v>
      </c>
      <c r="G18" s="57">
        <f t="shared" si="1"/>
        <v>2.1276595744680833</v>
      </c>
      <c r="H18" s="29">
        <v>21</v>
      </c>
      <c r="I18" s="142">
        <v>23</v>
      </c>
      <c r="J18" s="54">
        <f t="shared" si="2"/>
        <v>9.5238095238095184</v>
      </c>
      <c r="K18" s="29">
        <v>234</v>
      </c>
      <c r="L18" s="142">
        <v>225</v>
      </c>
      <c r="M18" s="66">
        <f t="shared" si="3"/>
        <v>-3.8461538461538396</v>
      </c>
    </row>
    <row r="19" spans="1:13" x14ac:dyDescent="0.25">
      <c r="A19" s="8" t="s">
        <v>18</v>
      </c>
      <c r="B19" s="29">
        <v>314</v>
      </c>
      <c r="C19" s="141">
        <v>340</v>
      </c>
      <c r="D19" s="54">
        <f t="shared" si="0"/>
        <v>8.2802547770700698</v>
      </c>
      <c r="E19" s="29">
        <v>96</v>
      </c>
      <c r="F19" s="142">
        <v>99</v>
      </c>
      <c r="G19" s="57">
        <f t="shared" si="1"/>
        <v>3.125</v>
      </c>
      <c r="H19" s="29">
        <v>17</v>
      </c>
      <c r="I19" s="142">
        <v>13</v>
      </c>
      <c r="J19" s="56">
        <f t="shared" si="2"/>
        <v>-23.529411764705884</v>
      </c>
      <c r="K19" s="29">
        <v>120</v>
      </c>
      <c r="L19" s="142">
        <v>134</v>
      </c>
      <c r="M19" s="67">
        <f t="shared" si="3"/>
        <v>11.666666666666671</v>
      </c>
    </row>
    <row r="20" spans="1:13" x14ac:dyDescent="0.25">
      <c r="A20" s="8" t="s">
        <v>19</v>
      </c>
      <c r="B20" s="29">
        <v>3770</v>
      </c>
      <c r="C20" s="141">
        <v>4526</v>
      </c>
      <c r="D20" s="54">
        <f t="shared" si="0"/>
        <v>20.053050397877982</v>
      </c>
      <c r="E20" s="29">
        <v>600</v>
      </c>
      <c r="F20" s="142">
        <v>602</v>
      </c>
      <c r="G20" s="57">
        <f t="shared" si="1"/>
        <v>0.3333333333333286</v>
      </c>
      <c r="H20" s="29">
        <v>100</v>
      </c>
      <c r="I20" s="142">
        <v>66</v>
      </c>
      <c r="J20" s="56">
        <f t="shared" si="2"/>
        <v>-34</v>
      </c>
      <c r="K20" s="29">
        <v>795</v>
      </c>
      <c r="L20" s="142">
        <v>774</v>
      </c>
      <c r="M20" s="66">
        <f t="shared" si="3"/>
        <v>-2.6415094339622698</v>
      </c>
    </row>
    <row r="21" spans="1:13" x14ac:dyDescent="0.25">
      <c r="A21" s="8" t="s">
        <v>20</v>
      </c>
      <c r="B21" s="29">
        <v>1247</v>
      </c>
      <c r="C21" s="141">
        <v>1554</v>
      </c>
      <c r="D21" s="54">
        <f t="shared" si="0"/>
        <v>24.619085805934247</v>
      </c>
      <c r="E21" s="29">
        <v>318</v>
      </c>
      <c r="F21" s="142">
        <v>346</v>
      </c>
      <c r="G21" s="57">
        <f t="shared" si="1"/>
        <v>8.8050314465408803</v>
      </c>
      <c r="H21" s="29">
        <v>41</v>
      </c>
      <c r="I21" s="142">
        <v>31</v>
      </c>
      <c r="J21" s="56">
        <f t="shared" si="2"/>
        <v>-24.390243902439025</v>
      </c>
      <c r="K21" s="29">
        <v>411</v>
      </c>
      <c r="L21" s="142">
        <v>431</v>
      </c>
      <c r="M21" s="67">
        <f t="shared" si="3"/>
        <v>4.8661800486618034</v>
      </c>
    </row>
    <row r="22" spans="1:13" x14ac:dyDescent="0.25">
      <c r="A22" s="8" t="s">
        <v>21</v>
      </c>
      <c r="B22" s="29">
        <v>5166</v>
      </c>
      <c r="C22" s="141">
        <v>6066</v>
      </c>
      <c r="D22" s="54">
        <f t="shared" si="0"/>
        <v>17.42160278745645</v>
      </c>
      <c r="E22" s="29">
        <v>628</v>
      </c>
      <c r="F22" s="142">
        <v>569</v>
      </c>
      <c r="G22" s="55">
        <f t="shared" si="1"/>
        <v>-9.3949044585987309</v>
      </c>
      <c r="H22" s="29">
        <v>58</v>
      </c>
      <c r="I22" s="142">
        <v>57</v>
      </c>
      <c r="J22" s="56">
        <f t="shared" si="2"/>
        <v>-1.7241379310344769</v>
      </c>
      <c r="K22" s="29">
        <v>771</v>
      </c>
      <c r="L22" s="142">
        <v>647</v>
      </c>
      <c r="M22" s="66">
        <f t="shared" si="3"/>
        <v>-16.083009079118028</v>
      </c>
    </row>
    <row r="23" spans="1:13" x14ac:dyDescent="0.25">
      <c r="A23" s="8" t="s">
        <v>22</v>
      </c>
      <c r="B23" s="29">
        <v>1357</v>
      </c>
      <c r="C23" s="141">
        <v>1723</v>
      </c>
      <c r="D23" s="54">
        <f t="shared" si="0"/>
        <v>26.97126013264554</v>
      </c>
      <c r="E23" s="29">
        <v>326</v>
      </c>
      <c r="F23" s="142">
        <v>348</v>
      </c>
      <c r="G23" s="57">
        <f t="shared" si="1"/>
        <v>6.74846625766871</v>
      </c>
      <c r="H23" s="29">
        <v>39</v>
      </c>
      <c r="I23" s="142">
        <v>40</v>
      </c>
      <c r="J23" s="54">
        <f t="shared" si="2"/>
        <v>2.5641025641025692</v>
      </c>
      <c r="K23" s="29">
        <v>453</v>
      </c>
      <c r="L23" s="142">
        <v>431</v>
      </c>
      <c r="M23" s="66">
        <f t="shared" si="3"/>
        <v>-4.8565121412803478</v>
      </c>
    </row>
    <row r="24" spans="1:13" x14ac:dyDescent="0.25">
      <c r="A24" s="8" t="s">
        <v>23</v>
      </c>
      <c r="B24" s="29">
        <v>1012</v>
      </c>
      <c r="C24" s="141">
        <v>1292</v>
      </c>
      <c r="D24" s="54">
        <f t="shared" si="0"/>
        <v>27.667984189723313</v>
      </c>
      <c r="E24" s="29">
        <v>275</v>
      </c>
      <c r="F24" s="142">
        <v>248</v>
      </c>
      <c r="G24" s="55">
        <f t="shared" si="1"/>
        <v>-9.818181818181813</v>
      </c>
      <c r="H24" s="29">
        <v>46</v>
      </c>
      <c r="I24" s="142">
        <v>39</v>
      </c>
      <c r="J24" s="56">
        <f t="shared" si="2"/>
        <v>-15.217391304347828</v>
      </c>
      <c r="K24" s="29">
        <v>338</v>
      </c>
      <c r="L24" s="142">
        <v>316</v>
      </c>
      <c r="M24" s="66">
        <f t="shared" si="3"/>
        <v>-6.5088757396449637</v>
      </c>
    </row>
    <row r="25" spans="1:13" x14ac:dyDescent="0.25">
      <c r="A25" s="8" t="s">
        <v>24</v>
      </c>
      <c r="B25" s="29">
        <v>679</v>
      </c>
      <c r="C25" s="141">
        <v>858</v>
      </c>
      <c r="D25" s="54">
        <f t="shared" si="0"/>
        <v>26.362297496318121</v>
      </c>
      <c r="E25" s="29">
        <v>204</v>
      </c>
      <c r="F25" s="142">
        <v>218</v>
      </c>
      <c r="G25" s="57">
        <f t="shared" si="1"/>
        <v>6.8627450980392126</v>
      </c>
      <c r="H25" s="29">
        <v>29</v>
      </c>
      <c r="I25" s="142">
        <v>23</v>
      </c>
      <c r="J25" s="56">
        <f t="shared" si="2"/>
        <v>-20.689655172413794</v>
      </c>
      <c r="K25" s="29">
        <v>278</v>
      </c>
      <c r="L25" s="142">
        <v>266</v>
      </c>
      <c r="M25" s="66">
        <f t="shared" si="3"/>
        <v>-4.3165467625899225</v>
      </c>
    </row>
    <row r="26" spans="1:13" x14ac:dyDescent="0.25">
      <c r="A26" s="8" t="s">
        <v>25</v>
      </c>
      <c r="B26" s="29">
        <v>861</v>
      </c>
      <c r="C26" s="141">
        <v>1068</v>
      </c>
      <c r="D26" s="54">
        <f t="shared" si="0"/>
        <v>24.041811846689896</v>
      </c>
      <c r="E26" s="29">
        <v>180</v>
      </c>
      <c r="F26" s="142">
        <v>217</v>
      </c>
      <c r="G26" s="57">
        <f t="shared" si="1"/>
        <v>20.555555555555557</v>
      </c>
      <c r="H26" s="29">
        <v>18</v>
      </c>
      <c r="I26" s="142">
        <v>21</v>
      </c>
      <c r="J26" s="54">
        <f t="shared" si="2"/>
        <v>16.666666666666671</v>
      </c>
      <c r="K26" s="29">
        <v>231</v>
      </c>
      <c r="L26" s="142">
        <v>304</v>
      </c>
      <c r="M26" s="67">
        <f t="shared" si="3"/>
        <v>31.601731601731615</v>
      </c>
    </row>
    <row r="27" spans="1:13" x14ac:dyDescent="0.25">
      <c r="A27" s="8" t="s">
        <v>26</v>
      </c>
      <c r="B27" s="29">
        <v>4221</v>
      </c>
      <c r="C27" s="141">
        <v>4713</v>
      </c>
      <c r="D27" s="54">
        <f t="shared" si="0"/>
        <v>11.656005685856428</v>
      </c>
      <c r="E27" s="29">
        <v>649</v>
      </c>
      <c r="F27" s="142">
        <v>513</v>
      </c>
      <c r="G27" s="55">
        <f t="shared" si="1"/>
        <v>-20.955315870570104</v>
      </c>
      <c r="H27" s="29">
        <v>76</v>
      </c>
      <c r="I27" s="142">
        <v>61</v>
      </c>
      <c r="J27" s="56">
        <f t="shared" si="2"/>
        <v>-19.736842105263165</v>
      </c>
      <c r="K27" s="29">
        <v>782</v>
      </c>
      <c r="L27" s="142">
        <v>611</v>
      </c>
      <c r="M27" s="66">
        <f t="shared" si="3"/>
        <v>-21.867007672634273</v>
      </c>
    </row>
    <row r="28" spans="1:13" x14ac:dyDescent="0.25">
      <c r="A28" s="8" t="s">
        <v>27</v>
      </c>
      <c r="B28" s="29">
        <v>1045</v>
      </c>
      <c r="C28" s="141">
        <v>1315</v>
      </c>
      <c r="D28" s="54">
        <f t="shared" si="0"/>
        <v>25.837320574162675</v>
      </c>
      <c r="E28" s="29">
        <v>210</v>
      </c>
      <c r="F28" s="142">
        <v>217</v>
      </c>
      <c r="G28" s="57">
        <f t="shared" si="1"/>
        <v>3.3333333333333286</v>
      </c>
      <c r="H28" s="29">
        <v>40</v>
      </c>
      <c r="I28" s="142">
        <v>30</v>
      </c>
      <c r="J28" s="56">
        <f t="shared" si="2"/>
        <v>-25</v>
      </c>
      <c r="K28" s="29">
        <v>248</v>
      </c>
      <c r="L28" s="142">
        <v>246</v>
      </c>
      <c r="M28" s="66">
        <f t="shared" si="3"/>
        <v>-0.80645161290323131</v>
      </c>
    </row>
    <row r="29" spans="1:13" x14ac:dyDescent="0.25">
      <c r="A29" s="8" t="s">
        <v>28</v>
      </c>
      <c r="B29" s="29">
        <v>1117</v>
      </c>
      <c r="C29" s="141">
        <v>1394</v>
      </c>
      <c r="D29" s="54">
        <f t="shared" si="0"/>
        <v>24.798567591763657</v>
      </c>
      <c r="E29" s="29">
        <v>237</v>
      </c>
      <c r="F29" s="142">
        <v>226</v>
      </c>
      <c r="G29" s="55">
        <f t="shared" si="1"/>
        <v>-4.6413502109704581</v>
      </c>
      <c r="H29" s="29">
        <v>29</v>
      </c>
      <c r="I29" s="142">
        <v>33</v>
      </c>
      <c r="J29" s="54">
        <f t="shared" si="2"/>
        <v>13.793103448275858</v>
      </c>
      <c r="K29" s="29">
        <v>287</v>
      </c>
      <c r="L29" s="142">
        <v>283</v>
      </c>
      <c r="M29" s="66">
        <f t="shared" si="3"/>
        <v>-1.3937282229965149</v>
      </c>
    </row>
    <row r="30" spans="1:13" x14ac:dyDescent="0.25">
      <c r="A30" s="8" t="s">
        <v>29</v>
      </c>
      <c r="B30" s="29">
        <v>1356</v>
      </c>
      <c r="C30" s="141">
        <v>1647</v>
      </c>
      <c r="D30" s="54">
        <f t="shared" si="0"/>
        <v>21.460176991150448</v>
      </c>
      <c r="E30" s="29">
        <v>239</v>
      </c>
      <c r="F30" s="142">
        <v>208</v>
      </c>
      <c r="G30" s="55">
        <f t="shared" si="1"/>
        <v>-12.970711297071134</v>
      </c>
      <c r="H30" s="29">
        <v>51</v>
      </c>
      <c r="I30" s="142">
        <v>29</v>
      </c>
      <c r="J30" s="56">
        <f t="shared" si="2"/>
        <v>-43.137254901960787</v>
      </c>
      <c r="K30" s="29">
        <v>297</v>
      </c>
      <c r="L30" s="142">
        <v>253</v>
      </c>
      <c r="M30" s="66">
        <f t="shared" si="3"/>
        <v>-14.81481481481481</v>
      </c>
    </row>
    <row r="31" spans="1:13" x14ac:dyDescent="0.25">
      <c r="A31" s="8" t="s">
        <v>30</v>
      </c>
      <c r="B31" s="29">
        <v>982</v>
      </c>
      <c r="C31" s="141">
        <v>1010</v>
      </c>
      <c r="D31" s="54">
        <f t="shared" si="0"/>
        <v>2.8513238289205702</v>
      </c>
      <c r="E31" s="29">
        <v>221</v>
      </c>
      <c r="F31" s="142">
        <v>179</v>
      </c>
      <c r="G31" s="55">
        <f t="shared" si="1"/>
        <v>-19.004524886877832</v>
      </c>
      <c r="H31" s="29">
        <v>44</v>
      </c>
      <c r="I31" s="142">
        <v>33</v>
      </c>
      <c r="J31" s="56">
        <f t="shared" si="2"/>
        <v>-25</v>
      </c>
      <c r="K31" s="29">
        <v>248</v>
      </c>
      <c r="L31" s="142">
        <v>213</v>
      </c>
      <c r="M31" s="66">
        <f t="shared" si="3"/>
        <v>-14.112903225806448</v>
      </c>
    </row>
    <row r="32" spans="1:13" x14ac:dyDescent="0.25">
      <c r="A32" s="8" t="s">
        <v>31</v>
      </c>
      <c r="B32" s="29">
        <v>827</v>
      </c>
      <c r="C32" s="141">
        <v>987</v>
      </c>
      <c r="D32" s="54">
        <f t="shared" si="0"/>
        <v>19.347037484885121</v>
      </c>
      <c r="E32" s="29">
        <v>152</v>
      </c>
      <c r="F32" s="142">
        <v>123</v>
      </c>
      <c r="G32" s="55">
        <f t="shared" si="1"/>
        <v>-19.078947368421055</v>
      </c>
      <c r="H32" s="29">
        <v>16</v>
      </c>
      <c r="I32" s="142">
        <v>24</v>
      </c>
      <c r="J32" s="54">
        <f t="shared" si="2"/>
        <v>50</v>
      </c>
      <c r="K32" s="29">
        <v>210</v>
      </c>
      <c r="L32" s="142">
        <v>159</v>
      </c>
      <c r="M32" s="66">
        <f t="shared" si="3"/>
        <v>-24.285714285714292</v>
      </c>
    </row>
    <row r="33" spans="1:13" ht="15.75" x14ac:dyDescent="0.25">
      <c r="A33" s="8" t="s">
        <v>32</v>
      </c>
      <c r="B33" s="65"/>
      <c r="C33" s="143"/>
      <c r="D33" s="54"/>
      <c r="E33" s="65"/>
      <c r="F33" s="144"/>
      <c r="G33" s="55"/>
      <c r="H33" s="65"/>
      <c r="I33" s="144"/>
      <c r="J33" s="56"/>
      <c r="K33" s="65"/>
      <c r="L33" s="144"/>
      <c r="M33" s="66"/>
    </row>
    <row r="34" spans="1:13" x14ac:dyDescent="0.25">
      <c r="A34" s="9" t="s">
        <v>33</v>
      </c>
      <c r="B34" s="68">
        <v>57929</v>
      </c>
      <c r="C34" s="145">
        <v>70774</v>
      </c>
      <c r="D34" s="69">
        <f>C34*100/B34-100</f>
        <v>22.173695385730809</v>
      </c>
      <c r="E34" s="68">
        <v>8832</v>
      </c>
      <c r="F34" s="146">
        <v>8152</v>
      </c>
      <c r="G34" s="70">
        <f>F34*100/E34-100</f>
        <v>-7.6992753623188435</v>
      </c>
      <c r="H34" s="120">
        <v>1209</v>
      </c>
      <c r="I34" s="146">
        <v>1001</v>
      </c>
      <c r="J34" s="71">
        <f>I34*100/H34-100</f>
        <v>-17.204301075268816</v>
      </c>
      <c r="K34" s="120">
        <v>10999</v>
      </c>
      <c r="L34" s="146">
        <v>9887</v>
      </c>
      <c r="M34" s="72">
        <f>L34*100/K34-100</f>
        <v>-10.11001000090917</v>
      </c>
    </row>
    <row r="35" spans="1:13" x14ac:dyDescent="0.25">
      <c r="A35" s="73" t="s">
        <v>34</v>
      </c>
      <c r="B35" s="74">
        <v>384</v>
      </c>
      <c r="C35" s="74">
        <v>472</v>
      </c>
      <c r="D35" s="75">
        <f>C35*100/B35-100</f>
        <v>22.916666666666671</v>
      </c>
      <c r="E35" s="74">
        <v>58</v>
      </c>
      <c r="F35" s="74">
        <v>54</v>
      </c>
      <c r="G35" s="76">
        <f>F35*100/E35-100</f>
        <v>-6.8965517241379359</v>
      </c>
      <c r="H35" s="74">
        <v>8</v>
      </c>
      <c r="I35" s="74">
        <v>7</v>
      </c>
      <c r="J35" s="77">
        <f>I35*100/H35-100</f>
        <v>-12.5</v>
      </c>
      <c r="K35" s="74">
        <v>73</v>
      </c>
      <c r="L35" s="74">
        <v>66</v>
      </c>
      <c r="M35" s="78">
        <f>L35*100/K35-100</f>
        <v>-9.5890410958904084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5">
    <cfRule type="cellIs" dxfId="195" priority="8" stopIfTrue="1" operator="greaterThan">
      <formula>0</formula>
    </cfRule>
  </conditionalFormatting>
  <conditionalFormatting sqref="D7:D35">
    <cfRule type="cellIs" dxfId="194" priority="7" stopIfTrue="1" operator="lessThanOrEqual">
      <formula>0</formula>
    </cfRule>
  </conditionalFormatting>
  <conditionalFormatting sqref="G8:G35">
    <cfRule type="cellIs" dxfId="193" priority="6" stopIfTrue="1" operator="greaterThan">
      <formula>0</formula>
    </cfRule>
  </conditionalFormatting>
  <conditionalFormatting sqref="G8:G35">
    <cfRule type="cellIs" dxfId="192" priority="5" stopIfTrue="1" operator="lessThanOrEqual">
      <formula>0</formula>
    </cfRule>
  </conditionalFormatting>
  <conditionalFormatting sqref="J8:J35">
    <cfRule type="cellIs" dxfId="191" priority="4" stopIfTrue="1" operator="greaterThan">
      <formula>0</formula>
    </cfRule>
  </conditionalFormatting>
  <conditionalFormatting sqref="J8:J35">
    <cfRule type="cellIs" dxfId="190" priority="3" stopIfTrue="1" operator="lessThanOrEqual">
      <formula>0</formula>
    </cfRule>
  </conditionalFormatting>
  <conditionalFormatting sqref="M8:M35">
    <cfRule type="cellIs" dxfId="189" priority="2" stopIfTrue="1" operator="greaterThan">
      <formula>0</formula>
    </cfRule>
  </conditionalFormatting>
  <conditionalFormatting sqref="M8:M35">
    <cfRule type="cellIs" dxfId="188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326-E2D8-416C-9A40-63F79981F221}">
  <dimension ref="A1:M34"/>
  <sheetViews>
    <sheetView workbookViewId="0">
      <selection activeCell="B33" sqref="B33:M33"/>
    </sheetView>
  </sheetViews>
  <sheetFormatPr defaultRowHeight="15" x14ac:dyDescent="0.25"/>
  <cols>
    <col min="1" max="1" width="20.5703125" customWidth="1"/>
  </cols>
  <sheetData>
    <row r="1" spans="1:13" ht="18" x14ac:dyDescent="0.25">
      <c r="A1" s="202" t="s">
        <v>216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8" x14ac:dyDescent="0.25">
      <c r="A2" s="202" t="s">
        <v>333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10" t="s">
        <v>0</v>
      </c>
      <c r="B4" s="213" t="s">
        <v>1</v>
      </c>
      <c r="C4" s="213"/>
      <c r="D4" s="213"/>
      <c r="E4" s="213" t="s">
        <v>247</v>
      </c>
      <c r="F4" s="213"/>
      <c r="G4" s="213"/>
      <c r="H4" s="213"/>
      <c r="I4" s="213"/>
      <c r="J4" s="213"/>
      <c r="K4" s="213"/>
      <c r="L4" s="213"/>
      <c r="M4" s="215"/>
    </row>
    <row r="5" spans="1:13" ht="26.25" customHeight="1" x14ac:dyDescent="0.25">
      <c r="A5" s="211"/>
      <c r="B5" s="214"/>
      <c r="C5" s="214"/>
      <c r="D5" s="214"/>
      <c r="E5" s="214" t="s">
        <v>2</v>
      </c>
      <c r="F5" s="214"/>
      <c r="G5" s="214"/>
      <c r="H5" s="214" t="s">
        <v>3</v>
      </c>
      <c r="I5" s="214"/>
      <c r="J5" s="214"/>
      <c r="K5" s="214" t="s">
        <v>4</v>
      </c>
      <c r="L5" s="216"/>
      <c r="M5" s="217"/>
    </row>
    <row r="6" spans="1:13" ht="22.5" customHeight="1" thickBot="1" x14ac:dyDescent="0.3">
      <c r="A6" s="212"/>
      <c r="B6" s="58">
        <v>2020</v>
      </c>
      <c r="C6" s="58">
        <v>2021</v>
      </c>
      <c r="D6" s="3" t="s">
        <v>5</v>
      </c>
      <c r="E6" s="58">
        <v>2020</v>
      </c>
      <c r="F6" s="58">
        <v>2021</v>
      </c>
      <c r="G6" s="3" t="s">
        <v>5</v>
      </c>
      <c r="H6" s="58">
        <v>2020</v>
      </c>
      <c r="I6" s="58">
        <v>2021</v>
      </c>
      <c r="J6" s="3" t="s">
        <v>5</v>
      </c>
      <c r="K6" s="58">
        <v>2020</v>
      </c>
      <c r="L6" s="58">
        <v>2021</v>
      </c>
      <c r="M6" s="4" t="s">
        <v>5</v>
      </c>
    </row>
    <row r="7" spans="1:13" x14ac:dyDescent="0.25">
      <c r="A7" s="5" t="s">
        <v>6</v>
      </c>
      <c r="B7" s="147"/>
      <c r="C7" s="147"/>
      <c r="D7" s="148"/>
      <c r="E7" s="147"/>
      <c r="F7" s="147"/>
      <c r="G7" s="148"/>
      <c r="H7" s="147"/>
      <c r="I7" s="147"/>
      <c r="J7" s="147"/>
      <c r="K7" s="147"/>
      <c r="L7" s="147"/>
      <c r="M7" s="149"/>
    </row>
    <row r="8" spans="1:13" x14ac:dyDescent="0.25">
      <c r="A8" s="6" t="s">
        <v>7</v>
      </c>
      <c r="B8" s="79">
        <v>298</v>
      </c>
      <c r="C8" s="79">
        <v>280</v>
      </c>
      <c r="D8" s="28">
        <f t="shared" ref="D8:D32" si="0">C8*100/B8-100</f>
        <v>-6.0402684563758413</v>
      </c>
      <c r="E8" s="79">
        <v>56</v>
      </c>
      <c r="F8" s="79">
        <v>51</v>
      </c>
      <c r="G8" s="28">
        <f t="shared" ref="G8:G32" si="1">F8*100/E8-100</f>
        <v>-8.9285714285714306</v>
      </c>
      <c r="H8" s="79">
        <v>13</v>
      </c>
      <c r="I8" s="79">
        <v>4</v>
      </c>
      <c r="J8" s="28">
        <f t="shared" ref="J8:J32" si="2">I8*100/H8-100</f>
        <v>-69.230769230769226</v>
      </c>
      <c r="K8" s="79">
        <v>80</v>
      </c>
      <c r="L8" s="79">
        <v>69</v>
      </c>
      <c r="M8" s="150">
        <f t="shared" ref="M8:M32" si="3">L8*100/K8-100</f>
        <v>-13.75</v>
      </c>
    </row>
    <row r="9" spans="1:13" x14ac:dyDescent="0.25">
      <c r="A9" s="6" t="s">
        <v>8</v>
      </c>
      <c r="B9" s="79">
        <v>260</v>
      </c>
      <c r="C9" s="79">
        <v>214</v>
      </c>
      <c r="D9" s="28">
        <f t="shared" si="0"/>
        <v>-17.692307692307693</v>
      </c>
      <c r="E9" s="79">
        <v>67</v>
      </c>
      <c r="F9" s="79">
        <v>52</v>
      </c>
      <c r="G9" s="28">
        <f t="shared" si="1"/>
        <v>-22.388059701492537</v>
      </c>
      <c r="H9" s="79">
        <v>9</v>
      </c>
      <c r="I9" s="79">
        <v>1</v>
      </c>
      <c r="J9" s="28">
        <f t="shared" si="2"/>
        <v>-88.888888888888886</v>
      </c>
      <c r="K9" s="79">
        <v>73</v>
      </c>
      <c r="L9" s="79">
        <v>66</v>
      </c>
      <c r="M9" s="150">
        <f t="shared" si="3"/>
        <v>-9.5890410958904084</v>
      </c>
    </row>
    <row r="10" spans="1:13" x14ac:dyDescent="0.25">
      <c r="A10" s="6" t="s">
        <v>9</v>
      </c>
      <c r="B10" s="79">
        <v>964</v>
      </c>
      <c r="C10" s="79">
        <v>1155</v>
      </c>
      <c r="D10" s="36">
        <f t="shared" si="0"/>
        <v>19.813278008298752</v>
      </c>
      <c r="E10" s="79">
        <v>174</v>
      </c>
      <c r="F10" s="79">
        <v>186</v>
      </c>
      <c r="G10" s="36">
        <f t="shared" si="1"/>
        <v>6.8965517241379359</v>
      </c>
      <c r="H10" s="79">
        <v>11</v>
      </c>
      <c r="I10" s="79">
        <v>20</v>
      </c>
      <c r="J10" s="36">
        <f t="shared" si="2"/>
        <v>81.818181818181813</v>
      </c>
      <c r="K10" s="79">
        <v>217</v>
      </c>
      <c r="L10" s="79">
        <v>216</v>
      </c>
      <c r="M10" s="150">
        <f t="shared" si="3"/>
        <v>-0.46082949308755872</v>
      </c>
    </row>
    <row r="11" spans="1:13" x14ac:dyDescent="0.25">
      <c r="A11" s="6" t="s">
        <v>10</v>
      </c>
      <c r="B11" s="79">
        <v>305</v>
      </c>
      <c r="C11" s="79">
        <v>369</v>
      </c>
      <c r="D11" s="36">
        <f t="shared" si="0"/>
        <v>20.983606557377044</v>
      </c>
      <c r="E11" s="79">
        <v>82</v>
      </c>
      <c r="F11" s="79">
        <v>91</v>
      </c>
      <c r="G11" s="36">
        <f t="shared" si="1"/>
        <v>10.975609756097555</v>
      </c>
      <c r="H11" s="79">
        <v>8</v>
      </c>
      <c r="I11" s="79">
        <v>5</v>
      </c>
      <c r="J11" s="28">
        <f t="shared" si="2"/>
        <v>-37.5</v>
      </c>
      <c r="K11" s="79">
        <v>100</v>
      </c>
      <c r="L11" s="79">
        <v>100</v>
      </c>
      <c r="M11" s="150">
        <f t="shared" si="3"/>
        <v>0</v>
      </c>
    </row>
    <row r="12" spans="1:13" x14ac:dyDescent="0.25">
      <c r="A12" s="6" t="s">
        <v>11</v>
      </c>
      <c r="B12" s="79">
        <v>294</v>
      </c>
      <c r="C12" s="79">
        <v>386</v>
      </c>
      <c r="D12" s="36">
        <f t="shared" si="0"/>
        <v>31.292517006802711</v>
      </c>
      <c r="E12" s="79">
        <v>52</v>
      </c>
      <c r="F12" s="79">
        <v>60</v>
      </c>
      <c r="G12" s="36">
        <f t="shared" si="1"/>
        <v>15.384615384615387</v>
      </c>
      <c r="H12" s="79">
        <v>6</v>
      </c>
      <c r="I12" s="79">
        <v>7</v>
      </c>
      <c r="J12" s="36">
        <f t="shared" si="2"/>
        <v>16.666666666666671</v>
      </c>
      <c r="K12" s="79">
        <v>57</v>
      </c>
      <c r="L12" s="79">
        <v>74</v>
      </c>
      <c r="M12" s="151">
        <f t="shared" si="3"/>
        <v>29.824561403508767</v>
      </c>
    </row>
    <row r="13" spans="1:13" x14ac:dyDescent="0.25">
      <c r="A13" s="6" t="s">
        <v>12</v>
      </c>
      <c r="B13" s="79">
        <v>232</v>
      </c>
      <c r="C13" s="79">
        <v>298</v>
      </c>
      <c r="D13" s="36">
        <f t="shared" si="0"/>
        <v>28.448275862068954</v>
      </c>
      <c r="E13" s="79">
        <v>46</v>
      </c>
      <c r="F13" s="79">
        <v>28</v>
      </c>
      <c r="G13" s="28">
        <f t="shared" si="1"/>
        <v>-39.130434782608695</v>
      </c>
      <c r="H13" s="79">
        <v>8</v>
      </c>
      <c r="I13" s="79">
        <v>6</v>
      </c>
      <c r="J13" s="28">
        <f t="shared" si="2"/>
        <v>-25</v>
      </c>
      <c r="K13" s="79">
        <v>51</v>
      </c>
      <c r="L13" s="79">
        <v>38</v>
      </c>
      <c r="M13" s="150">
        <f t="shared" si="3"/>
        <v>-25.490196078431367</v>
      </c>
    </row>
    <row r="14" spans="1:13" x14ac:dyDescent="0.25">
      <c r="A14" s="6" t="s">
        <v>13</v>
      </c>
      <c r="B14" s="79">
        <v>474</v>
      </c>
      <c r="C14" s="79">
        <v>611</v>
      </c>
      <c r="D14" s="36">
        <f t="shared" si="0"/>
        <v>28.902953586497887</v>
      </c>
      <c r="E14" s="79">
        <v>88</v>
      </c>
      <c r="F14" s="79">
        <v>106</v>
      </c>
      <c r="G14" s="36">
        <f t="shared" si="1"/>
        <v>20.454545454545453</v>
      </c>
      <c r="H14" s="79">
        <v>13</v>
      </c>
      <c r="I14" s="79">
        <v>9</v>
      </c>
      <c r="J14" s="28">
        <f t="shared" si="2"/>
        <v>-30.769230769230774</v>
      </c>
      <c r="K14" s="79">
        <v>121</v>
      </c>
      <c r="L14" s="79">
        <v>141</v>
      </c>
      <c r="M14" s="151">
        <f t="shared" si="3"/>
        <v>16.528925619834709</v>
      </c>
    </row>
    <row r="15" spans="1:13" x14ac:dyDescent="0.25">
      <c r="A15" s="6" t="s">
        <v>14</v>
      </c>
      <c r="B15" s="79">
        <v>239</v>
      </c>
      <c r="C15" s="79">
        <v>325</v>
      </c>
      <c r="D15" s="36">
        <f t="shared" si="0"/>
        <v>35.983263598326346</v>
      </c>
      <c r="E15" s="79">
        <v>51</v>
      </c>
      <c r="F15" s="79">
        <v>77</v>
      </c>
      <c r="G15" s="36">
        <f t="shared" si="1"/>
        <v>50.980392156862735</v>
      </c>
      <c r="H15" s="79">
        <v>2</v>
      </c>
      <c r="I15" s="79">
        <v>9</v>
      </c>
      <c r="J15" s="36">
        <f t="shared" si="2"/>
        <v>350</v>
      </c>
      <c r="K15" s="79">
        <v>70</v>
      </c>
      <c r="L15" s="79">
        <v>97</v>
      </c>
      <c r="M15" s="151">
        <f t="shared" si="3"/>
        <v>38.571428571428584</v>
      </c>
    </row>
    <row r="16" spans="1:13" x14ac:dyDescent="0.25">
      <c r="A16" s="6" t="s">
        <v>15</v>
      </c>
      <c r="B16" s="79">
        <v>1194</v>
      </c>
      <c r="C16" s="79">
        <v>1371</v>
      </c>
      <c r="D16" s="36">
        <f t="shared" si="0"/>
        <v>14.824120603015075</v>
      </c>
      <c r="E16" s="79">
        <v>168</v>
      </c>
      <c r="F16" s="79">
        <v>152</v>
      </c>
      <c r="G16" s="28">
        <f t="shared" si="1"/>
        <v>-9.5238095238095184</v>
      </c>
      <c r="H16" s="79">
        <v>28</v>
      </c>
      <c r="I16" s="79">
        <v>22</v>
      </c>
      <c r="J16" s="28">
        <f t="shared" si="2"/>
        <v>-21.428571428571431</v>
      </c>
      <c r="K16" s="79">
        <v>223</v>
      </c>
      <c r="L16" s="79">
        <v>195</v>
      </c>
      <c r="M16" s="150">
        <f t="shared" si="3"/>
        <v>-12.556053811659197</v>
      </c>
    </row>
    <row r="17" spans="1:13" x14ac:dyDescent="0.25">
      <c r="A17" s="6" t="s">
        <v>16</v>
      </c>
      <c r="B17" s="82">
        <v>2837</v>
      </c>
      <c r="C17" s="79">
        <v>3476</v>
      </c>
      <c r="D17" s="80">
        <f t="shared" si="0"/>
        <v>22.523792738808595</v>
      </c>
      <c r="E17" s="82">
        <v>173</v>
      </c>
      <c r="F17" s="79">
        <v>166</v>
      </c>
      <c r="G17" s="81">
        <f t="shared" si="1"/>
        <v>-4.0462427745664797</v>
      </c>
      <c r="H17" s="82">
        <v>6</v>
      </c>
      <c r="I17" s="82">
        <v>9</v>
      </c>
      <c r="J17" s="80">
        <f t="shared" si="2"/>
        <v>50</v>
      </c>
      <c r="K17" s="82">
        <v>190</v>
      </c>
      <c r="L17" s="79">
        <v>181</v>
      </c>
      <c r="M17" s="152">
        <f t="shared" si="3"/>
        <v>-4.7368421052631646</v>
      </c>
    </row>
    <row r="18" spans="1:13" x14ac:dyDescent="0.25">
      <c r="A18" s="6" t="s">
        <v>17</v>
      </c>
      <c r="B18" s="79">
        <v>156</v>
      </c>
      <c r="C18" s="79">
        <v>214</v>
      </c>
      <c r="D18" s="36">
        <f t="shared" si="0"/>
        <v>37.179487179487182</v>
      </c>
      <c r="E18" s="79">
        <v>36</v>
      </c>
      <c r="F18" s="79">
        <v>59</v>
      </c>
      <c r="G18" s="36">
        <f t="shared" si="1"/>
        <v>63.888888888888886</v>
      </c>
      <c r="H18" s="79">
        <v>3</v>
      </c>
      <c r="I18" s="79">
        <v>2</v>
      </c>
      <c r="J18" s="28">
        <f t="shared" si="2"/>
        <v>-33.333333333333329</v>
      </c>
      <c r="K18" s="79">
        <v>47</v>
      </c>
      <c r="L18" s="79">
        <v>76</v>
      </c>
      <c r="M18" s="151">
        <f t="shared" si="3"/>
        <v>61.702127659574472</v>
      </c>
    </row>
    <row r="19" spans="1:13" x14ac:dyDescent="0.25">
      <c r="A19" s="6" t="s">
        <v>18</v>
      </c>
      <c r="B19" s="79">
        <v>76</v>
      </c>
      <c r="C19" s="79">
        <v>71</v>
      </c>
      <c r="D19" s="28">
        <f t="shared" si="0"/>
        <v>-6.5789473684210549</v>
      </c>
      <c r="E19" s="79">
        <v>30</v>
      </c>
      <c r="F19" s="79">
        <v>29</v>
      </c>
      <c r="G19" s="28">
        <f t="shared" si="1"/>
        <v>-3.3333333333333286</v>
      </c>
      <c r="H19" s="79">
        <v>3</v>
      </c>
      <c r="I19" s="79">
        <v>6</v>
      </c>
      <c r="J19" s="36">
        <f t="shared" si="2"/>
        <v>100</v>
      </c>
      <c r="K19" s="79">
        <v>40</v>
      </c>
      <c r="L19" s="79">
        <v>41</v>
      </c>
      <c r="M19" s="151">
        <f t="shared" si="3"/>
        <v>2.5</v>
      </c>
    </row>
    <row r="20" spans="1:13" x14ac:dyDescent="0.25">
      <c r="A20" s="6" t="s">
        <v>19</v>
      </c>
      <c r="B20" s="79">
        <v>740</v>
      </c>
      <c r="C20" s="79">
        <v>895</v>
      </c>
      <c r="D20" s="36">
        <f t="shared" si="0"/>
        <v>20.945945945945951</v>
      </c>
      <c r="E20" s="79">
        <v>104</v>
      </c>
      <c r="F20" s="79">
        <v>157</v>
      </c>
      <c r="G20" s="36">
        <f t="shared" si="1"/>
        <v>50.961538461538453</v>
      </c>
      <c r="H20" s="79">
        <v>21</v>
      </c>
      <c r="I20" s="79">
        <v>15</v>
      </c>
      <c r="J20" s="28">
        <f t="shared" si="2"/>
        <v>-28.571428571428569</v>
      </c>
      <c r="K20" s="79">
        <v>132</v>
      </c>
      <c r="L20" s="79">
        <v>217</v>
      </c>
      <c r="M20" s="151">
        <f t="shared" si="3"/>
        <v>64.393939393939405</v>
      </c>
    </row>
    <row r="21" spans="1:13" x14ac:dyDescent="0.25">
      <c r="A21" s="6" t="s">
        <v>20</v>
      </c>
      <c r="B21" s="79">
        <v>286</v>
      </c>
      <c r="C21" s="79">
        <v>348</v>
      </c>
      <c r="D21" s="36">
        <f t="shared" si="0"/>
        <v>21.67832167832168</v>
      </c>
      <c r="E21" s="79">
        <v>78</v>
      </c>
      <c r="F21" s="79">
        <v>105</v>
      </c>
      <c r="G21" s="36">
        <f t="shared" si="1"/>
        <v>34.615384615384613</v>
      </c>
      <c r="H21" s="79">
        <v>9</v>
      </c>
      <c r="I21" s="79">
        <v>10</v>
      </c>
      <c r="J21" s="36">
        <f t="shared" si="2"/>
        <v>11.111111111111114</v>
      </c>
      <c r="K21" s="79">
        <v>88</v>
      </c>
      <c r="L21" s="79">
        <v>135</v>
      </c>
      <c r="M21" s="151">
        <f t="shared" si="3"/>
        <v>53.409090909090907</v>
      </c>
    </row>
    <row r="22" spans="1:13" x14ac:dyDescent="0.25">
      <c r="A22" s="6" t="s">
        <v>21</v>
      </c>
      <c r="B22" s="79">
        <v>1041</v>
      </c>
      <c r="C22" s="79">
        <v>1241</v>
      </c>
      <c r="D22" s="36">
        <f t="shared" si="0"/>
        <v>19.212295869356382</v>
      </c>
      <c r="E22" s="79">
        <v>137</v>
      </c>
      <c r="F22" s="79">
        <v>139</v>
      </c>
      <c r="G22" s="36">
        <f t="shared" si="1"/>
        <v>1.4598540145985339</v>
      </c>
      <c r="H22" s="79">
        <v>5</v>
      </c>
      <c r="I22" s="79">
        <v>6</v>
      </c>
      <c r="J22" s="36">
        <f t="shared" si="2"/>
        <v>20</v>
      </c>
      <c r="K22" s="79">
        <v>189</v>
      </c>
      <c r="L22" s="79">
        <v>154</v>
      </c>
      <c r="M22" s="150">
        <f t="shared" si="3"/>
        <v>-18.518518518518519</v>
      </c>
    </row>
    <row r="23" spans="1:13" x14ac:dyDescent="0.25">
      <c r="A23" s="6" t="s">
        <v>22</v>
      </c>
      <c r="B23" s="79">
        <v>327</v>
      </c>
      <c r="C23" s="79">
        <v>383</v>
      </c>
      <c r="D23" s="36">
        <f t="shared" si="0"/>
        <v>17.125382262996936</v>
      </c>
      <c r="E23" s="79">
        <v>87</v>
      </c>
      <c r="F23" s="79">
        <v>80</v>
      </c>
      <c r="G23" s="28">
        <f t="shared" si="1"/>
        <v>-8.0459770114942586</v>
      </c>
      <c r="H23" s="79">
        <v>19</v>
      </c>
      <c r="I23" s="79">
        <v>10</v>
      </c>
      <c r="J23" s="28">
        <f t="shared" si="2"/>
        <v>-47.368421052631582</v>
      </c>
      <c r="K23" s="79">
        <v>108</v>
      </c>
      <c r="L23" s="79">
        <v>100</v>
      </c>
      <c r="M23" s="150">
        <f t="shared" si="3"/>
        <v>-7.4074074074074048</v>
      </c>
    </row>
    <row r="24" spans="1:13" x14ac:dyDescent="0.25">
      <c r="A24" s="6" t="s">
        <v>23</v>
      </c>
      <c r="B24" s="79">
        <v>237</v>
      </c>
      <c r="C24" s="79">
        <v>250</v>
      </c>
      <c r="D24" s="36">
        <f t="shared" si="0"/>
        <v>5.4852320675105517</v>
      </c>
      <c r="E24" s="79">
        <v>57</v>
      </c>
      <c r="F24" s="79">
        <v>72</v>
      </c>
      <c r="G24" s="36">
        <f t="shared" si="1"/>
        <v>26.315789473684205</v>
      </c>
      <c r="H24" s="79">
        <v>8</v>
      </c>
      <c r="I24" s="79">
        <v>7</v>
      </c>
      <c r="J24" s="28">
        <f t="shared" si="2"/>
        <v>-12.5</v>
      </c>
      <c r="K24" s="79">
        <v>68</v>
      </c>
      <c r="L24" s="79">
        <v>93</v>
      </c>
      <c r="M24" s="151">
        <f t="shared" si="3"/>
        <v>36.764705882352928</v>
      </c>
    </row>
    <row r="25" spans="1:13" x14ac:dyDescent="0.25">
      <c r="A25" s="6" t="s">
        <v>24</v>
      </c>
      <c r="B25" s="79">
        <v>153</v>
      </c>
      <c r="C25" s="79">
        <v>187</v>
      </c>
      <c r="D25" s="36">
        <f t="shared" si="0"/>
        <v>22.222222222222229</v>
      </c>
      <c r="E25" s="79">
        <v>45</v>
      </c>
      <c r="F25" s="79">
        <v>59</v>
      </c>
      <c r="G25" s="36">
        <f t="shared" si="1"/>
        <v>31.111111111111114</v>
      </c>
      <c r="H25" s="79">
        <v>2</v>
      </c>
      <c r="I25" s="79">
        <v>7</v>
      </c>
      <c r="J25" s="36">
        <f t="shared" si="2"/>
        <v>250</v>
      </c>
      <c r="K25" s="79">
        <v>63</v>
      </c>
      <c r="L25" s="79">
        <v>69</v>
      </c>
      <c r="M25" s="151">
        <f t="shared" si="3"/>
        <v>9.5238095238095184</v>
      </c>
    </row>
    <row r="26" spans="1:13" x14ac:dyDescent="0.25">
      <c r="A26" s="6" t="s">
        <v>25</v>
      </c>
      <c r="B26" s="79">
        <v>197</v>
      </c>
      <c r="C26" s="79">
        <v>187</v>
      </c>
      <c r="D26" s="28">
        <f t="shared" si="0"/>
        <v>-5.0761421319796938</v>
      </c>
      <c r="E26" s="79">
        <v>45</v>
      </c>
      <c r="F26" s="79">
        <v>50</v>
      </c>
      <c r="G26" s="36">
        <f t="shared" si="1"/>
        <v>11.111111111111114</v>
      </c>
      <c r="H26" s="79">
        <v>4</v>
      </c>
      <c r="I26" s="79">
        <v>1</v>
      </c>
      <c r="J26" s="28">
        <f t="shared" si="2"/>
        <v>-75</v>
      </c>
      <c r="K26" s="79">
        <v>51</v>
      </c>
      <c r="L26" s="79">
        <v>78</v>
      </c>
      <c r="M26" s="151">
        <f t="shared" si="3"/>
        <v>52.941176470588232</v>
      </c>
    </row>
    <row r="27" spans="1:13" x14ac:dyDescent="0.25">
      <c r="A27" s="6" t="s">
        <v>26</v>
      </c>
      <c r="B27" s="79">
        <v>872</v>
      </c>
      <c r="C27" s="79">
        <v>965</v>
      </c>
      <c r="D27" s="36">
        <f t="shared" si="0"/>
        <v>10.665137614678898</v>
      </c>
      <c r="E27" s="79">
        <v>148</v>
      </c>
      <c r="F27" s="79">
        <v>143</v>
      </c>
      <c r="G27" s="28">
        <f t="shared" si="1"/>
        <v>-3.3783783783783718</v>
      </c>
      <c r="H27" s="79">
        <v>11</v>
      </c>
      <c r="I27" s="79">
        <v>14</v>
      </c>
      <c r="J27" s="36">
        <f t="shared" si="2"/>
        <v>27.272727272727266</v>
      </c>
      <c r="K27" s="79">
        <v>178</v>
      </c>
      <c r="L27" s="79">
        <v>162</v>
      </c>
      <c r="M27" s="150">
        <f t="shared" si="3"/>
        <v>-8.9887640449438209</v>
      </c>
    </row>
    <row r="28" spans="1:13" x14ac:dyDescent="0.25">
      <c r="A28" s="6" t="s">
        <v>27</v>
      </c>
      <c r="B28" s="79">
        <v>220</v>
      </c>
      <c r="C28" s="79">
        <v>284</v>
      </c>
      <c r="D28" s="36">
        <f t="shared" si="0"/>
        <v>29.090909090909093</v>
      </c>
      <c r="E28" s="79">
        <v>53</v>
      </c>
      <c r="F28" s="79">
        <v>56</v>
      </c>
      <c r="G28" s="36">
        <f t="shared" si="1"/>
        <v>5.6603773584905639</v>
      </c>
      <c r="H28" s="79">
        <v>10</v>
      </c>
      <c r="I28" s="79">
        <v>6</v>
      </c>
      <c r="J28" s="28">
        <f t="shared" si="2"/>
        <v>-40</v>
      </c>
      <c r="K28" s="79">
        <v>66</v>
      </c>
      <c r="L28" s="79">
        <v>58</v>
      </c>
      <c r="M28" s="150">
        <f t="shared" si="3"/>
        <v>-12.121212121212125</v>
      </c>
    </row>
    <row r="29" spans="1:13" x14ac:dyDescent="0.25">
      <c r="A29" s="6" t="s">
        <v>28</v>
      </c>
      <c r="B29" s="79">
        <v>232</v>
      </c>
      <c r="C29" s="79">
        <v>256</v>
      </c>
      <c r="D29" s="36">
        <f t="shared" si="0"/>
        <v>10.34482758620689</v>
      </c>
      <c r="E29" s="79">
        <v>49</v>
      </c>
      <c r="F29" s="79">
        <v>43</v>
      </c>
      <c r="G29" s="28">
        <f t="shared" si="1"/>
        <v>-12.244897959183675</v>
      </c>
      <c r="H29" s="79">
        <v>5</v>
      </c>
      <c r="I29" s="79">
        <v>6</v>
      </c>
      <c r="J29" s="36">
        <f t="shared" si="2"/>
        <v>20</v>
      </c>
      <c r="K29" s="79">
        <v>75</v>
      </c>
      <c r="L29" s="79">
        <v>57</v>
      </c>
      <c r="M29" s="150">
        <f t="shared" si="3"/>
        <v>-24</v>
      </c>
    </row>
    <row r="30" spans="1:13" x14ac:dyDescent="0.25">
      <c r="A30" s="6" t="s">
        <v>29</v>
      </c>
      <c r="B30" s="79">
        <v>320</v>
      </c>
      <c r="C30" s="79">
        <v>303</v>
      </c>
      <c r="D30" s="28">
        <f t="shared" si="0"/>
        <v>-5.3125</v>
      </c>
      <c r="E30" s="79">
        <v>48</v>
      </c>
      <c r="F30" s="79">
        <v>44</v>
      </c>
      <c r="G30" s="28">
        <f t="shared" si="1"/>
        <v>-8.3333333333333286</v>
      </c>
      <c r="H30" s="79">
        <v>15</v>
      </c>
      <c r="I30" s="79">
        <v>4</v>
      </c>
      <c r="J30" s="28">
        <f t="shared" si="2"/>
        <v>-73.333333333333329</v>
      </c>
      <c r="K30" s="79">
        <v>60</v>
      </c>
      <c r="L30" s="79">
        <v>49</v>
      </c>
      <c r="M30" s="150">
        <f t="shared" si="3"/>
        <v>-18.333333333333329</v>
      </c>
    </row>
    <row r="31" spans="1:13" x14ac:dyDescent="0.25">
      <c r="A31" s="6" t="s">
        <v>30</v>
      </c>
      <c r="B31" s="79">
        <v>243</v>
      </c>
      <c r="C31" s="79">
        <v>213</v>
      </c>
      <c r="D31" s="28">
        <f t="shared" si="0"/>
        <v>-12.345679012345684</v>
      </c>
      <c r="E31" s="79">
        <v>47</v>
      </c>
      <c r="F31" s="79">
        <v>52</v>
      </c>
      <c r="G31" s="36">
        <f t="shared" si="1"/>
        <v>10.638297872340431</v>
      </c>
      <c r="H31" s="79">
        <v>6</v>
      </c>
      <c r="I31" s="79">
        <v>8</v>
      </c>
      <c r="J31" s="36">
        <f t="shared" si="2"/>
        <v>33.333333333333343</v>
      </c>
      <c r="K31" s="79">
        <v>55</v>
      </c>
      <c r="L31" s="79">
        <v>68</v>
      </c>
      <c r="M31" s="151">
        <f t="shared" si="3"/>
        <v>23.63636363636364</v>
      </c>
    </row>
    <row r="32" spans="1:13" x14ac:dyDescent="0.25">
      <c r="A32" s="6" t="s">
        <v>31</v>
      </c>
      <c r="B32" s="79">
        <v>183</v>
      </c>
      <c r="C32" s="79">
        <v>236</v>
      </c>
      <c r="D32" s="36">
        <f t="shared" si="0"/>
        <v>28.961748633879779</v>
      </c>
      <c r="E32" s="79">
        <v>23</v>
      </c>
      <c r="F32" s="79">
        <v>34</v>
      </c>
      <c r="G32" s="36">
        <f t="shared" si="1"/>
        <v>47.826086956521749</v>
      </c>
      <c r="H32" s="79">
        <v>1</v>
      </c>
      <c r="I32" s="79">
        <v>8</v>
      </c>
      <c r="J32" s="36">
        <f t="shared" si="2"/>
        <v>700</v>
      </c>
      <c r="K32" s="79">
        <v>35</v>
      </c>
      <c r="L32" s="79">
        <v>40</v>
      </c>
      <c r="M32" s="151">
        <f t="shared" si="3"/>
        <v>14.285714285714292</v>
      </c>
    </row>
    <row r="33" spans="1:13" ht="15.75" thickBot="1" x14ac:dyDescent="0.3">
      <c r="A33" s="153" t="s">
        <v>32</v>
      </c>
      <c r="B33" s="154"/>
      <c r="C33" s="155"/>
      <c r="D33" s="156"/>
      <c r="E33" s="154"/>
      <c r="F33" s="155"/>
      <c r="G33" s="156"/>
      <c r="H33" s="154"/>
      <c r="I33" s="155"/>
      <c r="J33" s="157"/>
      <c r="K33" s="154"/>
      <c r="L33" s="155"/>
      <c r="M33" s="158"/>
    </row>
    <row r="34" spans="1:13" ht="15.75" thickBot="1" x14ac:dyDescent="0.3">
      <c r="A34" s="35" t="s">
        <v>33</v>
      </c>
      <c r="B34" s="159">
        <v>12380</v>
      </c>
      <c r="C34" s="159">
        <v>14518</v>
      </c>
      <c r="D34" s="160">
        <f>C34*100/B34-100</f>
        <v>17.269789983844916</v>
      </c>
      <c r="E34" s="159">
        <v>1944</v>
      </c>
      <c r="F34" s="161">
        <v>2091</v>
      </c>
      <c r="G34" s="160">
        <f>F34*100/E34-100</f>
        <v>7.5617283950617349</v>
      </c>
      <c r="H34" s="159">
        <v>226</v>
      </c>
      <c r="I34" s="161">
        <v>202</v>
      </c>
      <c r="J34" s="162">
        <f>I34*100/H34-100</f>
        <v>-10.619469026548671</v>
      </c>
      <c r="K34" s="159">
        <v>2437</v>
      </c>
      <c r="L34" s="161">
        <v>2574</v>
      </c>
      <c r="M34" s="163">
        <f>L34*100/K34-100</f>
        <v>5.6216659827656912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">
    <cfRule type="cellIs" dxfId="187" priority="8" stopIfTrue="1" operator="greaterThan">
      <formula>0</formula>
    </cfRule>
  </conditionalFormatting>
  <conditionalFormatting sqref="D7:D34">
    <cfRule type="cellIs" dxfId="186" priority="7" stopIfTrue="1" operator="lessThanOrEqual">
      <formula>0</formula>
    </cfRule>
  </conditionalFormatting>
  <conditionalFormatting sqref="G8:G34">
    <cfRule type="cellIs" dxfId="185" priority="6" stopIfTrue="1" operator="greaterThan">
      <formula>0</formula>
    </cfRule>
  </conditionalFormatting>
  <conditionalFormatting sqref="G8:G34">
    <cfRule type="cellIs" dxfId="184" priority="5" stopIfTrue="1" operator="lessThanOrEqual">
      <formula>0</formula>
    </cfRule>
  </conditionalFormatting>
  <conditionalFormatting sqref="J8:J34">
    <cfRule type="cellIs" dxfId="183" priority="4" stopIfTrue="1" operator="greaterThan">
      <formula>0</formula>
    </cfRule>
  </conditionalFormatting>
  <conditionalFormatting sqref="J8:J34">
    <cfRule type="cellIs" dxfId="182" priority="3" stopIfTrue="1" operator="lessThanOrEqual">
      <formula>0</formula>
    </cfRule>
  </conditionalFormatting>
  <conditionalFormatting sqref="M8:M34">
    <cfRule type="cellIs" dxfId="181" priority="2" stopIfTrue="1" operator="greaterThan">
      <formula>0</formula>
    </cfRule>
  </conditionalFormatting>
  <conditionalFormatting sqref="M8:M34">
    <cfRule type="cellIs" dxfId="180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E15"/>
  <sheetViews>
    <sheetView workbookViewId="0">
      <selection activeCell="J5" sqref="J5"/>
    </sheetView>
  </sheetViews>
  <sheetFormatPr defaultRowHeight="15" x14ac:dyDescent="0.25"/>
  <cols>
    <col min="1" max="1" width="44.5703125" customWidth="1"/>
    <col min="2" max="2" width="16" customWidth="1"/>
    <col min="3" max="3" width="14.42578125" customWidth="1"/>
    <col min="4" max="4" width="17.85546875" customWidth="1"/>
    <col min="5" max="5" width="15.7109375" customWidth="1"/>
  </cols>
  <sheetData>
    <row r="1" spans="1:5" ht="18" x14ac:dyDescent="0.25">
      <c r="A1" s="218" t="s">
        <v>43</v>
      </c>
      <c r="B1" s="218"/>
      <c r="C1" s="218"/>
      <c r="D1" s="218"/>
      <c r="E1" s="218"/>
    </row>
    <row r="2" spans="1:5" ht="18" x14ac:dyDescent="0.25">
      <c r="A2" s="218" t="s">
        <v>334</v>
      </c>
      <c r="B2" s="218"/>
      <c r="C2" s="218"/>
      <c r="D2" s="218"/>
      <c r="E2" s="218"/>
    </row>
    <row r="3" spans="1:5" ht="15.75" thickBot="1" x14ac:dyDescent="0.3">
      <c r="A3" s="7"/>
      <c r="B3" s="7"/>
      <c r="C3" s="7"/>
      <c r="D3" s="7"/>
      <c r="E3" s="7"/>
    </row>
    <row r="4" spans="1:5" ht="57.75" customHeight="1" thickBot="1" x14ac:dyDescent="0.3">
      <c r="A4" s="89" t="s">
        <v>71</v>
      </c>
      <c r="B4" s="90" t="s">
        <v>1</v>
      </c>
      <c r="C4" s="90" t="s">
        <v>247</v>
      </c>
      <c r="D4" s="90" t="s">
        <v>72</v>
      </c>
      <c r="E4" s="91" t="s">
        <v>51</v>
      </c>
    </row>
    <row r="5" spans="1:5" ht="24.95" customHeight="1" x14ac:dyDescent="0.25">
      <c r="A5" s="166" t="s">
        <v>73</v>
      </c>
      <c r="B5" s="165">
        <v>44222</v>
      </c>
      <c r="C5" s="165">
        <v>3345</v>
      </c>
      <c r="D5" s="165">
        <v>329</v>
      </c>
      <c r="E5" s="167">
        <v>4877</v>
      </c>
    </row>
    <row r="6" spans="1:5" ht="24.95" customHeight="1" x14ac:dyDescent="0.25">
      <c r="A6" s="87" t="s">
        <v>74</v>
      </c>
      <c r="B6" s="164">
        <v>11784</v>
      </c>
      <c r="C6" s="164">
        <v>181</v>
      </c>
      <c r="D6" s="164">
        <v>21</v>
      </c>
      <c r="E6" s="168">
        <v>218</v>
      </c>
    </row>
    <row r="7" spans="1:5" ht="24.95" customHeight="1" x14ac:dyDescent="0.25">
      <c r="A7" s="87" t="s">
        <v>75</v>
      </c>
      <c r="B7" s="164">
        <v>9335</v>
      </c>
      <c r="C7" s="164">
        <v>905</v>
      </c>
      <c r="D7" s="164">
        <v>146</v>
      </c>
      <c r="E7" s="168">
        <v>1132</v>
      </c>
    </row>
    <row r="8" spans="1:5" ht="24.95" customHeight="1" x14ac:dyDescent="0.25">
      <c r="A8" s="87" t="s">
        <v>76</v>
      </c>
      <c r="B8" s="164">
        <v>2982</v>
      </c>
      <c r="C8" s="164">
        <v>2641</v>
      </c>
      <c r="D8" s="164">
        <v>364</v>
      </c>
      <c r="E8" s="168">
        <v>2434</v>
      </c>
    </row>
    <row r="9" spans="1:5" ht="24.95" customHeight="1" x14ac:dyDescent="0.25">
      <c r="A9" s="87" t="s">
        <v>77</v>
      </c>
      <c r="B9" s="164">
        <v>1306</v>
      </c>
      <c r="C9" s="164">
        <v>568</v>
      </c>
      <c r="D9" s="164">
        <v>84</v>
      </c>
      <c r="E9" s="168">
        <v>751</v>
      </c>
    </row>
    <row r="10" spans="1:5" ht="24.95" customHeight="1" x14ac:dyDescent="0.25">
      <c r="A10" s="87" t="s">
        <v>78</v>
      </c>
      <c r="B10" s="164">
        <v>459</v>
      </c>
      <c r="C10" s="164">
        <v>360</v>
      </c>
      <c r="D10" s="164">
        <v>54</v>
      </c>
      <c r="E10" s="168">
        <v>319</v>
      </c>
    </row>
    <row r="11" spans="1:5" ht="24.95" customHeight="1" x14ac:dyDescent="0.25">
      <c r="A11" s="87" t="s">
        <v>79</v>
      </c>
      <c r="B11" s="164">
        <v>309</v>
      </c>
      <c r="C11" s="164">
        <v>4</v>
      </c>
      <c r="D11" s="164">
        <v>0</v>
      </c>
      <c r="E11" s="168">
        <v>5</v>
      </c>
    </row>
    <row r="12" spans="1:5" ht="24.95" customHeight="1" x14ac:dyDescent="0.25">
      <c r="A12" s="87" t="s">
        <v>80</v>
      </c>
      <c r="B12" s="164">
        <v>217</v>
      </c>
      <c r="C12" s="164">
        <v>3</v>
      </c>
      <c r="D12" s="164">
        <v>0</v>
      </c>
      <c r="E12" s="168">
        <v>4</v>
      </c>
    </row>
    <row r="13" spans="1:5" ht="24.95" customHeight="1" x14ac:dyDescent="0.25">
      <c r="A13" s="87" t="s">
        <v>81</v>
      </c>
      <c r="B13" s="164">
        <v>149</v>
      </c>
      <c r="C13" s="164">
        <v>139</v>
      </c>
      <c r="D13" s="164">
        <v>3</v>
      </c>
      <c r="E13" s="168">
        <v>140</v>
      </c>
    </row>
    <row r="14" spans="1:5" ht="24.95" customHeight="1" thickBot="1" x14ac:dyDescent="0.3">
      <c r="A14" s="169" t="s">
        <v>82</v>
      </c>
      <c r="B14" s="170">
        <v>11</v>
      </c>
      <c r="C14" s="170">
        <v>6</v>
      </c>
      <c r="D14" s="170">
        <v>0</v>
      </c>
      <c r="E14" s="171">
        <v>7</v>
      </c>
    </row>
    <row r="15" spans="1:5" ht="33.75" customHeight="1" thickBot="1" x14ac:dyDescent="0.3">
      <c r="A15" s="92" t="s">
        <v>322</v>
      </c>
      <c r="B15" s="93">
        <v>70774</v>
      </c>
      <c r="C15" s="94">
        <v>8152</v>
      </c>
      <c r="D15" s="94">
        <v>1001</v>
      </c>
      <c r="E15" s="95">
        <v>9887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E34"/>
  <sheetViews>
    <sheetView workbookViewId="0">
      <selection activeCell="I10" sqref="I10"/>
    </sheetView>
  </sheetViews>
  <sheetFormatPr defaultRowHeight="15" x14ac:dyDescent="0.25"/>
  <cols>
    <col min="1" max="1" width="40.42578125" customWidth="1"/>
    <col min="2" max="2" width="18.28515625" customWidth="1"/>
    <col min="3" max="3" width="16.5703125" customWidth="1"/>
    <col min="4" max="4" width="15" customWidth="1"/>
    <col min="5" max="5" width="17.85546875" customWidth="1"/>
  </cols>
  <sheetData>
    <row r="1" spans="1:5" ht="18" x14ac:dyDescent="0.25">
      <c r="A1" s="218" t="s">
        <v>70</v>
      </c>
      <c r="B1" s="218"/>
      <c r="C1" s="218"/>
      <c r="D1" s="218"/>
      <c r="E1" s="218"/>
    </row>
    <row r="2" spans="1:5" ht="18" x14ac:dyDescent="0.25">
      <c r="A2" s="218" t="s">
        <v>334</v>
      </c>
      <c r="B2" s="218"/>
      <c r="C2" s="218"/>
      <c r="D2" s="218"/>
      <c r="E2" s="218"/>
    </row>
    <row r="3" spans="1:5" ht="15.75" thickBot="1" x14ac:dyDescent="0.3"/>
    <row r="4" spans="1:5" ht="24" customHeight="1" x14ac:dyDescent="0.25">
      <c r="A4" s="219" t="s">
        <v>48</v>
      </c>
      <c r="B4" s="221" t="s">
        <v>49</v>
      </c>
      <c r="C4" s="221" t="s">
        <v>247</v>
      </c>
      <c r="D4" s="221"/>
      <c r="E4" s="223"/>
    </row>
    <row r="5" spans="1:5" ht="32.25" customHeight="1" thickBot="1" x14ac:dyDescent="0.3">
      <c r="A5" s="220"/>
      <c r="B5" s="222"/>
      <c r="C5" s="44" t="s">
        <v>1</v>
      </c>
      <c r="D5" s="44" t="s">
        <v>50</v>
      </c>
      <c r="E5" s="45" t="s">
        <v>51</v>
      </c>
    </row>
    <row r="6" spans="1:5" ht="35.1" customHeight="1" thickBot="1" x14ac:dyDescent="0.3">
      <c r="A6" s="60" t="s">
        <v>52</v>
      </c>
      <c r="B6" s="172">
        <v>29304</v>
      </c>
      <c r="C6" s="173">
        <v>1569</v>
      </c>
      <c r="D6" s="172">
        <v>126</v>
      </c>
      <c r="E6" s="173">
        <v>1915</v>
      </c>
    </row>
    <row r="7" spans="1:5" ht="35.1" customHeight="1" thickBot="1" x14ac:dyDescent="0.3">
      <c r="A7" s="46" t="s">
        <v>53</v>
      </c>
      <c r="B7" s="174">
        <v>17051</v>
      </c>
      <c r="C7" s="175">
        <v>3231</v>
      </c>
      <c r="D7" s="174">
        <v>486</v>
      </c>
      <c r="E7" s="175">
        <v>3960</v>
      </c>
    </row>
    <row r="8" spans="1:5" ht="35.1" customHeight="1" thickBot="1" x14ac:dyDescent="0.3">
      <c r="A8" s="46" t="s">
        <v>54</v>
      </c>
      <c r="B8" s="174">
        <v>11873</v>
      </c>
      <c r="C8" s="175">
        <v>456</v>
      </c>
      <c r="D8" s="175">
        <v>25</v>
      </c>
      <c r="E8" s="175">
        <v>544</v>
      </c>
    </row>
    <row r="9" spans="1:5" ht="35.1" customHeight="1" thickBot="1" x14ac:dyDescent="0.3">
      <c r="A9" s="46" t="s">
        <v>55</v>
      </c>
      <c r="B9" s="174">
        <v>4451</v>
      </c>
      <c r="C9" s="175">
        <v>658</v>
      </c>
      <c r="D9" s="175">
        <v>26</v>
      </c>
      <c r="E9" s="175">
        <v>894</v>
      </c>
    </row>
    <row r="10" spans="1:5" ht="35.1" customHeight="1" thickBot="1" x14ac:dyDescent="0.3">
      <c r="A10" s="46" t="s">
        <v>233</v>
      </c>
      <c r="B10" s="174">
        <v>1894</v>
      </c>
      <c r="C10" s="175">
        <v>290</v>
      </c>
      <c r="D10" s="175">
        <v>28</v>
      </c>
      <c r="E10" s="175">
        <v>378</v>
      </c>
    </row>
    <row r="11" spans="1:5" ht="35.1" customHeight="1" thickBot="1" x14ac:dyDescent="0.3">
      <c r="A11" s="46" t="s">
        <v>58</v>
      </c>
      <c r="B11" s="174">
        <v>884</v>
      </c>
      <c r="C11" s="175">
        <v>206</v>
      </c>
      <c r="D11" s="175">
        <v>52</v>
      </c>
      <c r="E11" s="175">
        <v>243</v>
      </c>
    </row>
    <row r="12" spans="1:5" ht="35.1" customHeight="1" thickBot="1" x14ac:dyDescent="0.3">
      <c r="A12" s="46" t="s">
        <v>57</v>
      </c>
      <c r="B12" s="174">
        <v>752</v>
      </c>
      <c r="C12" s="175">
        <v>227</v>
      </c>
      <c r="D12" s="175">
        <v>71</v>
      </c>
      <c r="E12" s="175">
        <v>393</v>
      </c>
    </row>
    <row r="13" spans="1:5" ht="35.1" customHeight="1" thickBot="1" x14ac:dyDescent="0.3">
      <c r="A13" s="46" t="s">
        <v>56</v>
      </c>
      <c r="B13" s="174">
        <v>715</v>
      </c>
      <c r="C13" s="175">
        <v>643</v>
      </c>
      <c r="D13" s="175">
        <v>38</v>
      </c>
      <c r="E13" s="175">
        <v>639</v>
      </c>
    </row>
    <row r="14" spans="1:5" ht="35.1" customHeight="1" thickBot="1" x14ac:dyDescent="0.3">
      <c r="A14" s="46" t="s">
        <v>60</v>
      </c>
      <c r="B14" s="174">
        <v>639</v>
      </c>
      <c r="C14" s="175">
        <v>18</v>
      </c>
      <c r="D14" s="175">
        <v>2</v>
      </c>
      <c r="E14" s="175">
        <v>17</v>
      </c>
    </row>
    <row r="15" spans="1:5" ht="35.1" customHeight="1" thickBot="1" x14ac:dyDescent="0.3">
      <c r="A15" s="46" t="s">
        <v>226</v>
      </c>
      <c r="B15" s="174">
        <v>609</v>
      </c>
      <c r="C15" s="175">
        <v>110</v>
      </c>
      <c r="D15" s="175">
        <v>4</v>
      </c>
      <c r="E15" s="175">
        <v>157</v>
      </c>
    </row>
    <row r="16" spans="1:5" ht="35.1" customHeight="1" thickBot="1" x14ac:dyDescent="0.3">
      <c r="A16" s="46" t="s">
        <v>59</v>
      </c>
      <c r="B16" s="174">
        <v>589</v>
      </c>
      <c r="C16" s="175">
        <v>61</v>
      </c>
      <c r="D16" s="175">
        <v>4</v>
      </c>
      <c r="E16" s="175">
        <v>99</v>
      </c>
    </row>
    <row r="17" spans="1:5" ht="35.1" customHeight="1" thickBot="1" x14ac:dyDescent="0.3">
      <c r="A17" s="46" t="s">
        <v>61</v>
      </c>
      <c r="B17" s="174">
        <v>447</v>
      </c>
      <c r="C17" s="175">
        <v>73</v>
      </c>
      <c r="D17" s="175">
        <v>12</v>
      </c>
      <c r="E17" s="175">
        <v>112</v>
      </c>
    </row>
    <row r="18" spans="1:5" ht="35.1" customHeight="1" thickBot="1" x14ac:dyDescent="0.3">
      <c r="A18" s="46" t="s">
        <v>62</v>
      </c>
      <c r="B18" s="174">
        <v>401</v>
      </c>
      <c r="C18" s="175">
        <v>5</v>
      </c>
      <c r="D18" s="175">
        <v>1</v>
      </c>
      <c r="E18" s="175">
        <v>5</v>
      </c>
    </row>
    <row r="19" spans="1:5" ht="35.1" customHeight="1" thickBot="1" x14ac:dyDescent="0.3">
      <c r="A19" s="46" t="s">
        <v>225</v>
      </c>
      <c r="B19" s="174">
        <v>321</v>
      </c>
      <c r="C19" s="175">
        <v>282</v>
      </c>
      <c r="D19" s="174">
        <v>67</v>
      </c>
      <c r="E19" s="175">
        <v>237</v>
      </c>
    </row>
    <row r="20" spans="1:5" ht="35.1" customHeight="1" thickBot="1" x14ac:dyDescent="0.3">
      <c r="A20" s="46" t="s">
        <v>223</v>
      </c>
      <c r="B20" s="174">
        <v>202</v>
      </c>
      <c r="C20" s="175">
        <v>158</v>
      </c>
      <c r="D20" s="175">
        <v>42</v>
      </c>
      <c r="E20" s="175">
        <v>120</v>
      </c>
    </row>
    <row r="21" spans="1:5" ht="35.1" customHeight="1" thickBot="1" x14ac:dyDescent="0.3">
      <c r="A21" s="46" t="s">
        <v>227</v>
      </c>
      <c r="B21" s="174">
        <v>173</v>
      </c>
      <c r="C21" s="175">
        <v>12</v>
      </c>
      <c r="D21" s="175">
        <v>2</v>
      </c>
      <c r="E21" s="175">
        <v>18</v>
      </c>
    </row>
    <row r="22" spans="1:5" ht="35.1" customHeight="1" thickBot="1" x14ac:dyDescent="0.3">
      <c r="A22" s="46" t="s">
        <v>63</v>
      </c>
      <c r="B22" s="174">
        <v>118</v>
      </c>
      <c r="C22" s="175">
        <v>4</v>
      </c>
      <c r="D22" s="175">
        <v>0</v>
      </c>
      <c r="E22" s="175">
        <v>4</v>
      </c>
    </row>
    <row r="23" spans="1:5" ht="35.1" customHeight="1" thickBot="1" x14ac:dyDescent="0.3">
      <c r="A23" s="46" t="s">
        <v>224</v>
      </c>
      <c r="B23" s="174">
        <v>76</v>
      </c>
      <c r="C23" s="175">
        <v>30</v>
      </c>
      <c r="D23" s="175">
        <v>5</v>
      </c>
      <c r="E23" s="175">
        <v>40</v>
      </c>
    </row>
    <row r="24" spans="1:5" ht="35.1" customHeight="1" thickBot="1" x14ac:dyDescent="0.3">
      <c r="A24" s="46" t="s">
        <v>66</v>
      </c>
      <c r="B24" s="174">
        <v>53</v>
      </c>
      <c r="C24" s="175">
        <v>34</v>
      </c>
      <c r="D24" s="174">
        <v>2</v>
      </c>
      <c r="E24" s="175">
        <v>34</v>
      </c>
    </row>
    <row r="25" spans="1:5" ht="35.1" customHeight="1" thickBot="1" x14ac:dyDescent="0.3">
      <c r="A25" s="46" t="s">
        <v>64</v>
      </c>
      <c r="B25" s="174">
        <v>44</v>
      </c>
      <c r="C25" s="175">
        <v>11</v>
      </c>
      <c r="D25" s="175">
        <v>2</v>
      </c>
      <c r="E25" s="175">
        <v>10</v>
      </c>
    </row>
    <row r="26" spans="1:5" ht="35.1" customHeight="1" thickBot="1" x14ac:dyDescent="0.3">
      <c r="A26" s="46" t="s">
        <v>65</v>
      </c>
      <c r="B26" s="174">
        <v>39</v>
      </c>
      <c r="C26" s="175">
        <v>28</v>
      </c>
      <c r="D26" s="174">
        <v>2</v>
      </c>
      <c r="E26" s="175">
        <v>26</v>
      </c>
    </row>
    <row r="27" spans="1:5" ht="36.75" customHeight="1" thickBot="1" x14ac:dyDescent="0.3">
      <c r="A27" s="46" t="s">
        <v>228</v>
      </c>
      <c r="B27" s="174">
        <v>31</v>
      </c>
      <c r="C27" s="175">
        <v>20</v>
      </c>
      <c r="D27" s="175">
        <v>2</v>
      </c>
      <c r="E27" s="175">
        <v>18</v>
      </c>
    </row>
    <row r="28" spans="1:5" ht="35.1" customHeight="1" thickBot="1" x14ac:dyDescent="0.3">
      <c r="A28" s="46" t="s">
        <v>68</v>
      </c>
      <c r="B28" s="174">
        <v>27</v>
      </c>
      <c r="C28" s="175">
        <v>0</v>
      </c>
      <c r="D28" s="175">
        <v>0</v>
      </c>
      <c r="E28" s="175">
        <v>0</v>
      </c>
    </row>
    <row r="29" spans="1:5" ht="35.1" customHeight="1" thickBot="1" x14ac:dyDescent="0.3">
      <c r="A29" s="46" t="s">
        <v>234</v>
      </c>
      <c r="B29" s="174">
        <v>27</v>
      </c>
      <c r="C29" s="175">
        <v>21</v>
      </c>
      <c r="D29" s="174">
        <v>2</v>
      </c>
      <c r="E29" s="175">
        <v>19</v>
      </c>
    </row>
    <row r="30" spans="1:5" ht="35.1" customHeight="1" thickBot="1" x14ac:dyDescent="0.3">
      <c r="A30" s="46" t="s">
        <v>69</v>
      </c>
      <c r="B30" s="174">
        <v>19</v>
      </c>
      <c r="C30" s="175">
        <v>3</v>
      </c>
      <c r="D30" s="175">
        <v>0</v>
      </c>
      <c r="E30" s="174">
        <v>3</v>
      </c>
    </row>
    <row r="31" spans="1:5" ht="35.1" customHeight="1" thickBot="1" x14ac:dyDescent="0.3">
      <c r="A31" s="46" t="s">
        <v>229</v>
      </c>
      <c r="B31" s="174">
        <v>18</v>
      </c>
      <c r="C31" s="175">
        <v>1</v>
      </c>
      <c r="D31" s="175">
        <v>0</v>
      </c>
      <c r="E31" s="175">
        <v>1</v>
      </c>
    </row>
    <row r="32" spans="1:5" ht="35.1" customHeight="1" thickBot="1" x14ac:dyDescent="0.3">
      <c r="A32" s="46" t="s">
        <v>230</v>
      </c>
      <c r="B32" s="174">
        <v>10</v>
      </c>
      <c r="C32" s="175">
        <v>0</v>
      </c>
      <c r="D32" s="174">
        <v>0</v>
      </c>
      <c r="E32" s="175">
        <v>0</v>
      </c>
    </row>
    <row r="33" spans="1:5" ht="26.25" thickBot="1" x14ac:dyDescent="0.3">
      <c r="A33" s="46" t="s">
        <v>67</v>
      </c>
      <c r="B33" s="174">
        <v>7</v>
      </c>
      <c r="C33" s="174">
        <v>1</v>
      </c>
      <c r="D33" s="174">
        <v>0</v>
      </c>
      <c r="E33" s="174">
        <v>1</v>
      </c>
    </row>
    <row r="34" spans="1:5" ht="19.5" customHeight="1" thickBot="1" x14ac:dyDescent="0.3">
      <c r="A34" s="47" t="s">
        <v>231</v>
      </c>
      <c r="B34" s="121">
        <v>70774</v>
      </c>
      <c r="C34" s="122">
        <v>8152</v>
      </c>
      <c r="D34" s="122">
        <v>1001</v>
      </c>
      <c r="E34" s="122">
        <v>9887</v>
      </c>
    </row>
  </sheetData>
  <mergeCells count="5">
    <mergeCell ref="A4:A5"/>
    <mergeCell ref="B4:B5"/>
    <mergeCell ref="C4:E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G14"/>
  <sheetViews>
    <sheetView workbookViewId="0">
      <selection activeCell="A3" sqref="A3"/>
    </sheetView>
  </sheetViews>
  <sheetFormatPr defaultRowHeight="15" x14ac:dyDescent="0.25"/>
  <cols>
    <col min="1" max="1" width="24.140625" customWidth="1"/>
    <col min="2" max="7" width="20.7109375" customWidth="1"/>
  </cols>
  <sheetData>
    <row r="1" spans="1:7" ht="18" x14ac:dyDescent="0.25">
      <c r="A1" s="218" t="s">
        <v>44</v>
      </c>
      <c r="B1" s="218"/>
      <c r="C1" s="218"/>
      <c r="D1" s="218"/>
      <c r="E1" s="218"/>
      <c r="F1" s="218"/>
      <c r="G1" s="235"/>
    </row>
    <row r="2" spans="1:7" ht="18" x14ac:dyDescent="0.25">
      <c r="A2" s="218" t="s">
        <v>334</v>
      </c>
      <c r="B2" s="218"/>
      <c r="C2" s="218"/>
      <c r="D2" s="218"/>
      <c r="E2" s="218"/>
      <c r="F2" s="218"/>
      <c r="G2" s="235"/>
    </row>
    <row r="3" spans="1:7" ht="15.75" thickBot="1" x14ac:dyDescent="0.3"/>
    <row r="4" spans="1:7" x14ac:dyDescent="0.25">
      <c r="A4" s="224" t="s">
        <v>46</v>
      </c>
      <c r="B4" s="227" t="s">
        <v>1</v>
      </c>
      <c r="C4" s="228"/>
      <c r="D4" s="229"/>
      <c r="E4" s="227" t="s">
        <v>248</v>
      </c>
      <c r="F4" s="228"/>
      <c r="G4" s="233"/>
    </row>
    <row r="5" spans="1:7" x14ac:dyDescent="0.25">
      <c r="A5" s="225"/>
      <c r="B5" s="230"/>
      <c r="C5" s="231"/>
      <c r="D5" s="232"/>
      <c r="E5" s="230"/>
      <c r="F5" s="231"/>
      <c r="G5" s="234"/>
    </row>
    <row r="6" spans="1:7" ht="28.5" customHeight="1" thickBot="1" x14ac:dyDescent="0.3">
      <c r="A6" s="226"/>
      <c r="B6" s="177" t="s">
        <v>35</v>
      </c>
      <c r="C6" s="178">
        <v>2021</v>
      </c>
      <c r="D6" s="179" t="s">
        <v>5</v>
      </c>
      <c r="E6" s="177" t="s">
        <v>35</v>
      </c>
      <c r="F6" s="178" t="s">
        <v>267</v>
      </c>
      <c r="G6" s="180" t="s">
        <v>5</v>
      </c>
    </row>
    <row r="7" spans="1:7" ht="24.95" customHeight="1" x14ac:dyDescent="0.25">
      <c r="A7" s="123" t="s">
        <v>36</v>
      </c>
      <c r="B7" s="130">
        <v>8054</v>
      </c>
      <c r="C7" s="181">
        <v>10219</v>
      </c>
      <c r="D7" s="99">
        <f>C7*100/B7-100</f>
        <v>26.881052892972434</v>
      </c>
      <c r="E7" s="181">
        <v>1131</v>
      </c>
      <c r="F7" s="130">
        <v>1164</v>
      </c>
      <c r="G7" s="100">
        <f>Таблица145[[#This Row],[2021]]*100/Таблица145[[#This Row],[2020]]-100</f>
        <v>2.9177718832891202</v>
      </c>
    </row>
    <row r="8" spans="1:7" ht="24.95" customHeight="1" x14ac:dyDescent="0.25">
      <c r="A8" s="124" t="s">
        <v>37</v>
      </c>
      <c r="B8" s="131">
        <v>8437</v>
      </c>
      <c r="C8" s="176">
        <v>10218</v>
      </c>
      <c r="D8" s="61">
        <f t="shared" ref="D8:D14" si="0">C8*100/B8-100</f>
        <v>21.109399075500775</v>
      </c>
      <c r="E8" s="176">
        <v>1166</v>
      </c>
      <c r="F8" s="131">
        <v>1059</v>
      </c>
      <c r="G8" s="97">
        <f>Таблица145[[#This Row],[2021]]*100/Таблица145[[#This Row],[2020]]-100</f>
        <v>-9.1766723842195574</v>
      </c>
    </row>
    <row r="9" spans="1:7" ht="24.95" customHeight="1" x14ac:dyDescent="0.25">
      <c r="A9" s="124" t="s">
        <v>38</v>
      </c>
      <c r="B9" s="131">
        <v>9031</v>
      </c>
      <c r="C9" s="176">
        <v>10456</v>
      </c>
      <c r="D9" s="61">
        <f t="shared" si="0"/>
        <v>15.778983501273387</v>
      </c>
      <c r="E9" s="176">
        <v>1345</v>
      </c>
      <c r="F9" s="131">
        <v>1158</v>
      </c>
      <c r="G9" s="97">
        <f>Таблица145[[#This Row],[2021]]*100/Таблица145[[#This Row],[2020]]-100</f>
        <v>-13.903345724907069</v>
      </c>
    </row>
    <row r="10" spans="1:7" ht="24.95" customHeight="1" x14ac:dyDescent="0.25">
      <c r="A10" s="124" t="s">
        <v>39</v>
      </c>
      <c r="B10" s="131">
        <v>9075</v>
      </c>
      <c r="C10" s="176">
        <v>10539</v>
      </c>
      <c r="D10" s="61">
        <f t="shared" si="0"/>
        <v>16.132231404958674</v>
      </c>
      <c r="E10" s="176">
        <v>1287</v>
      </c>
      <c r="F10" s="131">
        <v>1120</v>
      </c>
      <c r="G10" s="97">
        <f>Таблица145[[#This Row],[2021]]*100/Таблица145[[#This Row],[2020]]-100</f>
        <v>-12.975912975912976</v>
      </c>
    </row>
    <row r="11" spans="1:7" ht="24.95" customHeight="1" x14ac:dyDescent="0.25">
      <c r="A11" s="124" t="s">
        <v>40</v>
      </c>
      <c r="B11" s="131">
        <v>9610</v>
      </c>
      <c r="C11" s="176">
        <v>12211</v>
      </c>
      <c r="D11" s="61">
        <f t="shared" si="0"/>
        <v>27.065556711758589</v>
      </c>
      <c r="E11" s="176">
        <v>1446</v>
      </c>
      <c r="F11" s="131">
        <v>1295</v>
      </c>
      <c r="G11" s="97">
        <f>Таблица145[[#This Row],[2021]]*100/Таблица145[[#This Row],[2020]]-100</f>
        <v>-10.442600276625171</v>
      </c>
    </row>
    <row r="12" spans="1:7" ht="24.95" customHeight="1" x14ac:dyDescent="0.25">
      <c r="A12" s="124" t="s">
        <v>41</v>
      </c>
      <c r="B12" s="131">
        <v>7629</v>
      </c>
      <c r="C12" s="176">
        <v>9724</v>
      </c>
      <c r="D12" s="61">
        <f t="shared" si="0"/>
        <v>27.461004063442132</v>
      </c>
      <c r="E12" s="176">
        <v>1299</v>
      </c>
      <c r="F12" s="131">
        <v>1219</v>
      </c>
      <c r="G12" s="97">
        <f>Таблица145[[#This Row],[2021]]*100/Таблица145[[#This Row],[2020]]-100</f>
        <v>-6.1585835257890693</v>
      </c>
    </row>
    <row r="13" spans="1:7" ht="24.95" customHeight="1" thickBot="1" x14ac:dyDescent="0.3">
      <c r="A13" s="125" t="s">
        <v>42</v>
      </c>
      <c r="B13" s="132">
        <v>6093</v>
      </c>
      <c r="C13" s="182">
        <v>7407</v>
      </c>
      <c r="D13" s="101">
        <f t="shared" si="0"/>
        <v>21.565731166912855</v>
      </c>
      <c r="E13" s="182">
        <v>1158</v>
      </c>
      <c r="F13" s="132">
        <v>1137</v>
      </c>
      <c r="G13" s="102">
        <f>Таблица145[[#This Row],[2021]]*100/Таблица145[[#This Row],[2020]]-100</f>
        <v>-1.8134715025906729</v>
      </c>
    </row>
    <row r="14" spans="1:7" ht="24.95" customHeight="1" thickBot="1" x14ac:dyDescent="0.3">
      <c r="A14" s="126" t="s">
        <v>33</v>
      </c>
      <c r="B14" s="127">
        <v>57929</v>
      </c>
      <c r="C14" s="127">
        <v>70774</v>
      </c>
      <c r="D14" s="129">
        <f t="shared" si="0"/>
        <v>22.173695385730809</v>
      </c>
      <c r="E14" s="127">
        <v>8832</v>
      </c>
      <c r="F14" s="127">
        <v>8152</v>
      </c>
      <c r="G14" s="128">
        <f>Таблица145[[#This Row],[2021]]*100/Таблица145[[#This Row],[2020]]-100</f>
        <v>-7.6992753623188435</v>
      </c>
    </row>
  </sheetData>
  <mergeCells count="5">
    <mergeCell ref="A4:A6"/>
    <mergeCell ref="B4:D5"/>
    <mergeCell ref="E4:G5"/>
    <mergeCell ref="A1:G1"/>
    <mergeCell ref="A2:G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G31"/>
  <sheetViews>
    <sheetView workbookViewId="0">
      <selection activeCell="A3" sqref="A3"/>
    </sheetView>
  </sheetViews>
  <sheetFormatPr defaultRowHeight="15" x14ac:dyDescent="0.25"/>
  <cols>
    <col min="1" max="1" width="15" customWidth="1"/>
    <col min="2" max="7" width="20.7109375" customWidth="1"/>
  </cols>
  <sheetData>
    <row r="1" spans="1:7" ht="18" x14ac:dyDescent="0.25">
      <c r="A1" s="218" t="s">
        <v>45</v>
      </c>
      <c r="B1" s="218"/>
      <c r="C1" s="218"/>
      <c r="D1" s="218"/>
      <c r="E1" s="218"/>
      <c r="F1" s="218"/>
      <c r="G1" s="235"/>
    </row>
    <row r="2" spans="1:7" ht="18" x14ac:dyDescent="0.25">
      <c r="A2" s="218" t="s">
        <v>334</v>
      </c>
      <c r="B2" s="218"/>
      <c r="C2" s="218"/>
      <c r="D2" s="218"/>
      <c r="E2" s="218"/>
      <c r="F2" s="218"/>
      <c r="G2" s="235"/>
    </row>
    <row r="3" spans="1:7" ht="15.75" thickBot="1" x14ac:dyDescent="0.3"/>
    <row r="4" spans="1:7" x14ac:dyDescent="0.25">
      <c r="A4" s="236" t="s">
        <v>47</v>
      </c>
      <c r="B4" s="239" t="s">
        <v>1</v>
      </c>
      <c r="C4" s="239"/>
      <c r="D4" s="240"/>
      <c r="E4" s="239" t="s">
        <v>248</v>
      </c>
      <c r="F4" s="239"/>
      <c r="G4" s="243"/>
    </row>
    <row r="5" spans="1:7" x14ac:dyDescent="0.25">
      <c r="A5" s="237"/>
      <c r="B5" s="241"/>
      <c r="C5" s="241"/>
      <c r="D5" s="242"/>
      <c r="E5" s="241"/>
      <c r="F5" s="241"/>
      <c r="G5" s="244"/>
    </row>
    <row r="6" spans="1:7" ht="20.25" customHeight="1" thickBot="1" x14ac:dyDescent="0.3">
      <c r="A6" s="238"/>
      <c r="B6" s="103" t="s">
        <v>35</v>
      </c>
      <c r="C6" s="104">
        <v>2021</v>
      </c>
      <c r="D6" s="105" t="s">
        <v>5</v>
      </c>
      <c r="E6" s="103" t="s">
        <v>35</v>
      </c>
      <c r="F6" s="104" t="s">
        <v>267</v>
      </c>
      <c r="G6" s="106" t="s">
        <v>5</v>
      </c>
    </row>
    <row r="7" spans="1:7" ht="20.100000000000001" customHeight="1" x14ac:dyDescent="0.25">
      <c r="A7" s="98">
        <v>0</v>
      </c>
      <c r="B7" s="130">
        <v>881</v>
      </c>
      <c r="C7" s="181">
        <v>962</v>
      </c>
      <c r="D7" s="100">
        <f>C7*100/B7-100</f>
        <v>9.1940976163450614</v>
      </c>
      <c r="E7" s="187">
        <v>214</v>
      </c>
      <c r="F7" s="130">
        <v>182</v>
      </c>
      <c r="G7" s="100">
        <f>Таблица1452[[#This Row],[2021]]*100/Таблица1452[[#This Row],[2020]]-100</f>
        <v>-14.953271028037378</v>
      </c>
    </row>
    <row r="8" spans="1:7" ht="20.100000000000001" customHeight="1" x14ac:dyDescent="0.25">
      <c r="A8" s="96">
        <v>1</v>
      </c>
      <c r="B8" s="131">
        <v>753</v>
      </c>
      <c r="C8" s="176">
        <v>716</v>
      </c>
      <c r="D8" s="97">
        <f t="shared" ref="D8:D31" si="0">C8*100/B8-100</f>
        <v>-4.9136786188579009</v>
      </c>
      <c r="E8" s="188">
        <v>173</v>
      </c>
      <c r="F8" s="131">
        <v>138</v>
      </c>
      <c r="G8" s="97">
        <f>Таблица1452[[#This Row],[2021]]*100/Таблица1452[[#This Row],[2020]]-100</f>
        <v>-20.23121387283237</v>
      </c>
    </row>
    <row r="9" spans="1:7" ht="20.100000000000001" customHeight="1" x14ac:dyDescent="0.25">
      <c r="A9" s="96">
        <v>2</v>
      </c>
      <c r="B9" s="131">
        <v>564</v>
      </c>
      <c r="C9" s="176">
        <v>548</v>
      </c>
      <c r="D9" s="97">
        <f t="shared" si="0"/>
        <v>-2.8368794326241158</v>
      </c>
      <c r="E9" s="188">
        <v>134</v>
      </c>
      <c r="F9" s="131">
        <v>118</v>
      </c>
      <c r="G9" s="97">
        <f>Таблица1452[[#This Row],[2021]]*100/Таблица1452[[#This Row],[2020]]-100</f>
        <v>-11.940298507462686</v>
      </c>
    </row>
    <row r="10" spans="1:7" ht="20.100000000000001" customHeight="1" x14ac:dyDescent="0.25">
      <c r="A10" s="96">
        <v>3</v>
      </c>
      <c r="B10" s="131">
        <v>466</v>
      </c>
      <c r="C10" s="176">
        <v>451</v>
      </c>
      <c r="D10" s="97">
        <f t="shared" si="0"/>
        <v>-3.2188841201716798</v>
      </c>
      <c r="E10" s="188">
        <v>100</v>
      </c>
      <c r="F10" s="131">
        <v>79</v>
      </c>
      <c r="G10" s="97">
        <f>Таблица1452[[#This Row],[2021]]*100/Таблица1452[[#This Row],[2020]]-100</f>
        <v>-21</v>
      </c>
    </row>
    <row r="11" spans="1:7" ht="20.100000000000001" customHeight="1" x14ac:dyDescent="0.25">
      <c r="A11" s="96">
        <v>4</v>
      </c>
      <c r="B11" s="131">
        <v>367</v>
      </c>
      <c r="C11" s="176">
        <v>423</v>
      </c>
      <c r="D11" s="97">
        <f t="shared" si="0"/>
        <v>15.258855585831057</v>
      </c>
      <c r="E11" s="188">
        <v>84</v>
      </c>
      <c r="F11" s="131">
        <v>82</v>
      </c>
      <c r="G11" s="97">
        <f>Таблица1452[[#This Row],[2021]]*100/Таблица1452[[#This Row],[2020]]-100</f>
        <v>-2.3809523809523796</v>
      </c>
    </row>
    <row r="12" spans="1:7" ht="20.100000000000001" customHeight="1" x14ac:dyDescent="0.25">
      <c r="A12" s="96">
        <v>5</v>
      </c>
      <c r="B12" s="131">
        <v>430</v>
      </c>
      <c r="C12" s="176">
        <v>455</v>
      </c>
      <c r="D12" s="97">
        <f t="shared" si="0"/>
        <v>5.8139534883720927</v>
      </c>
      <c r="E12" s="188">
        <v>110</v>
      </c>
      <c r="F12" s="131">
        <v>74</v>
      </c>
      <c r="G12" s="97">
        <f>Таблица1452[[#This Row],[2021]]*100/Таблица1452[[#This Row],[2020]]-100</f>
        <v>-32.727272727272734</v>
      </c>
    </row>
    <row r="13" spans="1:7" ht="20.100000000000001" customHeight="1" x14ac:dyDescent="0.25">
      <c r="A13" s="96">
        <v>6</v>
      </c>
      <c r="B13" s="131">
        <v>662</v>
      </c>
      <c r="C13" s="176">
        <v>819</v>
      </c>
      <c r="D13" s="97">
        <f t="shared" si="0"/>
        <v>23.716012084592151</v>
      </c>
      <c r="E13" s="188">
        <v>156</v>
      </c>
      <c r="F13" s="131">
        <v>148</v>
      </c>
      <c r="G13" s="97">
        <f>Таблица1452[[#This Row],[2021]]*100/Таблица1452[[#This Row],[2020]]-100</f>
        <v>-5.1282051282051242</v>
      </c>
    </row>
    <row r="14" spans="1:7" ht="20.100000000000001" customHeight="1" x14ac:dyDescent="0.25">
      <c r="A14" s="96">
        <v>7</v>
      </c>
      <c r="B14" s="131">
        <v>1686</v>
      </c>
      <c r="C14" s="176">
        <v>2173</v>
      </c>
      <c r="D14" s="97">
        <f t="shared" si="0"/>
        <v>28.884934756820883</v>
      </c>
      <c r="E14" s="188">
        <v>289</v>
      </c>
      <c r="F14" s="131">
        <v>280</v>
      </c>
      <c r="G14" s="97">
        <f>Таблица1452[[#This Row],[2021]]*100/Таблица1452[[#This Row],[2020]]-100</f>
        <v>-3.1141868512110733</v>
      </c>
    </row>
    <row r="15" spans="1:7" ht="20.100000000000001" customHeight="1" x14ac:dyDescent="0.25">
      <c r="A15" s="96">
        <v>8</v>
      </c>
      <c r="B15" s="131">
        <v>3184</v>
      </c>
      <c r="C15" s="176">
        <v>3992</v>
      </c>
      <c r="D15" s="97">
        <f t="shared" si="0"/>
        <v>25.37688442211055</v>
      </c>
      <c r="E15" s="188">
        <v>405</v>
      </c>
      <c r="F15" s="131">
        <v>395</v>
      </c>
      <c r="G15" s="97">
        <f>Таблица1452[[#This Row],[2021]]*100/Таблица1452[[#This Row],[2020]]-100</f>
        <v>-2.4691358024691397</v>
      </c>
    </row>
    <row r="16" spans="1:7" ht="20.100000000000001" customHeight="1" x14ac:dyDescent="0.25">
      <c r="A16" s="96">
        <v>9</v>
      </c>
      <c r="B16" s="131">
        <v>3341</v>
      </c>
      <c r="C16" s="176">
        <v>4203</v>
      </c>
      <c r="D16" s="97">
        <f t="shared" si="0"/>
        <v>25.800658485483382</v>
      </c>
      <c r="E16" s="188">
        <v>382</v>
      </c>
      <c r="F16" s="131">
        <v>360</v>
      </c>
      <c r="G16" s="97">
        <f>Таблица1452[[#This Row],[2021]]*100/Таблица1452[[#This Row],[2020]]-100</f>
        <v>-5.7591623036649224</v>
      </c>
    </row>
    <row r="17" spans="1:7" ht="20.100000000000001" customHeight="1" x14ac:dyDescent="0.25">
      <c r="A17" s="96">
        <v>10</v>
      </c>
      <c r="B17" s="131">
        <v>3657</v>
      </c>
      <c r="C17" s="176">
        <v>4548</v>
      </c>
      <c r="D17" s="97">
        <f t="shared" si="0"/>
        <v>24.364232977850691</v>
      </c>
      <c r="E17" s="188">
        <v>396</v>
      </c>
      <c r="F17" s="131">
        <v>365</v>
      </c>
      <c r="G17" s="97">
        <f>Таблица1452[[#This Row],[2021]]*100/Таблица1452[[#This Row],[2020]]-100</f>
        <v>-7.8282828282828234</v>
      </c>
    </row>
    <row r="18" spans="1:7" ht="20.100000000000001" customHeight="1" x14ac:dyDescent="0.25">
      <c r="A18" s="96">
        <v>11</v>
      </c>
      <c r="B18" s="131">
        <v>3664</v>
      </c>
      <c r="C18" s="176">
        <v>4815</v>
      </c>
      <c r="D18" s="97">
        <f t="shared" si="0"/>
        <v>31.413755458515283</v>
      </c>
      <c r="E18" s="188">
        <v>400</v>
      </c>
      <c r="F18" s="131">
        <v>400</v>
      </c>
      <c r="G18" s="97">
        <f>Таблица1452[[#This Row],[2021]]*100/Таблица1452[[#This Row],[2020]]-100</f>
        <v>0</v>
      </c>
    </row>
    <row r="19" spans="1:7" ht="20.100000000000001" customHeight="1" x14ac:dyDescent="0.25">
      <c r="A19" s="96">
        <v>12</v>
      </c>
      <c r="B19" s="131">
        <v>3901</v>
      </c>
      <c r="C19" s="176">
        <v>5007</v>
      </c>
      <c r="D19" s="97">
        <f t="shared" si="0"/>
        <v>28.351704691104857</v>
      </c>
      <c r="E19" s="188">
        <v>412</v>
      </c>
      <c r="F19" s="131">
        <v>433</v>
      </c>
      <c r="G19" s="97">
        <f>Таблица1452[[#This Row],[2021]]*100/Таблица1452[[#This Row],[2020]]-100</f>
        <v>5.0970873786407793</v>
      </c>
    </row>
    <row r="20" spans="1:7" ht="20.100000000000001" customHeight="1" x14ac:dyDescent="0.25">
      <c r="A20" s="96">
        <v>13</v>
      </c>
      <c r="B20" s="131">
        <v>4032</v>
      </c>
      <c r="C20" s="176">
        <v>5234</v>
      </c>
      <c r="D20" s="97">
        <f t="shared" si="0"/>
        <v>29.811507936507923</v>
      </c>
      <c r="E20" s="188">
        <v>412</v>
      </c>
      <c r="F20" s="131">
        <v>467</v>
      </c>
      <c r="G20" s="97">
        <f>Таблица1452[[#This Row],[2021]]*100/Таблица1452[[#This Row],[2020]]-100</f>
        <v>13.349514563106794</v>
      </c>
    </row>
    <row r="21" spans="1:7" ht="20.100000000000001" customHeight="1" x14ac:dyDescent="0.25">
      <c r="A21" s="96">
        <v>14</v>
      </c>
      <c r="B21" s="131">
        <v>3882</v>
      </c>
      <c r="C21" s="176">
        <v>4981</v>
      </c>
      <c r="D21" s="97">
        <f t="shared" si="0"/>
        <v>28.310149407521891</v>
      </c>
      <c r="E21" s="188">
        <v>479</v>
      </c>
      <c r="F21" s="131">
        <v>440</v>
      </c>
      <c r="G21" s="97">
        <f>Таблица1452[[#This Row],[2021]]*100/Таблица1452[[#This Row],[2020]]-100</f>
        <v>-8.1419624217118951</v>
      </c>
    </row>
    <row r="22" spans="1:7" ht="20.100000000000001" customHeight="1" x14ac:dyDescent="0.25">
      <c r="A22" s="96">
        <v>15</v>
      </c>
      <c r="B22" s="131">
        <v>3758</v>
      </c>
      <c r="C22" s="176">
        <v>4741</v>
      </c>
      <c r="D22" s="97">
        <f t="shared" si="0"/>
        <v>26.157530601383712</v>
      </c>
      <c r="E22" s="188">
        <v>462</v>
      </c>
      <c r="F22" s="131">
        <v>452</v>
      </c>
      <c r="G22" s="97">
        <f>Таблица1452[[#This Row],[2021]]*100/Таблица1452[[#This Row],[2020]]-100</f>
        <v>-2.1645021645021671</v>
      </c>
    </row>
    <row r="23" spans="1:7" ht="20.100000000000001" customHeight="1" x14ac:dyDescent="0.25">
      <c r="A23" s="96">
        <v>16</v>
      </c>
      <c r="B23" s="131">
        <v>3655</v>
      </c>
      <c r="C23" s="176">
        <v>4776</v>
      </c>
      <c r="D23" s="97">
        <f t="shared" si="0"/>
        <v>30.670314637482903</v>
      </c>
      <c r="E23" s="188">
        <v>505</v>
      </c>
      <c r="F23" s="131">
        <v>477</v>
      </c>
      <c r="G23" s="97">
        <f>Таблица1452[[#This Row],[2021]]*100/Таблица1452[[#This Row],[2020]]-100</f>
        <v>-5.5445544554455495</v>
      </c>
    </row>
    <row r="24" spans="1:7" ht="20.100000000000001" customHeight="1" x14ac:dyDescent="0.25">
      <c r="A24" s="96">
        <v>17</v>
      </c>
      <c r="B24" s="131">
        <v>4103</v>
      </c>
      <c r="C24" s="176">
        <v>4956</v>
      </c>
      <c r="D24" s="97">
        <f t="shared" si="0"/>
        <v>20.78966609797709</v>
      </c>
      <c r="E24" s="188">
        <v>679</v>
      </c>
      <c r="F24" s="131">
        <v>587</v>
      </c>
      <c r="G24" s="97">
        <f>Таблица1452[[#This Row],[2021]]*100/Таблица1452[[#This Row],[2020]]-100</f>
        <v>-13.549337260677461</v>
      </c>
    </row>
    <row r="25" spans="1:7" ht="20.100000000000001" customHeight="1" x14ac:dyDescent="0.25">
      <c r="A25" s="96">
        <v>18</v>
      </c>
      <c r="B25" s="131">
        <v>4015</v>
      </c>
      <c r="C25" s="176">
        <v>4672</v>
      </c>
      <c r="D25" s="97">
        <f t="shared" si="0"/>
        <v>16.36363636363636</v>
      </c>
      <c r="E25" s="188">
        <v>730</v>
      </c>
      <c r="F25" s="131">
        <v>636</v>
      </c>
      <c r="G25" s="97">
        <f>Таблица1452[[#This Row],[2021]]*100/Таблица1452[[#This Row],[2020]]-100</f>
        <v>-12.876712328767127</v>
      </c>
    </row>
    <row r="26" spans="1:7" ht="20.100000000000001" customHeight="1" x14ac:dyDescent="0.25">
      <c r="A26" s="96">
        <v>19</v>
      </c>
      <c r="B26" s="131">
        <v>3262</v>
      </c>
      <c r="C26" s="176">
        <v>3529</v>
      </c>
      <c r="D26" s="97">
        <f t="shared" si="0"/>
        <v>8.1851624770079638</v>
      </c>
      <c r="E26" s="188">
        <v>611</v>
      </c>
      <c r="F26" s="131">
        <v>529</v>
      </c>
      <c r="G26" s="97">
        <f>Таблица1452[[#This Row],[2021]]*100/Таблица1452[[#This Row],[2020]]-100</f>
        <v>-13.420621931260229</v>
      </c>
    </row>
    <row r="27" spans="1:7" ht="20.100000000000001" customHeight="1" x14ac:dyDescent="0.25">
      <c r="A27" s="96">
        <v>20</v>
      </c>
      <c r="B27" s="131">
        <v>2587</v>
      </c>
      <c r="C27" s="176">
        <v>2951</v>
      </c>
      <c r="D27" s="97">
        <f t="shared" si="0"/>
        <v>14.070351758793976</v>
      </c>
      <c r="E27" s="188">
        <v>547</v>
      </c>
      <c r="F27" s="131">
        <v>471</v>
      </c>
      <c r="G27" s="97">
        <f>Таблица1452[[#This Row],[2021]]*100/Таблица1452[[#This Row],[2020]]-100</f>
        <v>-13.89396709323583</v>
      </c>
    </row>
    <row r="28" spans="1:7" ht="20.100000000000001" customHeight="1" x14ac:dyDescent="0.25">
      <c r="A28" s="96">
        <v>21</v>
      </c>
      <c r="B28" s="131">
        <v>2085</v>
      </c>
      <c r="C28" s="176">
        <v>2503</v>
      </c>
      <c r="D28" s="97">
        <f t="shared" si="0"/>
        <v>20.04796163069544</v>
      </c>
      <c r="E28" s="188">
        <v>473</v>
      </c>
      <c r="F28" s="131">
        <v>431</v>
      </c>
      <c r="G28" s="97">
        <f>Таблица1452[[#This Row],[2021]]*100/Таблица1452[[#This Row],[2020]]-100</f>
        <v>-8.8794926004228358</v>
      </c>
    </row>
    <row r="29" spans="1:7" ht="20.100000000000001" customHeight="1" x14ac:dyDescent="0.25">
      <c r="A29" s="96">
        <v>22</v>
      </c>
      <c r="B29" s="131">
        <v>1668</v>
      </c>
      <c r="C29" s="176">
        <v>1868</v>
      </c>
      <c r="D29" s="97">
        <f t="shared" si="0"/>
        <v>11.990407673860915</v>
      </c>
      <c r="E29" s="188">
        <v>370</v>
      </c>
      <c r="F29" s="131">
        <v>361</v>
      </c>
      <c r="G29" s="97">
        <f>Таблица1452[[#This Row],[2021]]*100/Таблица1452[[#This Row],[2020]]-100</f>
        <v>-2.4324324324324351</v>
      </c>
    </row>
    <row r="30" spans="1:7" ht="20.100000000000001" customHeight="1" x14ac:dyDescent="0.25">
      <c r="A30" s="96">
        <v>23</v>
      </c>
      <c r="B30" s="131">
        <v>1326</v>
      </c>
      <c r="C30" s="176">
        <v>1451</v>
      </c>
      <c r="D30" s="97">
        <f t="shared" si="0"/>
        <v>9.4268476621417818</v>
      </c>
      <c r="E30" s="188">
        <v>309</v>
      </c>
      <c r="F30" s="131">
        <v>247</v>
      </c>
      <c r="G30" s="97">
        <f>Таблица1452[[#This Row],[2021]]*100/Таблица1452[[#This Row],[2020]]-100</f>
        <v>-20.064724919093848</v>
      </c>
    </row>
    <row r="31" spans="1:7" ht="20.100000000000001" customHeight="1" thickBot="1" x14ac:dyDescent="0.3">
      <c r="A31" s="183" t="s">
        <v>33</v>
      </c>
      <c r="B31" s="184">
        <v>57929</v>
      </c>
      <c r="C31" s="184">
        <v>70774</v>
      </c>
      <c r="D31" s="186">
        <f t="shared" si="0"/>
        <v>22.173695385730809</v>
      </c>
      <c r="E31" s="189">
        <v>8832</v>
      </c>
      <c r="F31" s="185">
        <v>8152</v>
      </c>
      <c r="G31" s="186">
        <f>Таблица1452[[#This Row],[2021]]*100/Таблица1452[[#This Row],[2020]]-100</f>
        <v>-7.6992753623188435</v>
      </c>
    </row>
  </sheetData>
  <mergeCells count="5">
    <mergeCell ref="A1:G1"/>
    <mergeCell ref="A2:G2"/>
    <mergeCell ref="A4:A6"/>
    <mergeCell ref="B4:D5"/>
    <mergeCell ref="E4:G5"/>
  </mergeCells>
  <hyperlinks>
    <hyperlink ref="B7" r:id="rId1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0%25')" xr:uid="{8D950FF9-6A49-47E7-A139-7D9493E4911A}"/>
    <hyperlink ref="B8" r:id="rId2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1%25')" xr:uid="{8C6BF3C5-2DF5-42B3-8D77-58D142969D51}"/>
    <hyperlink ref="B9" r:id="rId3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2%25')" xr:uid="{90F951DA-62EF-400D-9796-40C6EA413964}"/>
    <hyperlink ref="B10" r:id="rId4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3%25')" xr:uid="{BF94AA87-5192-45C4-A0C1-DE201B702B8D}"/>
    <hyperlink ref="B11" r:id="rId5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4%25')" xr:uid="{F4E8106C-14C5-4B33-A401-7ED4E73A138A}"/>
    <hyperlink ref="B12" r:id="rId6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5%25')" xr:uid="{17189B3D-909F-4205-8997-94F4938F1761}"/>
    <hyperlink ref="B13" r:id="rId7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6%25')" xr:uid="{0A0276C1-883D-40CD-8716-F28A8441C0A6}"/>
    <hyperlink ref="B14" r:id="rId8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7%25')" xr:uid="{B983AC00-0D83-4E1D-9238-73454CF48DB5}"/>
    <hyperlink ref="B15" r:id="rId9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8%25')" xr:uid="{53F6B6A3-B508-473D-9D07-7CD1EDC51210}"/>
    <hyperlink ref="B16" r:id="rId10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09%25')" xr:uid="{155184A6-D399-42CC-B4F9-6E6CDFEE4844}"/>
    <hyperlink ref="B17" r:id="rId11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10%25')" xr:uid="{1CE47D92-B64E-48C2-B5B6-28C33CFAEED9}"/>
    <hyperlink ref="B18" r:id="rId12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11%25')" xr:uid="{599B53A1-545E-452B-AB7A-B2E8CEED57EA}"/>
    <hyperlink ref="B19" r:id="rId13" display="../../../../armor/pub/qform/d.php%3fdbname=EDTP&amp;sql=ID IN(select ID from dtp.i_dtp d where udln is null and dt between to_date('01.01.2020 00:00:00','DD.MM.YYYY HH24:MI:SS') and to_date('31.05.2020 23:59:59','DD.MM.YYYY HH24:MI:SS')%0d%0aand exists(select 0 from dtp.i_dtp_pers where udln is null and d.id = dtp_link) and dth like '12%25')" xr:uid="{CCA8C030-B3B9-42D9-A7E3-51BA4DF3BE4B}"/>
  </hyperlinks>
  <pageMargins left="0.7" right="0.7" top="0.75" bottom="0.75" header="0.3" footer="0.3"/>
  <pageSetup paperSize="9" orientation="portrait" verticalDpi="0" r:id="rId14"/>
  <tableParts count="1">
    <tablePart r:id="rId1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P33"/>
  <sheetViews>
    <sheetView workbookViewId="0">
      <selection activeCell="B6" sqref="B6:P6"/>
    </sheetView>
  </sheetViews>
  <sheetFormatPr defaultRowHeight="15" x14ac:dyDescent="0.25"/>
  <cols>
    <col min="1" max="1" width="29" customWidth="1"/>
  </cols>
  <sheetData>
    <row r="1" spans="1:16" ht="18" x14ac:dyDescent="0.25">
      <c r="A1" s="202" t="s">
        <v>232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8" x14ac:dyDescent="0.2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214" t="s">
        <v>0</v>
      </c>
      <c r="B4" s="214" t="s">
        <v>204</v>
      </c>
      <c r="C4" s="214"/>
      <c r="D4" s="214"/>
      <c r="E4" s="214" t="s">
        <v>205</v>
      </c>
      <c r="F4" s="214"/>
      <c r="G4" s="214"/>
      <c r="H4" s="214" t="s">
        <v>206</v>
      </c>
      <c r="I4" s="214"/>
      <c r="J4" s="214"/>
      <c r="K4" s="214" t="s">
        <v>207</v>
      </c>
      <c r="L4" s="214"/>
      <c r="M4" s="214"/>
      <c r="N4" s="214" t="s">
        <v>208</v>
      </c>
      <c r="O4" s="214"/>
      <c r="P4" s="214"/>
    </row>
    <row r="5" spans="1:16" ht="28.5" x14ac:dyDescent="0.25">
      <c r="A5" s="214"/>
      <c r="B5" s="21" t="s">
        <v>209</v>
      </c>
      <c r="C5" s="21" t="s">
        <v>210</v>
      </c>
      <c r="D5" s="21" t="s">
        <v>211</v>
      </c>
      <c r="E5" s="21" t="s">
        <v>209</v>
      </c>
      <c r="F5" s="13" t="s">
        <v>210</v>
      </c>
      <c r="G5" s="13" t="s">
        <v>211</v>
      </c>
      <c r="H5" s="13" t="s">
        <v>209</v>
      </c>
      <c r="I5" s="13" t="s">
        <v>210</v>
      </c>
      <c r="J5" s="13" t="s">
        <v>211</v>
      </c>
      <c r="K5" s="13" t="s">
        <v>209</v>
      </c>
      <c r="L5" s="13" t="s">
        <v>210</v>
      </c>
      <c r="M5" s="13" t="s">
        <v>211</v>
      </c>
      <c r="N5" s="13" t="s">
        <v>209</v>
      </c>
      <c r="O5" s="13" t="s">
        <v>210</v>
      </c>
      <c r="P5" s="13" t="s">
        <v>211</v>
      </c>
    </row>
    <row r="6" spans="1:16" ht="20.100000000000001" customHeight="1" x14ac:dyDescent="0.25">
      <c r="A6" s="8" t="s">
        <v>6</v>
      </c>
      <c r="B6" s="50"/>
      <c r="C6" s="37"/>
      <c r="D6" s="37"/>
      <c r="E6" s="38"/>
      <c r="F6" s="51"/>
      <c r="G6" s="50"/>
      <c r="H6" s="38"/>
      <c r="I6" s="51"/>
      <c r="J6" s="50"/>
      <c r="K6" s="38"/>
      <c r="L6" s="51"/>
      <c r="M6" s="50"/>
      <c r="N6" s="38"/>
      <c r="O6" s="51"/>
      <c r="P6" s="50"/>
    </row>
    <row r="7" spans="1:16" ht="20.100000000000001" customHeight="1" x14ac:dyDescent="0.25">
      <c r="A7" s="8" t="s">
        <v>7</v>
      </c>
      <c r="B7" s="39"/>
      <c r="C7" s="40"/>
      <c r="D7" s="51"/>
      <c r="E7" s="38">
        <v>56</v>
      </c>
      <c r="F7" s="51">
        <v>19.148936170212764</v>
      </c>
      <c r="G7" s="51">
        <f t="shared" ref="G7:G31" si="0">E7*100/(B7+E7+H7+K7+N7)</f>
        <v>41.481481481481481</v>
      </c>
      <c r="H7" s="38">
        <v>18</v>
      </c>
      <c r="I7" s="51">
        <v>-57.142857142857146</v>
      </c>
      <c r="J7" s="51">
        <f t="shared" ref="J7:J31" si="1">H7*100/(B7+E7+H7+K7+N7)</f>
        <v>13.333333333333334</v>
      </c>
      <c r="K7" s="38">
        <v>11</v>
      </c>
      <c r="L7" s="28">
        <v>-26.666666666666671</v>
      </c>
      <c r="M7" s="51">
        <f t="shared" ref="M7:M31" si="2">K7*100/(B7+E7+H7+K7+N7)</f>
        <v>8.1481481481481488</v>
      </c>
      <c r="N7" s="38">
        <v>50</v>
      </c>
      <c r="O7" s="51">
        <v>-23.07692307692308</v>
      </c>
      <c r="P7" s="51">
        <f t="shared" ref="P7:P31" si="3">N7*100/(B7+E7+H7+K7+N7)</f>
        <v>37.037037037037038</v>
      </c>
    </row>
    <row r="8" spans="1:16" ht="20.100000000000001" customHeight="1" x14ac:dyDescent="0.25">
      <c r="A8" s="8" t="s">
        <v>8</v>
      </c>
      <c r="B8" s="25"/>
      <c r="C8" s="51"/>
      <c r="D8" s="51"/>
      <c r="E8" s="38">
        <v>55</v>
      </c>
      <c r="F8" s="51">
        <v>-32.098765432098759</v>
      </c>
      <c r="G8" s="51">
        <f t="shared" si="0"/>
        <v>40.145985401459853</v>
      </c>
      <c r="H8" s="38">
        <v>25</v>
      </c>
      <c r="I8" s="51">
        <v>-35.897435897435898</v>
      </c>
      <c r="J8" s="51">
        <f t="shared" si="1"/>
        <v>18.248175182481752</v>
      </c>
      <c r="K8" s="38">
        <v>3</v>
      </c>
      <c r="L8" s="51">
        <v>-78.571428571428569</v>
      </c>
      <c r="M8" s="51">
        <f t="shared" si="2"/>
        <v>2.1897810218978102</v>
      </c>
      <c r="N8" s="38">
        <v>54</v>
      </c>
      <c r="O8" s="51">
        <v>-28.94736842105263</v>
      </c>
      <c r="P8" s="51">
        <f t="shared" si="3"/>
        <v>39.416058394160586</v>
      </c>
    </row>
    <row r="9" spans="1:16" ht="20.100000000000001" customHeight="1" x14ac:dyDescent="0.25">
      <c r="A9" s="8" t="s">
        <v>9</v>
      </c>
      <c r="B9" s="25"/>
      <c r="C9" s="40"/>
      <c r="D9" s="51"/>
      <c r="E9" s="38">
        <v>359</v>
      </c>
      <c r="F9" s="51">
        <v>-0.27777777777777146</v>
      </c>
      <c r="G9" s="51">
        <f t="shared" si="0"/>
        <v>52.485380116959064</v>
      </c>
      <c r="H9" s="38">
        <v>74</v>
      </c>
      <c r="I9" s="51">
        <v>-18.681318681318686</v>
      </c>
      <c r="J9" s="51">
        <f t="shared" si="1"/>
        <v>10.818713450292398</v>
      </c>
      <c r="K9" s="38">
        <v>214</v>
      </c>
      <c r="L9" s="51">
        <v>-3.6036036036036023</v>
      </c>
      <c r="M9" s="51">
        <f t="shared" si="2"/>
        <v>31.28654970760234</v>
      </c>
      <c r="N9" s="38">
        <v>37</v>
      </c>
      <c r="O9" s="51">
        <v>2.7777777777777715</v>
      </c>
      <c r="P9" s="51">
        <f t="shared" si="3"/>
        <v>5.4093567251461989</v>
      </c>
    </row>
    <row r="10" spans="1:16" ht="20.100000000000001" customHeight="1" x14ac:dyDescent="0.25">
      <c r="A10" s="8" t="s">
        <v>10</v>
      </c>
      <c r="B10" s="25"/>
      <c r="C10" s="51"/>
      <c r="D10" s="51"/>
      <c r="E10" s="38">
        <v>0</v>
      </c>
      <c r="F10" s="51">
        <v>0</v>
      </c>
      <c r="G10" s="51">
        <f t="shared" si="0"/>
        <v>0</v>
      </c>
      <c r="H10" s="38">
        <v>97</v>
      </c>
      <c r="I10" s="51">
        <v>11.494252873563227</v>
      </c>
      <c r="J10" s="51">
        <f t="shared" si="1"/>
        <v>30.407523510971785</v>
      </c>
      <c r="K10" s="38">
        <v>102</v>
      </c>
      <c r="L10" s="51">
        <v>21.428571428571416</v>
      </c>
      <c r="M10" s="51">
        <f t="shared" si="2"/>
        <v>31.974921630094045</v>
      </c>
      <c r="N10" s="38">
        <v>120</v>
      </c>
      <c r="O10" s="51">
        <v>5.2631578947368354</v>
      </c>
      <c r="P10" s="51">
        <f t="shared" si="3"/>
        <v>37.61755485893417</v>
      </c>
    </row>
    <row r="11" spans="1:16" ht="20.100000000000001" customHeight="1" x14ac:dyDescent="0.25">
      <c r="A11" s="8" t="s">
        <v>11</v>
      </c>
      <c r="B11" s="25"/>
      <c r="C11" s="51"/>
      <c r="D11" s="51"/>
      <c r="E11" s="38">
        <v>78</v>
      </c>
      <c r="F11" s="51">
        <v>9.8591549295774712</v>
      </c>
      <c r="G11" s="51">
        <f t="shared" si="0"/>
        <v>39.795918367346935</v>
      </c>
      <c r="H11" s="38">
        <v>36</v>
      </c>
      <c r="I11" s="51">
        <v>-38.983050847457626</v>
      </c>
      <c r="J11" s="51">
        <f t="shared" si="1"/>
        <v>18.367346938775512</v>
      </c>
      <c r="K11" s="38">
        <v>30</v>
      </c>
      <c r="L11" s="51">
        <v>66.666666666666686</v>
      </c>
      <c r="M11" s="51">
        <f t="shared" si="2"/>
        <v>15.306122448979592</v>
      </c>
      <c r="N11" s="38">
        <v>52</v>
      </c>
      <c r="O11" s="51">
        <v>-1.8867924528301927</v>
      </c>
      <c r="P11" s="51">
        <f t="shared" si="3"/>
        <v>26.530612244897959</v>
      </c>
    </row>
    <row r="12" spans="1:16" ht="20.100000000000001" customHeight="1" x14ac:dyDescent="0.25">
      <c r="A12" s="8" t="s">
        <v>12</v>
      </c>
      <c r="B12" s="25"/>
      <c r="C12" s="51"/>
      <c r="D12" s="51"/>
      <c r="E12" s="38">
        <v>8</v>
      </c>
      <c r="F12" s="51">
        <v>-68</v>
      </c>
      <c r="G12" s="51">
        <f t="shared" si="0"/>
        <v>6.666666666666667</v>
      </c>
      <c r="H12" s="38">
        <v>24</v>
      </c>
      <c r="I12" s="51">
        <v>-41.463414634146346</v>
      </c>
      <c r="J12" s="51">
        <f t="shared" si="1"/>
        <v>20</v>
      </c>
      <c r="K12" s="38">
        <v>0</v>
      </c>
      <c r="L12" s="52" t="s">
        <v>256</v>
      </c>
      <c r="M12" s="51">
        <f t="shared" si="2"/>
        <v>0</v>
      </c>
      <c r="N12" s="38">
        <v>88</v>
      </c>
      <c r="O12" s="51">
        <v>-27.272727272727266</v>
      </c>
      <c r="P12" s="51">
        <f t="shared" si="3"/>
        <v>73.333333333333329</v>
      </c>
    </row>
    <row r="13" spans="1:16" ht="20.100000000000001" customHeight="1" x14ac:dyDescent="0.25">
      <c r="A13" s="8" t="s">
        <v>13</v>
      </c>
      <c r="B13" s="25"/>
      <c r="C13" s="40"/>
      <c r="D13" s="51"/>
      <c r="E13" s="38">
        <v>222</v>
      </c>
      <c r="F13" s="51">
        <v>1.8348623853210881</v>
      </c>
      <c r="G13" s="51">
        <f t="shared" si="0"/>
        <v>63.976945244956774</v>
      </c>
      <c r="H13" s="38">
        <v>52</v>
      </c>
      <c r="I13" s="51">
        <v>-36.585365853658537</v>
      </c>
      <c r="J13" s="51">
        <f t="shared" si="1"/>
        <v>14.985590778097983</v>
      </c>
      <c r="K13" s="38">
        <v>35</v>
      </c>
      <c r="L13" s="31">
        <v>40</v>
      </c>
      <c r="M13" s="51">
        <f t="shared" si="2"/>
        <v>10.086455331412104</v>
      </c>
      <c r="N13" s="38">
        <v>38</v>
      </c>
      <c r="O13" s="51">
        <v>0</v>
      </c>
      <c r="P13" s="51">
        <f t="shared" si="3"/>
        <v>10.951008645533141</v>
      </c>
    </row>
    <row r="14" spans="1:16" ht="20.100000000000001" customHeight="1" x14ac:dyDescent="0.25">
      <c r="A14" s="8" t="s">
        <v>14</v>
      </c>
      <c r="B14" s="25"/>
      <c r="C14" s="51"/>
      <c r="D14" s="51"/>
      <c r="E14" s="38">
        <v>67</v>
      </c>
      <c r="F14" s="51">
        <v>15.517241379310349</v>
      </c>
      <c r="G14" s="51">
        <f t="shared" si="0"/>
        <v>30.18018018018018</v>
      </c>
      <c r="H14" s="38">
        <v>45</v>
      </c>
      <c r="I14" s="51">
        <v>21.621621621621628</v>
      </c>
      <c r="J14" s="51">
        <f t="shared" si="1"/>
        <v>20.27027027027027</v>
      </c>
      <c r="K14" s="38">
        <v>6</v>
      </c>
      <c r="L14" s="36">
        <v>500</v>
      </c>
      <c r="M14" s="51">
        <f t="shared" si="2"/>
        <v>2.7027027027027026</v>
      </c>
      <c r="N14" s="38">
        <v>104</v>
      </c>
      <c r="O14" s="51">
        <v>6.1224489795918373</v>
      </c>
      <c r="P14" s="51">
        <f t="shared" si="3"/>
        <v>46.846846846846844</v>
      </c>
    </row>
    <row r="15" spans="1:16" ht="20.100000000000001" customHeight="1" x14ac:dyDescent="0.25">
      <c r="A15" s="8" t="s">
        <v>15</v>
      </c>
      <c r="B15" s="25"/>
      <c r="C15" s="40"/>
      <c r="D15" s="51"/>
      <c r="E15" s="38">
        <v>0</v>
      </c>
      <c r="F15" s="51">
        <v>0</v>
      </c>
      <c r="G15" s="51">
        <f t="shared" si="0"/>
        <v>0</v>
      </c>
      <c r="H15" s="38">
        <v>131</v>
      </c>
      <c r="I15" s="51">
        <v>-38.20754716981132</v>
      </c>
      <c r="J15" s="51">
        <f t="shared" si="1"/>
        <v>36.088154269972449</v>
      </c>
      <c r="K15" s="38">
        <v>45</v>
      </c>
      <c r="L15" s="51">
        <v>55.172413793103459</v>
      </c>
      <c r="M15" s="51">
        <f t="shared" si="2"/>
        <v>12.396694214876034</v>
      </c>
      <c r="N15" s="38">
        <v>187</v>
      </c>
      <c r="O15" s="51">
        <v>-26.377952755905511</v>
      </c>
      <c r="P15" s="51">
        <f t="shared" si="3"/>
        <v>51.515151515151516</v>
      </c>
    </row>
    <row r="16" spans="1:16" ht="20.100000000000001" customHeight="1" x14ac:dyDescent="0.25">
      <c r="A16" s="8" t="s">
        <v>16</v>
      </c>
      <c r="B16" s="25">
        <v>649</v>
      </c>
      <c r="C16" s="51">
        <v>-13.98135818908122</v>
      </c>
      <c r="D16" s="51">
        <f>B16*100/(N16+K16+H16+E16+B16)</f>
        <v>100</v>
      </c>
      <c r="E16" s="38">
        <v>0</v>
      </c>
      <c r="F16" s="51">
        <v>0</v>
      </c>
      <c r="G16" s="51">
        <f t="shared" si="0"/>
        <v>0</v>
      </c>
      <c r="H16" s="38">
        <v>0</v>
      </c>
      <c r="I16" s="51">
        <v>0</v>
      </c>
      <c r="J16" s="51">
        <f t="shared" si="1"/>
        <v>0</v>
      </c>
      <c r="K16" s="38">
        <v>0</v>
      </c>
      <c r="L16" s="51">
        <v>0</v>
      </c>
      <c r="M16" s="51">
        <f t="shared" si="2"/>
        <v>0</v>
      </c>
      <c r="N16" s="38"/>
      <c r="O16" s="51">
        <v>0</v>
      </c>
      <c r="P16" s="51">
        <f t="shared" si="3"/>
        <v>0</v>
      </c>
    </row>
    <row r="17" spans="1:16" ht="20.100000000000001" customHeight="1" x14ac:dyDescent="0.25">
      <c r="A17" s="8" t="s">
        <v>17</v>
      </c>
      <c r="B17" s="25"/>
      <c r="C17" s="51"/>
      <c r="D17" s="51"/>
      <c r="E17" s="38">
        <v>60</v>
      </c>
      <c r="F17" s="51">
        <v>7.1428571428571388</v>
      </c>
      <c r="G17" s="51">
        <f t="shared" si="0"/>
        <v>43.478260869565219</v>
      </c>
      <c r="H17" s="38">
        <v>14</v>
      </c>
      <c r="I17" s="51">
        <v>-62.162162162162161</v>
      </c>
      <c r="J17" s="51">
        <f t="shared" si="1"/>
        <v>10.144927536231885</v>
      </c>
      <c r="K17" s="38">
        <v>16</v>
      </c>
      <c r="L17" s="31">
        <v>77.777777777777771</v>
      </c>
      <c r="M17" s="51">
        <f t="shared" si="2"/>
        <v>11.594202898550725</v>
      </c>
      <c r="N17" s="38">
        <v>48</v>
      </c>
      <c r="O17" s="51">
        <v>29.72972972972974</v>
      </c>
      <c r="P17" s="51">
        <f t="shared" si="3"/>
        <v>34.782608695652172</v>
      </c>
    </row>
    <row r="18" spans="1:16" ht="20.100000000000001" customHeight="1" x14ac:dyDescent="0.25">
      <c r="A18" s="8" t="s">
        <v>18</v>
      </c>
      <c r="B18" s="25"/>
      <c r="C18" s="51"/>
      <c r="D18" s="51"/>
      <c r="E18" s="38">
        <v>0</v>
      </c>
      <c r="F18" s="51">
        <v>0</v>
      </c>
      <c r="G18" s="51">
        <f t="shared" si="0"/>
        <v>0</v>
      </c>
      <c r="H18" s="38">
        <v>8</v>
      </c>
      <c r="I18" s="51">
        <v>-57.894736842105267</v>
      </c>
      <c r="J18" s="51">
        <f t="shared" si="1"/>
        <v>10</v>
      </c>
      <c r="K18" s="38">
        <v>54</v>
      </c>
      <c r="L18" s="51">
        <v>0</v>
      </c>
      <c r="M18" s="51">
        <f t="shared" si="2"/>
        <v>67.5</v>
      </c>
      <c r="N18" s="38">
        <v>18</v>
      </c>
      <c r="O18" s="31">
        <v>157.14285714285717</v>
      </c>
      <c r="P18" s="51">
        <f t="shared" si="3"/>
        <v>22.5</v>
      </c>
    </row>
    <row r="19" spans="1:16" ht="20.100000000000001" customHeight="1" x14ac:dyDescent="0.25">
      <c r="A19" s="8" t="s">
        <v>19</v>
      </c>
      <c r="B19" s="25"/>
      <c r="C19" s="40"/>
      <c r="D19" s="51"/>
      <c r="E19" s="38">
        <v>204</v>
      </c>
      <c r="F19" s="51">
        <v>5.6994818652849659</v>
      </c>
      <c r="G19" s="51">
        <f t="shared" si="0"/>
        <v>46.681922196796336</v>
      </c>
      <c r="H19" s="38">
        <v>48</v>
      </c>
      <c r="I19" s="51">
        <v>29.72972972972974</v>
      </c>
      <c r="J19" s="51">
        <f t="shared" si="1"/>
        <v>10.983981693363845</v>
      </c>
      <c r="K19" s="38">
        <v>31</v>
      </c>
      <c r="L19" s="51">
        <v>6.8965517241379217</v>
      </c>
      <c r="M19" s="51">
        <f t="shared" si="2"/>
        <v>7.0938215102974826</v>
      </c>
      <c r="N19" s="38">
        <v>154</v>
      </c>
      <c r="O19" s="51">
        <v>3.3557046979865817</v>
      </c>
      <c r="P19" s="51">
        <f t="shared" si="3"/>
        <v>35.240274599542332</v>
      </c>
    </row>
    <row r="20" spans="1:16" ht="20.100000000000001" customHeight="1" x14ac:dyDescent="0.25">
      <c r="A20" s="8" t="s">
        <v>20</v>
      </c>
      <c r="B20" s="25"/>
      <c r="C20" s="40"/>
      <c r="D20" s="51"/>
      <c r="E20" s="38">
        <v>189</v>
      </c>
      <c r="F20" s="51">
        <v>15.243902439024382</v>
      </c>
      <c r="G20" s="51">
        <f t="shared" si="0"/>
        <v>71.863117870722434</v>
      </c>
      <c r="H20" s="38">
        <v>27</v>
      </c>
      <c r="I20" s="51">
        <v>-34.146341463414629</v>
      </c>
      <c r="J20" s="51">
        <f t="shared" si="1"/>
        <v>10.266159695817491</v>
      </c>
      <c r="K20" s="38">
        <v>28</v>
      </c>
      <c r="L20" s="51">
        <v>-15.151515151515156</v>
      </c>
      <c r="M20" s="51">
        <f t="shared" si="2"/>
        <v>10.64638783269962</v>
      </c>
      <c r="N20" s="38">
        <v>19</v>
      </c>
      <c r="O20" s="51">
        <v>0</v>
      </c>
      <c r="P20" s="51">
        <f t="shared" si="3"/>
        <v>7.2243346007604563</v>
      </c>
    </row>
    <row r="21" spans="1:16" ht="20.100000000000001" customHeight="1" x14ac:dyDescent="0.25">
      <c r="A21" s="8" t="s">
        <v>21</v>
      </c>
      <c r="B21" s="25"/>
      <c r="C21" s="40"/>
      <c r="D21" s="51"/>
      <c r="E21" s="38">
        <v>357</v>
      </c>
      <c r="F21" s="51">
        <v>-5.3050397877984068</v>
      </c>
      <c r="G21" s="51">
        <f t="shared" si="0"/>
        <v>72.121212121212125</v>
      </c>
      <c r="H21" s="38">
        <v>65</v>
      </c>
      <c r="I21" s="51">
        <v>-20.731707317073173</v>
      </c>
      <c r="J21" s="51">
        <f t="shared" si="1"/>
        <v>13.131313131313131</v>
      </c>
      <c r="K21" s="38">
        <v>13</v>
      </c>
      <c r="L21" s="36">
        <v>550</v>
      </c>
      <c r="M21" s="51">
        <f t="shared" si="2"/>
        <v>2.6262626262626263</v>
      </c>
      <c r="N21" s="38">
        <v>60</v>
      </c>
      <c r="O21" s="51">
        <v>-22.077922077922082</v>
      </c>
      <c r="P21" s="51">
        <f t="shared" si="3"/>
        <v>12.121212121212121</v>
      </c>
    </row>
    <row r="22" spans="1:16" ht="20.100000000000001" customHeight="1" x14ac:dyDescent="0.25">
      <c r="A22" s="8" t="s">
        <v>22</v>
      </c>
      <c r="B22" s="25"/>
      <c r="C22" s="41"/>
      <c r="D22" s="51"/>
      <c r="E22" s="38">
        <v>89</v>
      </c>
      <c r="F22" s="51">
        <v>-11</v>
      </c>
      <c r="G22" s="51">
        <f t="shared" si="0"/>
        <v>37.872340425531917</v>
      </c>
      <c r="H22" s="38">
        <v>87</v>
      </c>
      <c r="I22" s="51">
        <v>89.130434782608688</v>
      </c>
      <c r="J22" s="51">
        <f t="shared" si="1"/>
        <v>37.021276595744681</v>
      </c>
      <c r="K22" s="38">
        <v>14</v>
      </c>
      <c r="L22" s="51">
        <v>-68.181818181818187</v>
      </c>
      <c r="M22" s="51">
        <f t="shared" si="2"/>
        <v>5.957446808510638</v>
      </c>
      <c r="N22" s="38">
        <v>45</v>
      </c>
      <c r="O22" s="51">
        <v>4.6511627906976685</v>
      </c>
      <c r="P22" s="51">
        <f t="shared" si="3"/>
        <v>19.148936170212767</v>
      </c>
    </row>
    <row r="23" spans="1:16" ht="20.100000000000001" customHeight="1" x14ac:dyDescent="0.25">
      <c r="A23" s="8" t="s">
        <v>23</v>
      </c>
      <c r="B23" s="25"/>
      <c r="C23" s="51"/>
      <c r="D23" s="51"/>
      <c r="E23" s="38">
        <v>61</v>
      </c>
      <c r="F23" s="51">
        <v>-7.5757575757575779</v>
      </c>
      <c r="G23" s="51">
        <f t="shared" si="0"/>
        <v>36.969696969696969</v>
      </c>
      <c r="H23" s="38">
        <v>26</v>
      </c>
      <c r="I23" s="51">
        <v>-44.680851063829785</v>
      </c>
      <c r="J23" s="51">
        <f t="shared" si="1"/>
        <v>15.757575757575758</v>
      </c>
      <c r="K23" s="38">
        <v>9</v>
      </c>
      <c r="L23" s="51">
        <v>12.5</v>
      </c>
      <c r="M23" s="51">
        <f t="shared" si="2"/>
        <v>5.4545454545454541</v>
      </c>
      <c r="N23" s="38">
        <v>69</v>
      </c>
      <c r="O23" s="51">
        <v>9.5238095238095184</v>
      </c>
      <c r="P23" s="51">
        <f t="shared" si="3"/>
        <v>41.81818181818182</v>
      </c>
    </row>
    <row r="24" spans="1:16" ht="20.100000000000001" customHeight="1" x14ac:dyDescent="0.25">
      <c r="A24" s="8" t="s">
        <v>24</v>
      </c>
      <c r="B24" s="25"/>
      <c r="C24" s="40"/>
      <c r="D24" s="51"/>
      <c r="E24" s="38">
        <v>65</v>
      </c>
      <c r="F24" s="51">
        <v>-15.584415584415595</v>
      </c>
      <c r="G24" s="51">
        <f t="shared" si="0"/>
        <v>38.235294117647058</v>
      </c>
      <c r="H24" s="38">
        <v>51</v>
      </c>
      <c r="I24" s="51">
        <v>59.375</v>
      </c>
      <c r="J24" s="51">
        <f t="shared" si="1"/>
        <v>30</v>
      </c>
      <c r="K24" s="38">
        <v>7</v>
      </c>
      <c r="L24" s="31">
        <v>250</v>
      </c>
      <c r="M24" s="51">
        <f t="shared" si="2"/>
        <v>4.117647058823529</v>
      </c>
      <c r="N24" s="38">
        <v>47</v>
      </c>
      <c r="O24" s="51">
        <v>-9.6153846153846132</v>
      </c>
      <c r="P24" s="51">
        <f t="shared" si="3"/>
        <v>27.647058823529413</v>
      </c>
    </row>
    <row r="25" spans="1:16" ht="20.100000000000001" customHeight="1" x14ac:dyDescent="0.25">
      <c r="A25" s="8" t="s">
        <v>25</v>
      </c>
      <c r="B25" s="25"/>
      <c r="C25" s="51"/>
      <c r="D25" s="51"/>
      <c r="E25" s="38">
        <v>99</v>
      </c>
      <c r="F25" s="51">
        <v>65</v>
      </c>
      <c r="G25" s="51">
        <f t="shared" si="0"/>
        <v>63.87096774193548</v>
      </c>
      <c r="H25" s="38">
        <v>9</v>
      </c>
      <c r="I25" s="51">
        <v>-18.181818181818173</v>
      </c>
      <c r="J25" s="51">
        <f t="shared" si="1"/>
        <v>5.806451612903226</v>
      </c>
      <c r="K25" s="38">
        <v>12</v>
      </c>
      <c r="L25" s="51">
        <v>300</v>
      </c>
      <c r="M25" s="51">
        <f t="shared" si="2"/>
        <v>7.741935483870968</v>
      </c>
      <c r="N25" s="38">
        <v>35</v>
      </c>
      <c r="O25" s="51">
        <v>-20.454545454545453</v>
      </c>
      <c r="P25" s="51">
        <f t="shared" si="3"/>
        <v>22.580645161290324</v>
      </c>
    </row>
    <row r="26" spans="1:16" ht="20.100000000000001" customHeight="1" x14ac:dyDescent="0.25">
      <c r="A26" s="8" t="s">
        <v>26</v>
      </c>
      <c r="B26" s="25"/>
      <c r="C26" s="40"/>
      <c r="D26" s="51"/>
      <c r="E26" s="38">
        <v>310</v>
      </c>
      <c r="F26" s="51">
        <v>-17.553191489361694</v>
      </c>
      <c r="G26" s="51">
        <f t="shared" si="0"/>
        <v>70.29478458049887</v>
      </c>
      <c r="H26" s="38">
        <v>32</v>
      </c>
      <c r="I26" s="51">
        <v>-54.929577464788728</v>
      </c>
      <c r="J26" s="51">
        <f t="shared" si="1"/>
        <v>7.2562358276643995</v>
      </c>
      <c r="K26" s="38">
        <v>15</v>
      </c>
      <c r="L26" s="31">
        <v>-21.05263157894737</v>
      </c>
      <c r="M26" s="51">
        <f t="shared" si="2"/>
        <v>3.4013605442176869</v>
      </c>
      <c r="N26" s="38">
        <v>84</v>
      </c>
      <c r="O26" s="51">
        <v>-12.5</v>
      </c>
      <c r="P26" s="51">
        <f t="shared" si="3"/>
        <v>19.047619047619047</v>
      </c>
    </row>
    <row r="27" spans="1:16" ht="20.100000000000001" customHeight="1" x14ac:dyDescent="0.25">
      <c r="A27" s="8" t="s">
        <v>27</v>
      </c>
      <c r="B27" s="25"/>
      <c r="C27" s="40"/>
      <c r="D27" s="51"/>
      <c r="E27" s="38">
        <v>95</v>
      </c>
      <c r="F27" s="51">
        <v>3.2608695652173765</v>
      </c>
      <c r="G27" s="51">
        <f t="shared" si="0"/>
        <v>53.672316384180789</v>
      </c>
      <c r="H27" s="38">
        <v>29</v>
      </c>
      <c r="I27" s="51">
        <v>7.407407407407419</v>
      </c>
      <c r="J27" s="51">
        <f t="shared" si="1"/>
        <v>16.384180790960453</v>
      </c>
      <c r="K27" s="38">
        <v>15</v>
      </c>
      <c r="L27" s="51">
        <v>15.384615384615373</v>
      </c>
      <c r="M27" s="51">
        <f t="shared" si="2"/>
        <v>8.4745762711864412</v>
      </c>
      <c r="N27" s="38">
        <v>38</v>
      </c>
      <c r="O27" s="51">
        <v>18.75</v>
      </c>
      <c r="P27" s="51">
        <f t="shared" si="3"/>
        <v>21.468926553672315</v>
      </c>
    </row>
    <row r="28" spans="1:16" ht="20.100000000000001" customHeight="1" x14ac:dyDescent="0.25">
      <c r="A28" s="8" t="s">
        <v>28</v>
      </c>
      <c r="B28" s="25"/>
      <c r="C28" s="51"/>
      <c r="D28" s="51"/>
      <c r="E28" s="38">
        <v>84</v>
      </c>
      <c r="F28" s="51">
        <v>2.4390243902439011</v>
      </c>
      <c r="G28" s="51">
        <f t="shared" si="0"/>
        <v>52.5</v>
      </c>
      <c r="H28" s="38">
        <v>24</v>
      </c>
      <c r="I28" s="51">
        <v>-36.842105263157897</v>
      </c>
      <c r="J28" s="51">
        <f t="shared" si="1"/>
        <v>15</v>
      </c>
      <c r="K28" s="38">
        <v>23</v>
      </c>
      <c r="L28" s="51">
        <v>-23.333333333333329</v>
      </c>
      <c r="M28" s="51">
        <f t="shared" si="2"/>
        <v>14.375</v>
      </c>
      <c r="N28" s="38">
        <v>29</v>
      </c>
      <c r="O28" s="51">
        <v>-25.641025641025635</v>
      </c>
      <c r="P28" s="51">
        <f t="shared" si="3"/>
        <v>18.125</v>
      </c>
    </row>
    <row r="29" spans="1:16" ht="20.100000000000001" customHeight="1" x14ac:dyDescent="0.25">
      <c r="A29" s="8" t="s">
        <v>29</v>
      </c>
      <c r="B29" s="25"/>
      <c r="C29" s="40"/>
      <c r="D29" s="51"/>
      <c r="E29" s="38">
        <v>75</v>
      </c>
      <c r="F29" s="51">
        <v>-24.242424242424249</v>
      </c>
      <c r="G29" s="51">
        <f t="shared" si="0"/>
        <v>48.701298701298704</v>
      </c>
      <c r="H29" s="38">
        <v>43</v>
      </c>
      <c r="I29" s="51">
        <v>7.5</v>
      </c>
      <c r="J29" s="51">
        <f t="shared" si="1"/>
        <v>27.922077922077921</v>
      </c>
      <c r="K29" s="38">
        <v>4</v>
      </c>
      <c r="L29" s="36">
        <v>100</v>
      </c>
      <c r="M29" s="51">
        <f t="shared" si="2"/>
        <v>2.5974025974025974</v>
      </c>
      <c r="N29" s="38">
        <v>32</v>
      </c>
      <c r="O29" s="51">
        <v>-27.272727272727266</v>
      </c>
      <c r="P29" s="51">
        <f t="shared" si="3"/>
        <v>20.779220779220779</v>
      </c>
    </row>
    <row r="30" spans="1:16" ht="20.100000000000001" customHeight="1" x14ac:dyDescent="0.25">
      <c r="A30" s="8" t="s">
        <v>30</v>
      </c>
      <c r="B30" s="25"/>
      <c r="C30" s="40"/>
      <c r="D30" s="51"/>
      <c r="E30" s="38">
        <v>60</v>
      </c>
      <c r="F30" s="51">
        <v>-11.764705882352942</v>
      </c>
      <c r="G30" s="51">
        <f t="shared" si="0"/>
        <v>45.112781954887218</v>
      </c>
      <c r="H30" s="38">
        <v>34</v>
      </c>
      <c r="I30" s="51">
        <v>-46.031746031746032</v>
      </c>
      <c r="J30" s="51">
        <f t="shared" si="1"/>
        <v>25.563909774436091</v>
      </c>
      <c r="K30" s="38">
        <v>3</v>
      </c>
      <c r="L30" s="51">
        <v>200</v>
      </c>
      <c r="M30" s="51">
        <f t="shared" si="2"/>
        <v>2.255639097744361</v>
      </c>
      <c r="N30" s="38">
        <v>36</v>
      </c>
      <c r="O30" s="51">
        <v>-16.279069767441854</v>
      </c>
      <c r="P30" s="51">
        <f t="shared" si="3"/>
        <v>27.06766917293233</v>
      </c>
    </row>
    <row r="31" spans="1:16" ht="20.100000000000001" customHeight="1" x14ac:dyDescent="0.25">
      <c r="A31" s="8" t="s">
        <v>31</v>
      </c>
      <c r="B31" s="25"/>
      <c r="C31" s="51"/>
      <c r="D31" s="51"/>
      <c r="E31" s="38">
        <v>34</v>
      </c>
      <c r="F31" s="51">
        <v>-32</v>
      </c>
      <c r="G31" s="51">
        <f t="shared" si="0"/>
        <v>35.416666666666664</v>
      </c>
      <c r="H31" s="38">
        <v>12</v>
      </c>
      <c r="I31" s="51">
        <v>9.0909090909090793</v>
      </c>
      <c r="J31" s="51">
        <f t="shared" si="1"/>
        <v>12.5</v>
      </c>
      <c r="K31" s="38">
        <v>2</v>
      </c>
      <c r="L31" s="190" t="s">
        <v>257</v>
      </c>
      <c r="M31" s="51">
        <f t="shared" si="2"/>
        <v>2.0833333333333335</v>
      </c>
      <c r="N31" s="38">
        <v>48</v>
      </c>
      <c r="O31" s="51">
        <v>-36.842105263157897</v>
      </c>
      <c r="P31" s="51">
        <f t="shared" si="3"/>
        <v>50</v>
      </c>
    </row>
    <row r="32" spans="1:16" ht="20.100000000000001" customHeight="1" x14ac:dyDescent="0.25">
      <c r="A32" s="8" t="s">
        <v>32</v>
      </c>
      <c r="B32" s="25"/>
      <c r="C32" s="51"/>
      <c r="D32" s="51"/>
      <c r="E32" s="38"/>
      <c r="F32" s="51"/>
      <c r="G32" s="51"/>
      <c r="H32" s="38"/>
      <c r="I32" s="51"/>
      <c r="J32" s="51"/>
      <c r="K32" s="38"/>
      <c r="L32" s="51"/>
      <c r="M32" s="51"/>
      <c r="N32" s="38"/>
      <c r="O32" s="51"/>
      <c r="P32" s="51"/>
    </row>
    <row r="33" spans="1:16" ht="20.100000000000001" customHeight="1" x14ac:dyDescent="0.25">
      <c r="A33" s="9" t="s">
        <v>33</v>
      </c>
      <c r="B33" s="10">
        <v>649</v>
      </c>
      <c r="C33" s="26">
        <v>-13.98135818908122</v>
      </c>
      <c r="D33" s="51">
        <f>B33*100/(N33+K33+H33+E33+B33)</f>
        <v>10.029361767887497</v>
      </c>
      <c r="E33" s="43">
        <v>2627</v>
      </c>
      <c r="F33" s="26">
        <v>-3.3823529411764639</v>
      </c>
      <c r="G33" s="51">
        <f>E33*100/(B33+E33+H33+K33+N33)</f>
        <v>40.596507494977594</v>
      </c>
      <c r="H33" s="43">
        <v>1011</v>
      </c>
      <c r="I33" s="26">
        <v>-21.749226006191947</v>
      </c>
      <c r="J33" s="51">
        <f>H33*100/(B33+E33+H33+K33+N33)</f>
        <v>15.623551228558183</v>
      </c>
      <c r="K33" s="43">
        <v>692</v>
      </c>
      <c r="L33" s="26">
        <v>5.167173252279639</v>
      </c>
      <c r="M33" s="51">
        <f>K33*100/(B33+E33+H33+K33+N33)</f>
        <v>10.693864935867717</v>
      </c>
      <c r="N33" s="43">
        <v>1492</v>
      </c>
      <c r="O33" s="26">
        <v>-10.859188544152744</v>
      </c>
      <c r="P33" s="51">
        <f>N33*100/(B33+E33+H33+K33+N33)</f>
        <v>23.056714572709009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F6:F33 I6:I33 L6 O6:O33 C6 C8 C10:C12 C14 C16:C18 C23 C25 C28 C31:C33 L30 L15:L20 L22:L28 L32:L33 L8:L11 L13">
    <cfRule type="cellIs" dxfId="163" priority="2" stopIfTrue="1" operator="greaterThan">
      <formula>0</formula>
    </cfRule>
  </conditionalFormatting>
  <conditionalFormatting sqref="F6:F33 I6:I33 L6 O6:O33 C6 C8 C10:C12 C14 C16:C18 C23 C25 C28 C31:C33 L30 L15:L20 L22:L28 L32:L33 L8:L11 L13">
    <cfRule type="cellIs" dxfId="162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K196"/>
  <sheetViews>
    <sheetView workbookViewId="0">
      <selection activeCell="A2" sqref="A2:J2"/>
    </sheetView>
  </sheetViews>
  <sheetFormatPr defaultRowHeight="15" x14ac:dyDescent="0.25"/>
  <cols>
    <col min="1" max="1" width="69.140625" customWidth="1"/>
    <col min="2" max="10" width="10.7109375" customWidth="1"/>
  </cols>
  <sheetData>
    <row r="1" spans="1:10" s="27" customFormat="1" ht="18" x14ac:dyDescent="0.25">
      <c r="A1" s="202" t="s">
        <v>266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s="27" customFormat="1" ht="18" x14ac:dyDescent="0.25">
      <c r="A2" s="202" t="s">
        <v>334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45" t="s">
        <v>85</v>
      </c>
      <c r="B4" s="207" t="s">
        <v>247</v>
      </c>
      <c r="C4" s="207"/>
      <c r="D4" s="207"/>
      <c r="E4" s="207"/>
      <c r="F4" s="207"/>
      <c r="G4" s="207"/>
      <c r="H4" s="207"/>
      <c r="I4" s="207"/>
      <c r="J4" s="207"/>
    </row>
    <row r="5" spans="1:10" x14ac:dyDescent="0.25">
      <c r="A5" s="245"/>
      <c r="B5" s="207" t="s">
        <v>2</v>
      </c>
      <c r="C5" s="207"/>
      <c r="D5" s="207"/>
      <c r="E5" s="207" t="s">
        <v>3</v>
      </c>
      <c r="F5" s="207"/>
      <c r="G5" s="207"/>
      <c r="H5" s="207" t="s">
        <v>4</v>
      </c>
      <c r="I5" s="207"/>
      <c r="J5" s="207"/>
    </row>
    <row r="6" spans="1:10" ht="32.25" customHeight="1" x14ac:dyDescent="0.25">
      <c r="A6" s="246"/>
      <c r="B6" s="49">
        <v>2020</v>
      </c>
      <c r="C6" s="49">
        <v>2021</v>
      </c>
      <c r="D6" s="49" t="s">
        <v>5</v>
      </c>
      <c r="E6" s="49">
        <v>2020</v>
      </c>
      <c r="F6" s="49">
        <v>2021</v>
      </c>
      <c r="G6" s="49" t="s">
        <v>5</v>
      </c>
      <c r="H6" s="49">
        <v>2020</v>
      </c>
      <c r="I6" s="49">
        <v>2021</v>
      </c>
      <c r="J6" s="49" t="s">
        <v>5</v>
      </c>
    </row>
    <row r="7" spans="1:10" ht="24.95" customHeight="1" x14ac:dyDescent="0.25">
      <c r="A7" s="114" t="s">
        <v>101</v>
      </c>
      <c r="B7" s="30">
        <v>21</v>
      </c>
      <c r="C7" s="30">
        <v>27</v>
      </c>
      <c r="D7" s="51">
        <f t="shared" ref="D7:D11" si="0">C7*100/B7-100</f>
        <v>28.571428571428584</v>
      </c>
      <c r="E7" s="50">
        <v>6</v>
      </c>
      <c r="F7" s="30">
        <v>8</v>
      </c>
      <c r="G7" s="51">
        <f>F7*100/E7-100</f>
        <v>33.333333333333343</v>
      </c>
      <c r="H7" s="50">
        <v>25</v>
      </c>
      <c r="I7" s="30">
        <v>42</v>
      </c>
      <c r="J7" s="51">
        <f t="shared" ref="J7" si="1">I7*100/H7-100</f>
        <v>68</v>
      </c>
    </row>
    <row r="8" spans="1:10" ht="24.95" customHeight="1" x14ac:dyDescent="0.25">
      <c r="A8" s="114" t="s">
        <v>102</v>
      </c>
      <c r="B8" s="30">
        <v>1</v>
      </c>
      <c r="C8" s="30">
        <v>0</v>
      </c>
      <c r="D8" s="52" t="s">
        <v>256</v>
      </c>
      <c r="E8" s="50">
        <v>0</v>
      </c>
      <c r="F8" s="30">
        <v>0</v>
      </c>
      <c r="G8" s="51"/>
      <c r="H8" s="50">
        <v>3</v>
      </c>
      <c r="I8" s="30">
        <v>0</v>
      </c>
      <c r="J8" s="52" t="s">
        <v>256</v>
      </c>
    </row>
    <row r="9" spans="1:10" ht="24.95" customHeight="1" x14ac:dyDescent="0.25">
      <c r="A9" s="114" t="s">
        <v>103</v>
      </c>
      <c r="B9" s="30">
        <v>0</v>
      </c>
      <c r="C9" s="30">
        <v>0</v>
      </c>
      <c r="D9" s="51"/>
      <c r="E9" s="50">
        <v>0</v>
      </c>
      <c r="F9" s="30">
        <v>0</v>
      </c>
      <c r="G9" s="51"/>
      <c r="H9" s="50">
        <v>0</v>
      </c>
      <c r="I9" s="30">
        <v>0</v>
      </c>
      <c r="J9" s="51"/>
    </row>
    <row r="10" spans="1:10" ht="24.95" customHeight="1" x14ac:dyDescent="0.25">
      <c r="A10" s="114" t="s">
        <v>104</v>
      </c>
      <c r="B10" s="30">
        <v>15</v>
      </c>
      <c r="C10" s="30">
        <v>9</v>
      </c>
      <c r="D10" s="51">
        <f t="shared" si="0"/>
        <v>-40</v>
      </c>
      <c r="E10" s="50">
        <v>5</v>
      </c>
      <c r="F10" s="30">
        <v>4</v>
      </c>
      <c r="G10" s="51">
        <f>F10*100/E10-100</f>
        <v>-20</v>
      </c>
      <c r="H10" s="50">
        <v>16</v>
      </c>
      <c r="I10" s="30">
        <v>11</v>
      </c>
      <c r="J10" s="51">
        <f>I10*100/H10-100</f>
        <v>-31.25</v>
      </c>
    </row>
    <row r="11" spans="1:10" ht="24.95" customHeight="1" x14ac:dyDescent="0.25">
      <c r="A11" s="114" t="s">
        <v>105</v>
      </c>
      <c r="B11" s="30">
        <v>125</v>
      </c>
      <c r="C11" s="30">
        <v>92</v>
      </c>
      <c r="D11" s="51">
        <f t="shared" si="0"/>
        <v>-26.400000000000006</v>
      </c>
      <c r="E11" s="50">
        <v>33</v>
      </c>
      <c r="F11" s="30">
        <v>28</v>
      </c>
      <c r="G11" s="51">
        <f>F11*100/E11-100</f>
        <v>-15.151515151515156</v>
      </c>
      <c r="H11" s="50">
        <v>183</v>
      </c>
      <c r="I11" s="30">
        <v>136</v>
      </c>
      <c r="J11" s="51">
        <f>I11*100/H11-100</f>
        <v>-25.683060109289613</v>
      </c>
    </row>
    <row r="12" spans="1:10" ht="24.95" customHeight="1" x14ac:dyDescent="0.25">
      <c r="A12" s="115" t="s">
        <v>268</v>
      </c>
      <c r="B12" s="85"/>
      <c r="C12" s="30"/>
      <c r="D12" s="51"/>
      <c r="E12" s="30"/>
      <c r="F12" s="30"/>
      <c r="G12" s="51"/>
      <c r="H12" s="30"/>
      <c r="I12" s="30"/>
      <c r="J12" s="51"/>
    </row>
    <row r="13" spans="1:10" ht="24.95" customHeight="1" x14ac:dyDescent="0.25">
      <c r="A13" s="114" t="s">
        <v>106</v>
      </c>
      <c r="B13" s="30">
        <v>0</v>
      </c>
      <c r="C13" s="30">
        <v>1</v>
      </c>
      <c r="D13" s="51" t="s">
        <v>257</v>
      </c>
      <c r="E13" s="50">
        <v>0</v>
      </c>
      <c r="F13" s="30">
        <v>0</v>
      </c>
      <c r="G13" s="51"/>
      <c r="H13" s="50">
        <v>0</v>
      </c>
      <c r="I13" s="30">
        <v>1</v>
      </c>
      <c r="J13" s="51" t="s">
        <v>257</v>
      </c>
    </row>
    <row r="14" spans="1:10" ht="24.95" customHeight="1" x14ac:dyDescent="0.25">
      <c r="A14" s="115" t="s">
        <v>269</v>
      </c>
      <c r="B14" s="64"/>
      <c r="C14" s="30"/>
      <c r="D14" s="51"/>
      <c r="E14" s="50"/>
      <c r="F14" s="30"/>
      <c r="G14" s="51"/>
      <c r="H14" s="50"/>
      <c r="I14" s="30"/>
      <c r="J14" s="51"/>
    </row>
    <row r="15" spans="1:10" ht="30" customHeight="1" x14ac:dyDescent="0.25">
      <c r="A15" s="114" t="s">
        <v>107</v>
      </c>
      <c r="B15" s="30">
        <v>24</v>
      </c>
      <c r="C15" s="30">
        <v>26</v>
      </c>
      <c r="D15" s="51">
        <f t="shared" ref="D15" si="2">C15*100/B15-100</f>
        <v>8.3333333333333286</v>
      </c>
      <c r="E15" s="50">
        <v>3</v>
      </c>
      <c r="F15" s="30">
        <v>13</v>
      </c>
      <c r="G15" s="51">
        <f>F15*100/E15-100</f>
        <v>333.33333333333331</v>
      </c>
      <c r="H15" s="50">
        <v>35</v>
      </c>
      <c r="I15" s="30">
        <v>28</v>
      </c>
      <c r="J15" s="51">
        <f t="shared" ref="J15" si="3">I15*100/H15-100</f>
        <v>-20</v>
      </c>
    </row>
    <row r="16" spans="1:10" ht="24.95" customHeight="1" x14ac:dyDescent="0.25">
      <c r="A16" s="114" t="s">
        <v>270</v>
      </c>
      <c r="B16" s="85"/>
      <c r="C16" s="30"/>
      <c r="D16" s="51"/>
      <c r="E16" s="30"/>
      <c r="F16" s="30"/>
      <c r="G16" s="51"/>
      <c r="H16" s="30"/>
      <c r="I16" s="30"/>
      <c r="J16" s="51"/>
    </row>
    <row r="17" spans="1:10" ht="24.95" customHeight="1" x14ac:dyDescent="0.25">
      <c r="A17" s="115" t="s">
        <v>271</v>
      </c>
      <c r="B17" s="85"/>
      <c r="C17" s="30"/>
      <c r="D17" s="51"/>
      <c r="E17" s="50"/>
      <c r="F17" s="30"/>
      <c r="G17" s="51"/>
      <c r="H17" s="50"/>
      <c r="I17" s="30"/>
      <c r="J17" s="51"/>
    </row>
    <row r="18" spans="1:10" ht="24.95" customHeight="1" x14ac:dyDescent="0.25">
      <c r="A18" s="114" t="s">
        <v>108</v>
      </c>
      <c r="B18" s="30">
        <v>109</v>
      </c>
      <c r="C18" s="30">
        <v>68</v>
      </c>
      <c r="D18" s="51">
        <f t="shared" ref="D18" si="4">C18*100/B18-100</f>
        <v>-37.61467889908257</v>
      </c>
      <c r="E18" s="50">
        <v>38</v>
      </c>
      <c r="F18" s="30">
        <v>22</v>
      </c>
      <c r="G18" s="51">
        <f>F18*100/E18-100</f>
        <v>-42.10526315789474</v>
      </c>
      <c r="H18" s="50">
        <v>133</v>
      </c>
      <c r="I18" s="30">
        <v>91</v>
      </c>
      <c r="J18" s="51">
        <f t="shared" ref="J18" si="5">I18*100/H18-100</f>
        <v>-31.578947368421055</v>
      </c>
    </row>
    <row r="19" spans="1:10" ht="24.95" customHeight="1" x14ac:dyDescent="0.25">
      <c r="A19" s="114" t="s">
        <v>272</v>
      </c>
      <c r="B19" s="85"/>
      <c r="C19" s="30"/>
      <c r="D19" s="51"/>
      <c r="E19" s="30"/>
      <c r="F19" s="30"/>
      <c r="G19" s="51"/>
      <c r="H19" s="30"/>
      <c r="I19" s="30"/>
      <c r="J19" s="51"/>
    </row>
    <row r="20" spans="1:10" ht="24.95" customHeight="1" x14ac:dyDescent="0.25">
      <c r="A20" s="114" t="s">
        <v>109</v>
      </c>
      <c r="B20" s="30">
        <v>179</v>
      </c>
      <c r="C20" s="30">
        <v>176</v>
      </c>
      <c r="D20" s="51">
        <f t="shared" ref="D20:D21" si="6">C20*100/B20-100</f>
        <v>-1.6759776536312785</v>
      </c>
      <c r="E20" s="50">
        <v>51</v>
      </c>
      <c r="F20" s="30">
        <v>38</v>
      </c>
      <c r="G20" s="51">
        <f>F20*100/E20-100</f>
        <v>-25.490196078431367</v>
      </c>
      <c r="H20" s="50">
        <v>214</v>
      </c>
      <c r="I20" s="30">
        <v>274</v>
      </c>
      <c r="J20" s="51">
        <f t="shared" ref="J20:J21" si="7">I20*100/H20-100</f>
        <v>28.037383177570092</v>
      </c>
    </row>
    <row r="21" spans="1:10" ht="24.95" customHeight="1" x14ac:dyDescent="0.25">
      <c r="A21" s="114" t="s">
        <v>110</v>
      </c>
      <c r="B21" s="30">
        <v>5</v>
      </c>
      <c r="C21" s="30">
        <v>2</v>
      </c>
      <c r="D21" s="51">
        <f t="shared" si="6"/>
        <v>-60</v>
      </c>
      <c r="E21" s="50">
        <v>3</v>
      </c>
      <c r="F21" s="30">
        <v>1</v>
      </c>
      <c r="G21" s="51">
        <f>F21*100/E21-100</f>
        <v>-66.666666666666657</v>
      </c>
      <c r="H21" s="50">
        <v>4</v>
      </c>
      <c r="I21" s="30">
        <v>1</v>
      </c>
      <c r="J21" s="51">
        <f t="shared" si="7"/>
        <v>-75</v>
      </c>
    </row>
    <row r="22" spans="1:10" ht="24.95" customHeight="1" x14ac:dyDescent="0.25">
      <c r="A22" s="114" t="s">
        <v>111</v>
      </c>
      <c r="B22" s="30">
        <v>0</v>
      </c>
      <c r="C22" s="30">
        <v>0</v>
      </c>
      <c r="D22" s="51"/>
      <c r="E22" s="50">
        <v>0</v>
      </c>
      <c r="F22" s="30">
        <v>0</v>
      </c>
      <c r="G22" s="51"/>
      <c r="H22" s="50">
        <v>0</v>
      </c>
      <c r="I22" s="30">
        <v>0</v>
      </c>
      <c r="J22" s="51"/>
    </row>
    <row r="23" spans="1:10" ht="24.95" customHeight="1" x14ac:dyDescent="0.25">
      <c r="A23" s="114" t="s">
        <v>112</v>
      </c>
      <c r="B23" s="30">
        <v>4</v>
      </c>
      <c r="C23" s="30">
        <v>0</v>
      </c>
      <c r="D23" s="52" t="s">
        <v>256</v>
      </c>
      <c r="E23" s="50">
        <v>0</v>
      </c>
      <c r="F23" s="30">
        <v>0</v>
      </c>
      <c r="G23" s="51"/>
      <c r="H23" s="50">
        <v>6</v>
      </c>
      <c r="I23" s="30">
        <v>0</v>
      </c>
      <c r="J23" s="52" t="s">
        <v>256</v>
      </c>
    </row>
    <row r="24" spans="1:10" ht="24.95" customHeight="1" x14ac:dyDescent="0.25">
      <c r="A24" s="64" t="s">
        <v>315</v>
      </c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24.95" customHeight="1" x14ac:dyDescent="0.25">
      <c r="A25" s="114" t="s">
        <v>316</v>
      </c>
      <c r="B25" s="30">
        <v>1</v>
      </c>
      <c r="C25" s="30">
        <v>2</v>
      </c>
      <c r="D25" s="51">
        <f t="shared" ref="D25" si="8">C25*100/B25-100</f>
        <v>100</v>
      </c>
      <c r="E25" s="50">
        <v>0</v>
      </c>
      <c r="F25" s="30">
        <v>0</v>
      </c>
      <c r="G25" s="51"/>
      <c r="H25" s="50">
        <v>1</v>
      </c>
      <c r="I25" s="30">
        <v>2</v>
      </c>
      <c r="J25" s="51">
        <f t="shared" ref="J25" si="9">I25*100/H25-100</f>
        <v>100</v>
      </c>
    </row>
    <row r="26" spans="1:10" ht="24.95" customHeight="1" x14ac:dyDescent="0.25">
      <c r="A26" s="114" t="s">
        <v>317</v>
      </c>
      <c r="B26" s="50"/>
      <c r="C26" s="30"/>
      <c r="D26" s="51"/>
      <c r="E26" s="50"/>
      <c r="F26" s="30"/>
      <c r="G26" s="51"/>
      <c r="H26" s="50"/>
      <c r="I26" s="30"/>
      <c r="J26" s="51"/>
    </row>
    <row r="27" spans="1:10" ht="24.95" customHeight="1" x14ac:dyDescent="0.25">
      <c r="A27" s="114" t="s">
        <v>113</v>
      </c>
      <c r="B27" s="30">
        <v>69</v>
      </c>
      <c r="C27" s="30">
        <v>29</v>
      </c>
      <c r="D27" s="51">
        <f t="shared" ref="D27" si="10">C27*100/B27-100</f>
        <v>-57.971014492753625</v>
      </c>
      <c r="E27" s="50">
        <v>16</v>
      </c>
      <c r="F27" s="30">
        <v>9</v>
      </c>
      <c r="G27" s="51">
        <f>F27*100/E27-100</f>
        <v>-43.75</v>
      </c>
      <c r="H27" s="50">
        <v>88</v>
      </c>
      <c r="I27" s="30">
        <v>43</v>
      </c>
      <c r="J27" s="51">
        <f t="shared" ref="J27" si="11">I27*100/H27-100</f>
        <v>-51.136363636363633</v>
      </c>
    </row>
    <row r="28" spans="1:10" ht="24.95" customHeight="1" x14ac:dyDescent="0.25">
      <c r="A28" s="64" t="s">
        <v>273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24.95" customHeight="1" x14ac:dyDescent="0.25">
      <c r="A29" s="114" t="s">
        <v>274</v>
      </c>
      <c r="B29" s="64"/>
      <c r="C29" s="30"/>
      <c r="D29" s="51"/>
      <c r="E29" s="50"/>
      <c r="F29" s="30"/>
      <c r="G29" s="51"/>
      <c r="H29" s="50"/>
      <c r="I29" s="30"/>
      <c r="J29" s="51"/>
    </row>
    <row r="30" spans="1:10" ht="24.95" customHeight="1" x14ac:dyDescent="0.25">
      <c r="A30" s="114" t="s">
        <v>114</v>
      </c>
      <c r="B30" s="30">
        <v>2</v>
      </c>
      <c r="C30" s="30">
        <v>1</v>
      </c>
      <c r="D30" s="51">
        <f>C30*100/B30-100</f>
        <v>-50</v>
      </c>
      <c r="E30" s="50">
        <v>0</v>
      </c>
      <c r="F30" s="30">
        <v>0</v>
      </c>
      <c r="G30" s="51"/>
      <c r="H30" s="50">
        <v>4</v>
      </c>
      <c r="I30" s="30">
        <v>2</v>
      </c>
      <c r="J30" s="51">
        <f>I30*100/H30-100</f>
        <v>-50</v>
      </c>
    </row>
    <row r="31" spans="1:10" ht="24.95" customHeight="1" x14ac:dyDescent="0.25">
      <c r="A31" s="115" t="s">
        <v>275</v>
      </c>
      <c r="B31" s="64"/>
      <c r="C31" s="30"/>
      <c r="D31" s="51"/>
      <c r="E31" s="50"/>
      <c r="F31" s="30"/>
      <c r="G31" s="51"/>
      <c r="H31" s="50"/>
      <c r="I31" s="30"/>
      <c r="J31" s="51"/>
    </row>
    <row r="32" spans="1:10" ht="24.95" customHeight="1" x14ac:dyDescent="0.25">
      <c r="A32" s="114" t="s">
        <v>182</v>
      </c>
      <c r="B32" s="30">
        <v>34</v>
      </c>
      <c r="C32" s="30">
        <v>28</v>
      </c>
      <c r="D32" s="51">
        <f t="shared" ref="D32:D36" si="12">C32*100/B32-100</f>
        <v>-17.647058823529406</v>
      </c>
      <c r="E32" s="50">
        <v>4</v>
      </c>
      <c r="F32" s="30">
        <v>4</v>
      </c>
      <c r="G32" s="51">
        <f>F32*100/E32-100</f>
        <v>0</v>
      </c>
      <c r="H32" s="50">
        <v>51</v>
      </c>
      <c r="I32" s="30">
        <v>38</v>
      </c>
      <c r="J32" s="51">
        <f t="shared" ref="J32:J36" si="13">I32*100/H32-100</f>
        <v>-25.490196078431367</v>
      </c>
    </row>
    <row r="33" spans="1:10" ht="24.95" customHeight="1" x14ac:dyDescent="0.25">
      <c r="A33" s="114" t="s">
        <v>115</v>
      </c>
      <c r="B33" s="30">
        <v>17</v>
      </c>
      <c r="C33" s="30">
        <v>15</v>
      </c>
      <c r="D33" s="51">
        <f t="shared" si="12"/>
        <v>-11.764705882352942</v>
      </c>
      <c r="E33" s="50">
        <v>3</v>
      </c>
      <c r="F33" s="30">
        <v>3</v>
      </c>
      <c r="G33" s="51">
        <f>F33*100/E33-100</f>
        <v>0</v>
      </c>
      <c r="H33" s="50">
        <v>27</v>
      </c>
      <c r="I33" s="30">
        <v>14</v>
      </c>
      <c r="J33" s="51">
        <f t="shared" si="13"/>
        <v>-48.148148148148145</v>
      </c>
    </row>
    <row r="34" spans="1:10" ht="24.95" customHeight="1" x14ac:dyDescent="0.25">
      <c r="A34" s="114" t="s">
        <v>116</v>
      </c>
      <c r="B34" s="30">
        <v>13</v>
      </c>
      <c r="C34" s="30">
        <v>9</v>
      </c>
      <c r="D34" s="51">
        <f t="shared" si="12"/>
        <v>-30.769230769230774</v>
      </c>
      <c r="E34" s="50">
        <v>2</v>
      </c>
      <c r="F34" s="30">
        <v>1</v>
      </c>
      <c r="G34" s="51">
        <f>F34*100/E34-100</f>
        <v>-50</v>
      </c>
      <c r="H34" s="50">
        <v>16</v>
      </c>
      <c r="I34" s="30">
        <v>10</v>
      </c>
      <c r="J34" s="51">
        <f t="shared" si="13"/>
        <v>-37.5</v>
      </c>
    </row>
    <row r="35" spans="1:10" ht="24.95" customHeight="1" x14ac:dyDescent="0.25">
      <c r="A35" s="114" t="s">
        <v>117</v>
      </c>
      <c r="B35" s="30">
        <v>21</v>
      </c>
      <c r="C35" s="30">
        <v>13</v>
      </c>
      <c r="D35" s="51">
        <f t="shared" si="12"/>
        <v>-38.095238095238095</v>
      </c>
      <c r="E35" s="50">
        <v>6</v>
      </c>
      <c r="F35" s="30">
        <v>2</v>
      </c>
      <c r="G35" s="51">
        <f>F35*100/E35-100</f>
        <v>-66.666666666666657</v>
      </c>
      <c r="H35" s="50">
        <v>22</v>
      </c>
      <c r="I35" s="30">
        <v>32</v>
      </c>
      <c r="J35" s="51">
        <f t="shared" si="13"/>
        <v>45.454545454545467</v>
      </c>
    </row>
    <row r="36" spans="1:10" ht="24.95" customHeight="1" x14ac:dyDescent="0.25">
      <c r="A36" s="114" t="s">
        <v>183</v>
      </c>
      <c r="B36" s="30">
        <v>99</v>
      </c>
      <c r="C36" s="30">
        <v>68</v>
      </c>
      <c r="D36" s="51">
        <f t="shared" si="12"/>
        <v>-31.313131313131308</v>
      </c>
      <c r="E36" s="50">
        <v>29</v>
      </c>
      <c r="F36" s="30">
        <v>18</v>
      </c>
      <c r="G36" s="51">
        <f>F36*100/E36-100</f>
        <v>-37.931034482758619</v>
      </c>
      <c r="H36" s="50">
        <v>121</v>
      </c>
      <c r="I36" s="30">
        <v>81</v>
      </c>
      <c r="J36" s="51">
        <f t="shared" si="13"/>
        <v>-33.057851239669418</v>
      </c>
    </row>
    <row r="37" spans="1:10" ht="24.95" customHeight="1" x14ac:dyDescent="0.25">
      <c r="A37" s="114" t="s">
        <v>118</v>
      </c>
      <c r="B37" s="30"/>
      <c r="C37" s="30"/>
      <c r="D37" s="51"/>
      <c r="E37" s="30"/>
      <c r="F37" s="30"/>
      <c r="G37" s="51"/>
      <c r="H37" s="30"/>
      <c r="I37" s="30"/>
      <c r="J37" s="51"/>
    </row>
    <row r="38" spans="1:10" ht="24.95" customHeight="1" x14ac:dyDescent="0.25">
      <c r="A38" s="114" t="s">
        <v>119</v>
      </c>
      <c r="B38" s="30"/>
      <c r="C38" s="30"/>
      <c r="D38" s="51"/>
      <c r="E38" s="30"/>
      <c r="F38" s="30"/>
      <c r="G38" s="51"/>
      <c r="H38" s="30"/>
      <c r="I38" s="30"/>
      <c r="J38" s="51"/>
    </row>
    <row r="39" spans="1:10" ht="24.95" customHeight="1" x14ac:dyDescent="0.25">
      <c r="A39" s="114" t="s">
        <v>276</v>
      </c>
      <c r="B39" s="64"/>
      <c r="C39" s="30"/>
      <c r="D39" s="51"/>
      <c r="E39" s="50"/>
      <c r="F39" s="30"/>
      <c r="G39" s="51"/>
      <c r="H39" s="50"/>
      <c r="I39" s="30"/>
      <c r="J39" s="51"/>
    </row>
    <row r="40" spans="1:10" ht="24.95" customHeight="1" x14ac:dyDescent="0.25">
      <c r="A40" s="114" t="s">
        <v>184</v>
      </c>
      <c r="B40" s="30">
        <v>5</v>
      </c>
      <c r="C40" s="30">
        <v>2</v>
      </c>
      <c r="D40" s="51">
        <f t="shared" ref="D40:D41" si="14">C40*100/B40-100</f>
        <v>-60</v>
      </c>
      <c r="E40" s="50">
        <v>0</v>
      </c>
      <c r="F40" s="30">
        <v>0</v>
      </c>
      <c r="G40" s="51"/>
      <c r="H40" s="50">
        <v>6</v>
      </c>
      <c r="I40" s="30">
        <v>4</v>
      </c>
      <c r="J40" s="51">
        <f>I40*100/H40-100</f>
        <v>-33.333333333333329</v>
      </c>
    </row>
    <row r="41" spans="1:10" ht="24.95" customHeight="1" x14ac:dyDescent="0.25">
      <c r="A41" s="114" t="s">
        <v>120</v>
      </c>
      <c r="B41" s="30">
        <v>49</v>
      </c>
      <c r="C41" s="30">
        <v>37</v>
      </c>
      <c r="D41" s="51">
        <f t="shared" si="14"/>
        <v>-24.489795918367349</v>
      </c>
      <c r="E41" s="50">
        <v>10</v>
      </c>
      <c r="F41" s="30">
        <v>9</v>
      </c>
      <c r="G41" s="51">
        <f>F41*100/E41-100</f>
        <v>-10</v>
      </c>
      <c r="H41" s="50">
        <v>70</v>
      </c>
      <c r="I41" s="30">
        <v>65</v>
      </c>
      <c r="J41" s="51">
        <f>I41*100/H41-100</f>
        <v>-7.1428571428571388</v>
      </c>
    </row>
    <row r="42" spans="1:10" ht="24.95" customHeight="1" x14ac:dyDescent="0.25">
      <c r="A42" s="114" t="s">
        <v>121</v>
      </c>
      <c r="B42" s="30"/>
      <c r="C42" s="30"/>
      <c r="D42" s="51"/>
      <c r="E42" s="30"/>
      <c r="F42" s="30"/>
      <c r="G42" s="51"/>
      <c r="H42" s="30"/>
      <c r="I42" s="30"/>
      <c r="J42" s="51"/>
    </row>
    <row r="43" spans="1:10" ht="24.95" customHeight="1" x14ac:dyDescent="0.25">
      <c r="A43" s="114" t="s">
        <v>185</v>
      </c>
      <c r="B43" s="30">
        <v>2</v>
      </c>
      <c r="C43" s="30">
        <v>0</v>
      </c>
      <c r="D43" s="52" t="s">
        <v>256</v>
      </c>
      <c r="E43" s="50">
        <v>0</v>
      </c>
      <c r="F43" s="30">
        <v>0</v>
      </c>
      <c r="G43" s="51"/>
      <c r="H43" s="50">
        <v>3</v>
      </c>
      <c r="I43" s="30">
        <v>0</v>
      </c>
      <c r="J43" s="52" t="s">
        <v>256</v>
      </c>
    </row>
    <row r="44" spans="1:10" ht="24.95" customHeight="1" x14ac:dyDescent="0.25">
      <c r="A44" s="114" t="s">
        <v>122</v>
      </c>
      <c r="B44" s="30">
        <v>17</v>
      </c>
      <c r="C44" s="30">
        <v>16</v>
      </c>
      <c r="D44" s="51">
        <f t="shared" ref="D44:D47" si="15">C44*100/B44-100</f>
        <v>-5.8823529411764639</v>
      </c>
      <c r="E44" s="50">
        <v>5</v>
      </c>
      <c r="F44" s="30">
        <v>2</v>
      </c>
      <c r="G44" s="51">
        <f>F44*100/E44-100</f>
        <v>-60</v>
      </c>
      <c r="H44" s="50">
        <v>15</v>
      </c>
      <c r="I44" s="30">
        <v>22</v>
      </c>
      <c r="J44" s="51">
        <f>I44*100/H44-100</f>
        <v>46.666666666666657</v>
      </c>
    </row>
    <row r="45" spans="1:10" ht="24.95" customHeight="1" x14ac:dyDescent="0.25">
      <c r="A45" s="114" t="s">
        <v>123</v>
      </c>
      <c r="B45" s="30">
        <v>3</v>
      </c>
      <c r="C45" s="30">
        <v>1</v>
      </c>
      <c r="D45" s="51">
        <f t="shared" si="15"/>
        <v>-66.666666666666657</v>
      </c>
      <c r="E45" s="50">
        <v>0</v>
      </c>
      <c r="F45" s="30">
        <v>1</v>
      </c>
      <c r="G45" s="51" t="s">
        <v>257</v>
      </c>
      <c r="H45" s="50">
        <v>3</v>
      </c>
      <c r="I45" s="30">
        <v>1</v>
      </c>
      <c r="J45" s="51">
        <f>I45*100/H45-100</f>
        <v>-66.666666666666657</v>
      </c>
    </row>
    <row r="46" spans="1:10" ht="24.95" customHeight="1" x14ac:dyDescent="0.25">
      <c r="A46" s="114" t="s">
        <v>124</v>
      </c>
      <c r="B46" s="30">
        <v>4</v>
      </c>
      <c r="C46" s="30">
        <v>1</v>
      </c>
      <c r="D46" s="51">
        <f t="shared" si="15"/>
        <v>-75</v>
      </c>
      <c r="E46" s="50">
        <v>0</v>
      </c>
      <c r="F46" s="30">
        <v>1</v>
      </c>
      <c r="G46" s="51" t="s">
        <v>257</v>
      </c>
      <c r="H46" s="50">
        <v>5</v>
      </c>
      <c r="I46" s="30">
        <v>0</v>
      </c>
      <c r="J46" s="52" t="s">
        <v>256</v>
      </c>
    </row>
    <row r="47" spans="1:10" ht="24.95" customHeight="1" x14ac:dyDescent="0.25">
      <c r="A47" s="114" t="s">
        <v>125</v>
      </c>
      <c r="B47" s="30">
        <v>32</v>
      </c>
      <c r="C47" s="30">
        <v>29</v>
      </c>
      <c r="D47" s="51">
        <f t="shared" si="15"/>
        <v>-9.375</v>
      </c>
      <c r="E47" s="50">
        <v>3</v>
      </c>
      <c r="F47" s="30">
        <v>6</v>
      </c>
      <c r="G47" s="51">
        <f>F47*100/E47-100</f>
        <v>100</v>
      </c>
      <c r="H47" s="50">
        <v>44</v>
      </c>
      <c r="I47" s="30">
        <v>42</v>
      </c>
      <c r="J47" s="51">
        <f>I47*100/H47-100</f>
        <v>-4.5454545454545467</v>
      </c>
    </row>
    <row r="48" spans="1:10" ht="24.95" customHeight="1" x14ac:dyDescent="0.25">
      <c r="A48" s="114" t="s">
        <v>277</v>
      </c>
      <c r="B48" s="85"/>
      <c r="C48" s="30"/>
      <c r="D48" s="51"/>
      <c r="E48" s="30"/>
      <c r="F48" s="30"/>
      <c r="G48" s="51"/>
      <c r="H48" s="30"/>
      <c r="I48" s="30"/>
      <c r="J48" s="51"/>
    </row>
    <row r="49" spans="1:10" ht="24.95" customHeight="1" x14ac:dyDescent="0.25">
      <c r="A49" s="114" t="s">
        <v>126</v>
      </c>
      <c r="B49" s="30">
        <v>36</v>
      </c>
      <c r="C49" s="30">
        <v>36</v>
      </c>
      <c r="D49" s="51">
        <f t="shared" ref="D49:D50" si="16">C49*100/B49-100</f>
        <v>0</v>
      </c>
      <c r="E49" s="50">
        <v>11</v>
      </c>
      <c r="F49" s="30">
        <v>11</v>
      </c>
      <c r="G49" s="51">
        <f>F49*100/E49-100</f>
        <v>0</v>
      </c>
      <c r="H49" s="50">
        <v>42</v>
      </c>
      <c r="I49" s="30">
        <v>57</v>
      </c>
      <c r="J49" s="51">
        <f>I49*100/H49-100</f>
        <v>35.714285714285722</v>
      </c>
    </row>
    <row r="50" spans="1:10" ht="24.95" customHeight="1" x14ac:dyDescent="0.25">
      <c r="A50" s="114" t="s">
        <v>127</v>
      </c>
      <c r="B50" s="30">
        <v>1</v>
      </c>
      <c r="C50" s="30">
        <v>1</v>
      </c>
      <c r="D50" s="51">
        <f t="shared" si="16"/>
        <v>0</v>
      </c>
      <c r="E50" s="50">
        <v>0</v>
      </c>
      <c r="F50" s="30">
        <v>0</v>
      </c>
      <c r="G50" s="51"/>
      <c r="H50" s="50">
        <v>1</v>
      </c>
      <c r="I50" s="30">
        <v>1</v>
      </c>
      <c r="J50" s="51">
        <f>I50*100/H50-100</f>
        <v>0</v>
      </c>
    </row>
    <row r="51" spans="1:10" ht="24.95" customHeight="1" x14ac:dyDescent="0.25">
      <c r="A51" s="114" t="s">
        <v>128</v>
      </c>
      <c r="B51" s="50"/>
      <c r="C51" s="30"/>
      <c r="D51" s="52"/>
      <c r="E51" s="50"/>
      <c r="F51" s="30"/>
      <c r="G51" s="51"/>
      <c r="H51" s="50"/>
      <c r="I51" s="30"/>
      <c r="J51" s="52"/>
    </row>
    <row r="52" spans="1:10" ht="24.95" customHeight="1" x14ac:dyDescent="0.25">
      <c r="A52" s="114" t="s">
        <v>129</v>
      </c>
      <c r="B52" s="30">
        <v>0</v>
      </c>
      <c r="C52" s="30">
        <v>1</v>
      </c>
      <c r="D52" s="51" t="s">
        <v>257</v>
      </c>
      <c r="E52" s="50">
        <v>0</v>
      </c>
      <c r="F52" s="30">
        <v>0</v>
      </c>
      <c r="G52" s="51"/>
      <c r="H52" s="50">
        <v>0</v>
      </c>
      <c r="I52" s="30">
        <v>2</v>
      </c>
      <c r="J52" s="51" t="s">
        <v>257</v>
      </c>
    </row>
    <row r="53" spans="1:10" ht="24.95" customHeight="1" x14ac:dyDescent="0.25">
      <c r="A53" s="114" t="s">
        <v>186</v>
      </c>
      <c r="B53" s="30">
        <v>41</v>
      </c>
      <c r="C53" s="30">
        <v>25</v>
      </c>
      <c r="D53" s="51">
        <f t="shared" ref="D53" si="17">C53*100/B53-100</f>
        <v>-39.024390243902438</v>
      </c>
      <c r="E53" s="50">
        <v>12</v>
      </c>
      <c r="F53" s="30">
        <v>5</v>
      </c>
      <c r="G53" s="51">
        <f>F53*100/E53-100</f>
        <v>-58.333333333333336</v>
      </c>
      <c r="H53" s="50">
        <v>40</v>
      </c>
      <c r="I53" s="30">
        <v>45</v>
      </c>
      <c r="J53" s="51">
        <f>I53*100/H53-100</f>
        <v>12.5</v>
      </c>
    </row>
    <row r="54" spans="1:10" ht="24.95" customHeight="1" x14ac:dyDescent="0.25">
      <c r="A54" s="114" t="s">
        <v>278</v>
      </c>
      <c r="B54" s="85"/>
      <c r="C54" s="30"/>
      <c r="D54" s="51"/>
      <c r="E54" s="50"/>
      <c r="F54" s="30"/>
      <c r="G54" s="51"/>
      <c r="H54" s="50"/>
      <c r="I54" s="30"/>
      <c r="J54" s="51"/>
    </row>
    <row r="55" spans="1:10" ht="24.95" customHeight="1" x14ac:dyDescent="0.25">
      <c r="A55" s="114" t="s">
        <v>279</v>
      </c>
      <c r="B55" s="8"/>
      <c r="C55" s="30"/>
      <c r="D55" s="51"/>
      <c r="E55" s="50"/>
      <c r="F55" s="30"/>
      <c r="G55" s="51"/>
      <c r="H55" s="50"/>
      <c r="I55" s="30"/>
      <c r="J55" s="51"/>
    </row>
    <row r="56" spans="1:10" ht="24.95" customHeight="1" x14ac:dyDescent="0.25">
      <c r="A56" s="114" t="s">
        <v>130</v>
      </c>
      <c r="B56" s="30">
        <v>18</v>
      </c>
      <c r="C56" s="30">
        <v>18</v>
      </c>
      <c r="D56" s="51">
        <f t="shared" ref="D56" si="18">C56*100/B56-100</f>
        <v>0</v>
      </c>
      <c r="E56" s="50">
        <v>2</v>
      </c>
      <c r="F56" s="30">
        <v>1</v>
      </c>
      <c r="G56" s="51">
        <f>F56*100/E56-100</f>
        <v>-50</v>
      </c>
      <c r="H56" s="50">
        <v>24</v>
      </c>
      <c r="I56" s="30">
        <v>26</v>
      </c>
      <c r="J56" s="51">
        <f>I56*100/H56-100</f>
        <v>8.3333333333333286</v>
      </c>
    </row>
    <row r="57" spans="1:10" ht="24.95" customHeight="1" x14ac:dyDescent="0.25">
      <c r="A57" s="114" t="s">
        <v>280</v>
      </c>
      <c r="B57" s="8"/>
      <c r="C57" s="83"/>
      <c r="D57" s="83"/>
      <c r="E57" s="83"/>
      <c r="F57" s="83"/>
      <c r="G57" s="83"/>
      <c r="H57" s="83"/>
      <c r="I57" s="83"/>
      <c r="J57" s="83"/>
    </row>
    <row r="58" spans="1:10" ht="24.95" customHeight="1" x14ac:dyDescent="0.25">
      <c r="A58" s="114" t="s">
        <v>131</v>
      </c>
      <c r="B58" s="85"/>
      <c r="C58" s="30"/>
      <c r="D58" s="51"/>
      <c r="E58" s="30"/>
      <c r="F58" s="30"/>
      <c r="G58" s="51"/>
      <c r="H58" s="30"/>
      <c r="I58" s="30"/>
      <c r="J58" s="51"/>
    </row>
    <row r="59" spans="1:10" ht="27" customHeight="1" x14ac:dyDescent="0.25">
      <c r="A59" s="114" t="s">
        <v>187</v>
      </c>
      <c r="B59" s="30">
        <v>2</v>
      </c>
      <c r="C59" s="30">
        <v>1</v>
      </c>
      <c r="D59" s="51">
        <f t="shared" ref="D59" si="19">C59*100/B59-100</f>
        <v>-50</v>
      </c>
      <c r="E59" s="50">
        <v>0</v>
      </c>
      <c r="F59" s="30">
        <v>1</v>
      </c>
      <c r="G59" s="51" t="s">
        <v>257</v>
      </c>
      <c r="H59" s="50">
        <v>6</v>
      </c>
      <c r="I59" s="30">
        <v>0</v>
      </c>
      <c r="J59" s="52" t="s">
        <v>256</v>
      </c>
    </row>
    <row r="60" spans="1:10" ht="27" customHeight="1" x14ac:dyDescent="0.25">
      <c r="A60" s="114" t="s">
        <v>258</v>
      </c>
      <c r="B60" s="30">
        <v>1</v>
      </c>
      <c r="C60" s="30">
        <v>0</v>
      </c>
      <c r="D60" s="52" t="s">
        <v>256</v>
      </c>
      <c r="E60" s="50">
        <v>0</v>
      </c>
      <c r="F60" s="30">
        <v>0</v>
      </c>
      <c r="G60" s="51"/>
      <c r="H60" s="50">
        <v>1</v>
      </c>
      <c r="I60" s="30">
        <v>0</v>
      </c>
      <c r="J60" s="52" t="s">
        <v>256</v>
      </c>
    </row>
    <row r="61" spans="1:10" ht="24.95" customHeight="1" x14ac:dyDescent="0.25">
      <c r="A61" s="114" t="s">
        <v>188</v>
      </c>
      <c r="B61" s="30">
        <v>0</v>
      </c>
      <c r="C61" s="30">
        <v>0</v>
      </c>
      <c r="D61" s="51"/>
      <c r="E61" s="50">
        <v>0</v>
      </c>
      <c r="F61" s="30">
        <v>0</v>
      </c>
      <c r="G61" s="51"/>
      <c r="H61" s="50">
        <v>0</v>
      </c>
      <c r="I61" s="30">
        <v>0</v>
      </c>
      <c r="J61" s="51"/>
    </row>
    <row r="62" spans="1:10" ht="24.95" customHeight="1" x14ac:dyDescent="0.25">
      <c r="A62" s="115" t="s">
        <v>281</v>
      </c>
      <c r="B62" s="85"/>
      <c r="C62" s="30"/>
      <c r="D62" s="51"/>
      <c r="E62" s="50"/>
      <c r="F62" s="30"/>
      <c r="G62" s="51"/>
      <c r="H62" s="50"/>
      <c r="I62" s="30"/>
      <c r="J62" s="51"/>
    </row>
    <row r="63" spans="1:10" ht="24.95" customHeight="1" x14ac:dyDescent="0.25">
      <c r="A63" s="115" t="s">
        <v>282</v>
      </c>
      <c r="B63" s="85"/>
      <c r="C63" s="30"/>
      <c r="D63" s="51"/>
      <c r="E63" s="50"/>
      <c r="F63" s="30"/>
      <c r="G63" s="51"/>
      <c r="H63" s="50"/>
      <c r="I63" s="30"/>
      <c r="J63" s="51"/>
    </row>
    <row r="64" spans="1:10" ht="24.95" customHeight="1" x14ac:dyDescent="0.25">
      <c r="A64" s="114" t="s">
        <v>189</v>
      </c>
      <c r="B64" s="30">
        <v>3</v>
      </c>
      <c r="C64" s="30">
        <v>3</v>
      </c>
      <c r="D64" s="51">
        <f t="shared" ref="D64:D65" si="20">C64*100/B64-100</f>
        <v>0</v>
      </c>
      <c r="E64" s="50">
        <v>1</v>
      </c>
      <c r="F64" s="30">
        <v>1</v>
      </c>
      <c r="G64" s="51">
        <f>F64*100/E64-100</f>
        <v>0</v>
      </c>
      <c r="H64" s="50">
        <v>2</v>
      </c>
      <c r="I64" s="30">
        <v>2</v>
      </c>
      <c r="J64" s="51">
        <f>I64*100/H64-100</f>
        <v>0</v>
      </c>
    </row>
    <row r="65" spans="1:10" ht="24.95" customHeight="1" x14ac:dyDescent="0.25">
      <c r="A65" s="114" t="s">
        <v>190</v>
      </c>
      <c r="B65" s="30">
        <v>1</v>
      </c>
      <c r="C65" s="30">
        <v>11</v>
      </c>
      <c r="D65" s="51">
        <f t="shared" si="20"/>
        <v>1000</v>
      </c>
      <c r="E65" s="50">
        <v>0</v>
      </c>
      <c r="F65" s="30">
        <v>4</v>
      </c>
      <c r="G65" s="51" t="s">
        <v>257</v>
      </c>
      <c r="H65" s="50">
        <v>6</v>
      </c>
      <c r="I65" s="30">
        <v>7</v>
      </c>
      <c r="J65" s="51">
        <f>I65*100/H65-100</f>
        <v>16.666666666666671</v>
      </c>
    </row>
    <row r="66" spans="1:10" ht="24.95" customHeight="1" x14ac:dyDescent="0.25">
      <c r="A66" s="115" t="s">
        <v>283</v>
      </c>
      <c r="B66" s="85"/>
      <c r="C66" s="83"/>
      <c r="D66" s="83"/>
      <c r="E66" s="83"/>
      <c r="F66" s="83"/>
      <c r="G66" s="83"/>
      <c r="H66" s="83"/>
      <c r="I66" s="83"/>
      <c r="J66" s="83"/>
    </row>
    <row r="67" spans="1:10" ht="24.95" customHeight="1" x14ac:dyDescent="0.25">
      <c r="A67" s="115" t="s">
        <v>284</v>
      </c>
      <c r="B67" s="50"/>
      <c r="C67" s="30"/>
      <c r="D67" s="51"/>
      <c r="E67" s="50"/>
      <c r="F67" s="30"/>
      <c r="G67" s="51"/>
      <c r="H67" s="50"/>
      <c r="I67" s="30"/>
      <c r="J67" s="51"/>
    </row>
    <row r="68" spans="1:10" ht="24.95" customHeight="1" x14ac:dyDescent="0.25">
      <c r="A68" s="115" t="s">
        <v>285</v>
      </c>
      <c r="B68" s="50"/>
      <c r="C68" s="30"/>
      <c r="D68" s="51"/>
      <c r="E68" s="50"/>
      <c r="F68" s="30"/>
      <c r="G68" s="51"/>
      <c r="H68" s="50"/>
      <c r="I68" s="30"/>
      <c r="J68" s="51"/>
    </row>
    <row r="69" spans="1:10" ht="24.95" customHeight="1" x14ac:dyDescent="0.25">
      <c r="A69" s="114" t="s">
        <v>191</v>
      </c>
      <c r="B69" s="30">
        <v>10</v>
      </c>
      <c r="C69" s="30">
        <v>11</v>
      </c>
      <c r="D69" s="51">
        <f t="shared" ref="D69" si="21">C69*100/B69-100</f>
        <v>10</v>
      </c>
      <c r="E69" s="50">
        <v>1</v>
      </c>
      <c r="F69" s="30">
        <v>3</v>
      </c>
      <c r="G69" s="51">
        <f>F69*100/E69-100</f>
        <v>200</v>
      </c>
      <c r="H69" s="50">
        <v>12</v>
      </c>
      <c r="I69" s="30">
        <v>17</v>
      </c>
      <c r="J69" s="51">
        <f>I69*100/H69-100</f>
        <v>41.666666666666657</v>
      </c>
    </row>
    <row r="70" spans="1:10" ht="24.95" customHeight="1" x14ac:dyDescent="0.25">
      <c r="A70" s="114" t="s">
        <v>286</v>
      </c>
      <c r="B70" s="50"/>
      <c r="C70" s="30"/>
      <c r="D70" s="51"/>
      <c r="E70" s="50"/>
      <c r="F70" s="30"/>
      <c r="G70" s="51"/>
      <c r="H70" s="50"/>
      <c r="I70" s="30"/>
      <c r="J70" s="51"/>
    </row>
    <row r="71" spans="1:10" ht="24.95" customHeight="1" x14ac:dyDescent="0.25">
      <c r="A71" s="114" t="s">
        <v>86</v>
      </c>
      <c r="B71" s="30">
        <v>29</v>
      </c>
      <c r="C71" s="30">
        <v>18</v>
      </c>
      <c r="D71" s="51">
        <f>C71*100/B71-100</f>
        <v>-37.931034482758619</v>
      </c>
      <c r="E71" s="50">
        <v>5</v>
      </c>
      <c r="F71" s="30">
        <v>5</v>
      </c>
      <c r="G71" s="51">
        <f>F71*100/E71-100</f>
        <v>0</v>
      </c>
      <c r="H71" s="50">
        <v>32</v>
      </c>
      <c r="I71" s="30">
        <v>30</v>
      </c>
      <c r="J71" s="51">
        <f>I71*100/H71-100</f>
        <v>-6.25</v>
      </c>
    </row>
    <row r="72" spans="1:10" ht="24.95" customHeight="1" x14ac:dyDescent="0.25">
      <c r="A72" s="114" t="s">
        <v>177</v>
      </c>
      <c r="B72" s="30">
        <v>12</v>
      </c>
      <c r="C72" s="30">
        <v>7</v>
      </c>
      <c r="D72" s="51">
        <f t="shared" ref="D72" si="22">C72*100/B72-100</f>
        <v>-41.666666666666664</v>
      </c>
      <c r="E72" s="50">
        <v>7</v>
      </c>
      <c r="F72" s="30">
        <v>1</v>
      </c>
      <c r="G72" s="51">
        <f>F72*100/E72-100</f>
        <v>-85.714285714285708</v>
      </c>
      <c r="H72" s="50">
        <v>8</v>
      </c>
      <c r="I72" s="30">
        <v>10</v>
      </c>
      <c r="J72" s="51">
        <f t="shared" ref="J72" si="23">I72*100/H72-100</f>
        <v>25</v>
      </c>
    </row>
    <row r="73" spans="1:10" ht="24.95" customHeight="1" x14ac:dyDescent="0.25">
      <c r="A73" s="114" t="s">
        <v>287</v>
      </c>
      <c r="B73" s="85"/>
      <c r="C73" s="30"/>
      <c r="D73" s="51"/>
      <c r="E73" s="50"/>
      <c r="F73" s="30"/>
      <c r="G73" s="51"/>
      <c r="H73" s="50"/>
      <c r="I73" s="30"/>
      <c r="J73" s="51"/>
    </row>
    <row r="74" spans="1:10" ht="24.95" customHeight="1" x14ac:dyDescent="0.25">
      <c r="A74" s="114" t="s">
        <v>87</v>
      </c>
      <c r="B74" s="30">
        <v>24</v>
      </c>
      <c r="C74" s="30">
        <v>44</v>
      </c>
      <c r="D74" s="51">
        <f t="shared" ref="D74" si="24">C74*100/B74-100</f>
        <v>83.333333333333343</v>
      </c>
      <c r="E74" s="50">
        <v>2</v>
      </c>
      <c r="F74" s="30">
        <v>14</v>
      </c>
      <c r="G74" s="51">
        <f>F74*100/E74-100</f>
        <v>600</v>
      </c>
      <c r="H74" s="50">
        <v>35</v>
      </c>
      <c r="I74" s="30">
        <v>72</v>
      </c>
      <c r="J74" s="51">
        <f t="shared" ref="J74" si="25">I74*100/H74-100</f>
        <v>105.71428571428572</v>
      </c>
    </row>
    <row r="75" spans="1:10" ht="24.95" customHeight="1" x14ac:dyDescent="0.25">
      <c r="A75" s="114" t="s">
        <v>288</v>
      </c>
      <c r="B75" s="85"/>
      <c r="C75" s="30"/>
      <c r="D75" s="51"/>
      <c r="E75" s="50"/>
      <c r="F75" s="30"/>
      <c r="G75" s="51"/>
      <c r="H75" s="50"/>
      <c r="I75" s="30"/>
      <c r="J75" s="51"/>
    </row>
    <row r="76" spans="1:10" ht="24.95" customHeight="1" x14ac:dyDescent="0.25">
      <c r="A76" s="114" t="s">
        <v>289</v>
      </c>
      <c r="B76" s="85"/>
      <c r="C76" s="30"/>
      <c r="D76" s="51"/>
      <c r="E76" s="50"/>
      <c r="F76" s="30"/>
      <c r="G76" s="51"/>
      <c r="H76" s="50"/>
      <c r="I76" s="30"/>
      <c r="J76" s="51"/>
    </row>
    <row r="77" spans="1:10" ht="24.95" customHeight="1" x14ac:dyDescent="0.25">
      <c r="A77" s="114" t="s">
        <v>88</v>
      </c>
      <c r="B77" s="30">
        <v>19</v>
      </c>
      <c r="C77" s="30">
        <v>15</v>
      </c>
      <c r="D77" s="51">
        <f t="shared" ref="D77:D81" si="26">C77*100/B77-100</f>
        <v>-21.05263157894737</v>
      </c>
      <c r="E77" s="50">
        <v>7</v>
      </c>
      <c r="F77" s="30">
        <v>3</v>
      </c>
      <c r="G77" s="51">
        <f>F77*100/E77-100</f>
        <v>-57.142857142857146</v>
      </c>
      <c r="H77" s="50">
        <v>24</v>
      </c>
      <c r="I77" s="30">
        <v>22</v>
      </c>
      <c r="J77" s="51">
        <f t="shared" ref="J77:J81" si="27">I77*100/H77-100</f>
        <v>-8.3333333333333286</v>
      </c>
    </row>
    <row r="78" spans="1:10" ht="24.95" customHeight="1" x14ac:dyDescent="0.25">
      <c r="A78" s="114" t="s">
        <v>89</v>
      </c>
      <c r="B78" s="30">
        <v>32</v>
      </c>
      <c r="C78" s="30">
        <v>29</v>
      </c>
      <c r="D78" s="51">
        <f t="shared" si="26"/>
        <v>-9.375</v>
      </c>
      <c r="E78" s="50">
        <v>5</v>
      </c>
      <c r="F78" s="30">
        <v>7</v>
      </c>
      <c r="G78" s="51">
        <f>F78*100/E78-100</f>
        <v>40</v>
      </c>
      <c r="H78" s="50">
        <v>40</v>
      </c>
      <c r="I78" s="30">
        <v>36</v>
      </c>
      <c r="J78" s="51">
        <f t="shared" si="27"/>
        <v>-10</v>
      </c>
    </row>
    <row r="79" spans="1:10" ht="24.95" customHeight="1" x14ac:dyDescent="0.25">
      <c r="A79" s="114" t="s">
        <v>178</v>
      </c>
      <c r="B79" s="30">
        <v>0</v>
      </c>
      <c r="C79" s="30">
        <v>1</v>
      </c>
      <c r="D79" s="51" t="s">
        <v>257</v>
      </c>
      <c r="E79" s="50">
        <v>0</v>
      </c>
      <c r="F79" s="30">
        <v>0</v>
      </c>
      <c r="G79" s="51"/>
      <c r="H79" s="50">
        <v>0</v>
      </c>
      <c r="I79" s="30">
        <v>1</v>
      </c>
      <c r="J79" s="51" t="s">
        <v>257</v>
      </c>
    </row>
    <row r="80" spans="1:10" ht="24.95" customHeight="1" x14ac:dyDescent="0.25">
      <c r="A80" s="114" t="s">
        <v>179</v>
      </c>
      <c r="B80" s="30">
        <v>47</v>
      </c>
      <c r="C80" s="30">
        <v>32</v>
      </c>
      <c r="D80" s="51">
        <f t="shared" si="26"/>
        <v>-31.914893617021278</v>
      </c>
      <c r="E80" s="50">
        <v>5</v>
      </c>
      <c r="F80" s="30">
        <v>7</v>
      </c>
      <c r="G80" s="51">
        <f>F80*100/E80-100</f>
        <v>40</v>
      </c>
      <c r="H80" s="50">
        <v>86</v>
      </c>
      <c r="I80" s="30">
        <v>38</v>
      </c>
      <c r="J80" s="51">
        <f t="shared" si="27"/>
        <v>-55.813953488372093</v>
      </c>
    </row>
    <row r="81" spans="1:10" ht="24.95" customHeight="1" x14ac:dyDescent="0.25">
      <c r="A81" s="114" t="s">
        <v>90</v>
      </c>
      <c r="B81" s="30">
        <v>30</v>
      </c>
      <c r="C81" s="30">
        <v>39</v>
      </c>
      <c r="D81" s="51">
        <f t="shared" si="26"/>
        <v>30</v>
      </c>
      <c r="E81" s="50">
        <v>8</v>
      </c>
      <c r="F81" s="30">
        <v>10</v>
      </c>
      <c r="G81" s="51">
        <f>F81*100/E81-100</f>
        <v>25</v>
      </c>
      <c r="H81" s="50">
        <v>24</v>
      </c>
      <c r="I81" s="30">
        <v>71</v>
      </c>
      <c r="J81" s="51">
        <f t="shared" si="27"/>
        <v>195.83333333333331</v>
      </c>
    </row>
    <row r="82" spans="1:10" ht="24.95" customHeight="1" x14ac:dyDescent="0.25">
      <c r="A82" s="114" t="s">
        <v>91</v>
      </c>
      <c r="B82" s="85"/>
      <c r="C82" s="30"/>
      <c r="D82" s="51"/>
      <c r="E82" s="30"/>
      <c r="F82" s="30"/>
      <c r="G82" s="51"/>
      <c r="H82" s="30"/>
      <c r="I82" s="30"/>
      <c r="J82" s="51"/>
    </row>
    <row r="83" spans="1:10" ht="24.95" customHeight="1" x14ac:dyDescent="0.25">
      <c r="A83" s="114" t="s">
        <v>290</v>
      </c>
      <c r="B83" s="83"/>
      <c r="C83" s="83"/>
      <c r="D83" s="83"/>
      <c r="E83" s="83"/>
      <c r="F83" s="83"/>
      <c r="G83" s="83"/>
      <c r="H83" s="83"/>
      <c r="I83" s="83"/>
      <c r="J83" s="83"/>
    </row>
    <row r="84" spans="1:10" ht="24.95" customHeight="1" x14ac:dyDescent="0.25">
      <c r="A84" s="114" t="s">
        <v>92</v>
      </c>
      <c r="B84" s="30">
        <v>19</v>
      </c>
      <c r="C84" s="30">
        <v>30</v>
      </c>
      <c r="D84" s="51">
        <f t="shared" ref="D84:D95" si="28">C84*100/B84-100</f>
        <v>57.89473684210526</v>
      </c>
      <c r="E84" s="50">
        <v>4</v>
      </c>
      <c r="F84" s="30">
        <v>6</v>
      </c>
      <c r="G84" s="51">
        <f>F84*100/E84-100</f>
        <v>50</v>
      </c>
      <c r="H84" s="50">
        <v>25</v>
      </c>
      <c r="I84" s="30">
        <v>34</v>
      </c>
      <c r="J84" s="51">
        <f t="shared" ref="J84:J93" si="29">I84*100/H84-100</f>
        <v>36</v>
      </c>
    </row>
    <row r="85" spans="1:10" ht="24.95" customHeight="1" x14ac:dyDescent="0.25">
      <c r="A85" s="114" t="s">
        <v>318</v>
      </c>
      <c r="B85" s="30">
        <v>4</v>
      </c>
      <c r="C85" s="30">
        <v>12</v>
      </c>
      <c r="D85" s="51">
        <f t="shared" si="28"/>
        <v>200</v>
      </c>
      <c r="E85" s="50">
        <v>0</v>
      </c>
      <c r="F85" s="30">
        <v>5</v>
      </c>
      <c r="G85" s="51" t="s">
        <v>257</v>
      </c>
      <c r="H85" s="50">
        <v>5</v>
      </c>
      <c r="I85" s="30">
        <v>15</v>
      </c>
      <c r="J85" s="51">
        <f t="shared" si="29"/>
        <v>200</v>
      </c>
    </row>
    <row r="86" spans="1:10" ht="24.95" customHeight="1" x14ac:dyDescent="0.25">
      <c r="A86" s="114" t="s">
        <v>93</v>
      </c>
      <c r="B86" s="30">
        <v>18</v>
      </c>
      <c r="C86" s="30">
        <v>13</v>
      </c>
      <c r="D86" s="51">
        <f t="shared" si="28"/>
        <v>-27.777777777777771</v>
      </c>
      <c r="E86" s="50">
        <v>4</v>
      </c>
      <c r="F86" s="30">
        <v>1</v>
      </c>
      <c r="G86" s="51">
        <f>F86*100/E86-100</f>
        <v>-75</v>
      </c>
      <c r="H86" s="50">
        <v>23</v>
      </c>
      <c r="I86" s="30">
        <v>17</v>
      </c>
      <c r="J86" s="51">
        <f t="shared" si="29"/>
        <v>-26.086956521739125</v>
      </c>
    </row>
    <row r="87" spans="1:10" ht="24.95" customHeight="1" x14ac:dyDescent="0.25">
      <c r="A87" s="114" t="s">
        <v>180</v>
      </c>
      <c r="B87" s="30">
        <v>8</v>
      </c>
      <c r="C87" s="30">
        <v>12</v>
      </c>
      <c r="D87" s="51">
        <f t="shared" si="28"/>
        <v>50</v>
      </c>
      <c r="E87" s="50">
        <v>4</v>
      </c>
      <c r="F87" s="30">
        <v>4</v>
      </c>
      <c r="G87" s="51">
        <f>F87*100/E87-100</f>
        <v>0</v>
      </c>
      <c r="H87" s="50">
        <v>7</v>
      </c>
      <c r="I87" s="30">
        <v>13</v>
      </c>
      <c r="J87" s="51">
        <f t="shared" si="29"/>
        <v>85.714285714285722</v>
      </c>
    </row>
    <row r="88" spans="1:10" ht="24.95" customHeight="1" x14ac:dyDescent="0.25">
      <c r="A88" s="114" t="s">
        <v>181</v>
      </c>
      <c r="B88" s="30">
        <v>0</v>
      </c>
      <c r="C88" s="30">
        <v>0</v>
      </c>
      <c r="D88" s="51"/>
      <c r="E88" s="50">
        <v>0</v>
      </c>
      <c r="F88" s="30">
        <v>0</v>
      </c>
      <c r="G88" s="51"/>
      <c r="H88" s="50">
        <v>0</v>
      </c>
      <c r="I88" s="30">
        <v>0</v>
      </c>
      <c r="J88" s="51"/>
    </row>
    <row r="89" spans="1:10" ht="24.95" customHeight="1" x14ac:dyDescent="0.25">
      <c r="A89" s="114" t="s">
        <v>94</v>
      </c>
      <c r="B89" s="30">
        <v>5</v>
      </c>
      <c r="C89" s="30">
        <v>7</v>
      </c>
      <c r="D89" s="51">
        <f t="shared" si="28"/>
        <v>40</v>
      </c>
      <c r="E89" s="50">
        <v>0</v>
      </c>
      <c r="F89" s="30">
        <v>4</v>
      </c>
      <c r="G89" s="51" t="s">
        <v>257</v>
      </c>
      <c r="H89" s="50">
        <v>6</v>
      </c>
      <c r="I89" s="30">
        <v>5</v>
      </c>
      <c r="J89" s="51">
        <f t="shared" si="29"/>
        <v>-16.666666666666671</v>
      </c>
    </row>
    <row r="90" spans="1:10" ht="24.95" customHeight="1" x14ac:dyDescent="0.25">
      <c r="A90" s="114" t="s">
        <v>95</v>
      </c>
      <c r="B90" s="30">
        <v>13</v>
      </c>
      <c r="C90" s="30">
        <v>17</v>
      </c>
      <c r="D90" s="51">
        <f t="shared" si="28"/>
        <v>30.769230769230774</v>
      </c>
      <c r="E90" s="50">
        <v>2</v>
      </c>
      <c r="F90" s="30">
        <v>5</v>
      </c>
      <c r="G90" s="51">
        <f>F90*100/E90-100</f>
        <v>150</v>
      </c>
      <c r="H90" s="50">
        <v>14</v>
      </c>
      <c r="I90" s="30">
        <v>25</v>
      </c>
      <c r="J90" s="51">
        <f t="shared" si="29"/>
        <v>78.571428571428584</v>
      </c>
    </row>
    <row r="91" spans="1:10" ht="24.95" customHeight="1" x14ac:dyDescent="0.25">
      <c r="A91" s="114" t="s">
        <v>96</v>
      </c>
      <c r="B91" s="30">
        <v>5</v>
      </c>
      <c r="C91" s="30">
        <v>9</v>
      </c>
      <c r="D91" s="51">
        <f t="shared" si="28"/>
        <v>80</v>
      </c>
      <c r="E91" s="50">
        <v>1</v>
      </c>
      <c r="F91" s="30">
        <v>2</v>
      </c>
      <c r="G91" s="51">
        <f>F91*100/E91-100</f>
        <v>100</v>
      </c>
      <c r="H91" s="50">
        <v>7</v>
      </c>
      <c r="I91" s="30">
        <v>10</v>
      </c>
      <c r="J91" s="51">
        <f t="shared" si="29"/>
        <v>42.857142857142861</v>
      </c>
    </row>
    <row r="92" spans="1:10" ht="24.95" customHeight="1" x14ac:dyDescent="0.25">
      <c r="A92" s="114" t="s">
        <v>97</v>
      </c>
      <c r="B92" s="30">
        <v>8</v>
      </c>
      <c r="C92" s="30">
        <v>10</v>
      </c>
      <c r="D92" s="51">
        <f t="shared" si="28"/>
        <v>25</v>
      </c>
      <c r="E92" s="50">
        <v>1</v>
      </c>
      <c r="F92" s="30">
        <v>0</v>
      </c>
      <c r="G92" s="52" t="s">
        <v>256</v>
      </c>
      <c r="H92" s="50">
        <v>15</v>
      </c>
      <c r="I92" s="30">
        <v>17</v>
      </c>
      <c r="J92" s="51">
        <f t="shared" si="29"/>
        <v>13.333333333333329</v>
      </c>
    </row>
    <row r="93" spans="1:10" ht="24.95" customHeight="1" x14ac:dyDescent="0.25">
      <c r="A93" s="114" t="s">
        <v>98</v>
      </c>
      <c r="B93" s="30">
        <v>10</v>
      </c>
      <c r="C93" s="30">
        <v>7</v>
      </c>
      <c r="D93" s="51">
        <f t="shared" si="28"/>
        <v>-30</v>
      </c>
      <c r="E93" s="50">
        <v>3</v>
      </c>
      <c r="F93" s="30">
        <v>2</v>
      </c>
      <c r="G93" s="51">
        <f>F93*100/E93-100</f>
        <v>-33.333333333333329</v>
      </c>
      <c r="H93" s="50">
        <v>9</v>
      </c>
      <c r="I93" s="30">
        <v>5</v>
      </c>
      <c r="J93" s="51">
        <f t="shared" si="29"/>
        <v>-44.444444444444443</v>
      </c>
    </row>
    <row r="94" spans="1:10" ht="24.95" customHeight="1" x14ac:dyDescent="0.25">
      <c r="A94" s="114" t="s">
        <v>99</v>
      </c>
      <c r="B94" s="30">
        <v>3</v>
      </c>
      <c r="C94" s="30">
        <v>1</v>
      </c>
      <c r="D94" s="51">
        <f t="shared" si="28"/>
        <v>-66.666666666666657</v>
      </c>
      <c r="E94" s="50">
        <v>0</v>
      </c>
      <c r="F94" s="30">
        <v>1</v>
      </c>
      <c r="G94" s="51" t="s">
        <v>257</v>
      </c>
      <c r="H94" s="50">
        <v>4</v>
      </c>
      <c r="I94" s="30">
        <v>0</v>
      </c>
      <c r="J94" s="52" t="s">
        <v>256</v>
      </c>
    </row>
    <row r="95" spans="1:10" ht="24.95" customHeight="1" x14ac:dyDescent="0.25">
      <c r="A95" s="114" t="s">
        <v>100</v>
      </c>
      <c r="B95" s="30">
        <v>20</v>
      </c>
      <c r="C95" s="30">
        <v>12</v>
      </c>
      <c r="D95" s="51">
        <f t="shared" si="28"/>
        <v>-40</v>
      </c>
      <c r="E95" s="50">
        <v>5</v>
      </c>
      <c r="F95" s="30">
        <v>0</v>
      </c>
      <c r="G95" s="52" t="s">
        <v>256</v>
      </c>
      <c r="H95" s="50">
        <v>21</v>
      </c>
      <c r="I95" s="30">
        <v>16</v>
      </c>
      <c r="J95" s="51">
        <f t="shared" ref="J95" si="30">I95*100/H95-100</f>
        <v>-23.80952380952381</v>
      </c>
    </row>
    <row r="96" spans="1:10" ht="24.95" customHeight="1" x14ac:dyDescent="0.25">
      <c r="A96" s="114" t="s">
        <v>244</v>
      </c>
      <c r="B96" s="30">
        <v>6</v>
      </c>
      <c r="C96" s="30">
        <v>12</v>
      </c>
      <c r="D96" s="51">
        <f>C96*100/B96-100</f>
        <v>100</v>
      </c>
      <c r="E96" s="50">
        <v>0</v>
      </c>
      <c r="F96" s="30">
        <v>5</v>
      </c>
      <c r="G96" s="51" t="s">
        <v>257</v>
      </c>
      <c r="H96" s="50">
        <v>11</v>
      </c>
      <c r="I96" s="30">
        <v>19</v>
      </c>
      <c r="J96" s="51">
        <f>I96*100/H96-100</f>
        <v>72.72727272727272</v>
      </c>
    </row>
    <row r="97" spans="1:11" ht="24.95" customHeight="1" x14ac:dyDescent="0.25">
      <c r="A97" s="114" t="s">
        <v>291</v>
      </c>
      <c r="B97" s="137"/>
      <c r="C97" s="30"/>
      <c r="D97" s="51"/>
      <c r="E97" s="50"/>
      <c r="F97" s="30"/>
      <c r="G97" s="51"/>
      <c r="H97" s="50"/>
      <c r="I97" s="30"/>
      <c r="J97" s="51"/>
    </row>
    <row r="98" spans="1:11" ht="24.95" customHeight="1" x14ac:dyDescent="0.25">
      <c r="A98" s="198" t="s">
        <v>235</v>
      </c>
      <c r="B98" s="200">
        <v>22</v>
      </c>
      <c r="C98" s="30">
        <v>22</v>
      </c>
      <c r="D98" s="51">
        <f t="shared" ref="D98" si="31">C98*100/B98-100</f>
        <v>0</v>
      </c>
      <c r="E98" s="30">
        <v>9</v>
      </c>
      <c r="F98" s="30">
        <v>4</v>
      </c>
      <c r="G98" s="51">
        <f>F98*100/E98-100</f>
        <v>-55.555555555555557</v>
      </c>
      <c r="H98" s="30">
        <v>29</v>
      </c>
      <c r="I98" s="30">
        <v>31</v>
      </c>
      <c r="J98" s="51">
        <f t="shared" ref="J98" si="32">I98*100/H98-100</f>
        <v>6.8965517241379359</v>
      </c>
      <c r="K98" s="27"/>
    </row>
    <row r="99" spans="1:11" ht="24.95" customHeight="1" x14ac:dyDescent="0.25">
      <c r="A99" s="116" t="s">
        <v>292</v>
      </c>
      <c r="B99" s="137"/>
      <c r="C99" s="30"/>
      <c r="D99" s="51"/>
      <c r="E99" s="50"/>
      <c r="F99" s="30"/>
      <c r="G99" s="51"/>
      <c r="H99" s="50"/>
      <c r="I99" s="30"/>
      <c r="J99" s="51"/>
      <c r="K99" s="27"/>
    </row>
    <row r="100" spans="1:11" ht="24.95" customHeight="1" x14ac:dyDescent="0.25">
      <c r="A100" s="198" t="s">
        <v>236</v>
      </c>
      <c r="B100" s="200">
        <v>40</v>
      </c>
      <c r="C100" s="30">
        <v>14</v>
      </c>
      <c r="D100" s="51">
        <f t="shared" ref="D100" si="33">C100*100/B100-100</f>
        <v>-65</v>
      </c>
      <c r="E100" s="30">
        <v>12</v>
      </c>
      <c r="F100" s="30">
        <v>3</v>
      </c>
      <c r="G100" s="51">
        <f>F100*100/E100-100</f>
        <v>-75</v>
      </c>
      <c r="H100" s="30">
        <v>61</v>
      </c>
      <c r="I100" s="30">
        <v>17</v>
      </c>
      <c r="J100" s="51">
        <f t="shared" ref="J100" si="34">I100*100/H100-100</f>
        <v>-72.131147540983605</v>
      </c>
      <c r="K100" s="27"/>
    </row>
    <row r="101" spans="1:11" ht="24.95" customHeight="1" x14ac:dyDescent="0.25">
      <c r="A101" s="116" t="s">
        <v>293</v>
      </c>
      <c r="B101" s="137"/>
      <c r="C101" s="30"/>
      <c r="D101" s="51"/>
      <c r="E101" s="50"/>
      <c r="F101" s="30"/>
      <c r="G101" s="51"/>
      <c r="H101" s="50"/>
      <c r="I101" s="30"/>
      <c r="J101" s="51"/>
      <c r="K101" s="27"/>
    </row>
    <row r="102" spans="1:11" ht="24.95" customHeight="1" x14ac:dyDescent="0.25">
      <c r="A102" s="116" t="s">
        <v>294</v>
      </c>
      <c r="B102" s="137"/>
      <c r="C102" s="30"/>
      <c r="D102" s="51"/>
      <c r="E102" s="50"/>
      <c r="F102" s="30"/>
      <c r="G102" s="51"/>
      <c r="H102" s="50"/>
      <c r="I102" s="30"/>
      <c r="J102" s="51"/>
      <c r="K102" s="27"/>
    </row>
    <row r="103" spans="1:11" ht="24.95" customHeight="1" x14ac:dyDescent="0.25">
      <c r="A103" s="198" t="s">
        <v>237</v>
      </c>
      <c r="B103" s="200">
        <v>8</v>
      </c>
      <c r="C103" s="30">
        <v>5</v>
      </c>
      <c r="D103" s="51">
        <f t="shared" ref="D103:D109" si="35">C103*100/B103-100</f>
        <v>-37.5</v>
      </c>
      <c r="E103" s="30">
        <v>6</v>
      </c>
      <c r="F103" s="30">
        <v>0</v>
      </c>
      <c r="G103" s="52" t="s">
        <v>256</v>
      </c>
      <c r="H103" s="30">
        <v>13</v>
      </c>
      <c r="I103" s="30">
        <v>8</v>
      </c>
      <c r="J103" s="51">
        <f t="shared" ref="J103:J109" si="36">I103*100/H103-100</f>
        <v>-38.46153846153846</v>
      </c>
      <c r="K103" s="27"/>
    </row>
    <row r="104" spans="1:11" ht="24.95" customHeight="1" x14ac:dyDescent="0.25">
      <c r="A104" s="198" t="s">
        <v>238</v>
      </c>
      <c r="B104" s="200">
        <v>9</v>
      </c>
      <c r="C104" s="30">
        <v>6</v>
      </c>
      <c r="D104" s="51">
        <f t="shared" si="35"/>
        <v>-33.333333333333329</v>
      </c>
      <c r="E104" s="30">
        <v>4</v>
      </c>
      <c r="F104" s="30">
        <v>2</v>
      </c>
      <c r="G104" s="51">
        <f>F104*100/E104-100</f>
        <v>-50</v>
      </c>
      <c r="H104" s="30">
        <v>8</v>
      </c>
      <c r="I104" s="30">
        <v>11</v>
      </c>
      <c r="J104" s="51">
        <f t="shared" si="36"/>
        <v>37.5</v>
      </c>
      <c r="K104" s="27"/>
    </row>
    <row r="105" spans="1:11" ht="24.95" customHeight="1" x14ac:dyDescent="0.25">
      <c r="A105" s="198" t="s">
        <v>239</v>
      </c>
      <c r="B105" s="200">
        <v>2</v>
      </c>
      <c r="C105" s="138">
        <v>1</v>
      </c>
      <c r="D105" s="51">
        <f t="shared" si="35"/>
        <v>-50</v>
      </c>
      <c r="E105" s="30">
        <v>0</v>
      </c>
      <c r="F105" s="138">
        <v>1</v>
      </c>
      <c r="G105" s="51" t="s">
        <v>257</v>
      </c>
      <c r="H105" s="30">
        <v>3</v>
      </c>
      <c r="I105" s="138">
        <v>0</v>
      </c>
      <c r="J105" s="52" t="s">
        <v>256</v>
      </c>
      <c r="K105" s="27"/>
    </row>
    <row r="106" spans="1:11" ht="24.95" customHeight="1" x14ac:dyDescent="0.25">
      <c r="A106" s="198" t="s">
        <v>240</v>
      </c>
      <c r="B106" s="200">
        <v>3</v>
      </c>
      <c r="C106" s="30">
        <v>5</v>
      </c>
      <c r="D106" s="51">
        <f t="shared" si="35"/>
        <v>66.666666666666657</v>
      </c>
      <c r="E106" s="30">
        <v>1</v>
      </c>
      <c r="F106" s="30">
        <v>0</v>
      </c>
      <c r="G106" s="52" t="s">
        <v>256</v>
      </c>
      <c r="H106" s="30">
        <v>3</v>
      </c>
      <c r="I106" s="30">
        <v>7</v>
      </c>
      <c r="J106" s="51">
        <f t="shared" si="36"/>
        <v>133.33333333333334</v>
      </c>
      <c r="K106" s="27"/>
    </row>
    <row r="107" spans="1:11" ht="24.95" customHeight="1" x14ac:dyDescent="0.25">
      <c r="A107" s="198" t="s">
        <v>241</v>
      </c>
      <c r="B107" s="200">
        <v>12</v>
      </c>
      <c r="C107" s="30">
        <v>27</v>
      </c>
      <c r="D107" s="51">
        <f t="shared" si="35"/>
        <v>125</v>
      </c>
      <c r="E107" s="30">
        <v>0</v>
      </c>
      <c r="F107" s="30">
        <v>12</v>
      </c>
      <c r="G107" s="51" t="s">
        <v>257</v>
      </c>
      <c r="H107" s="30">
        <v>18</v>
      </c>
      <c r="I107" s="30">
        <v>31</v>
      </c>
      <c r="J107" s="51">
        <f t="shared" si="36"/>
        <v>72.222222222222229</v>
      </c>
      <c r="K107" s="27"/>
    </row>
    <row r="108" spans="1:11" ht="24.95" customHeight="1" x14ac:dyDescent="0.25">
      <c r="A108" s="198" t="s">
        <v>242</v>
      </c>
      <c r="B108" s="200">
        <v>4</v>
      </c>
      <c r="C108" s="30">
        <v>2</v>
      </c>
      <c r="D108" s="51">
        <f t="shared" si="35"/>
        <v>-50</v>
      </c>
      <c r="E108" s="30">
        <v>1</v>
      </c>
      <c r="F108" s="30">
        <v>0</v>
      </c>
      <c r="G108" s="52" t="s">
        <v>256</v>
      </c>
      <c r="H108" s="30">
        <v>4</v>
      </c>
      <c r="I108" s="30">
        <v>3</v>
      </c>
      <c r="J108" s="51">
        <f t="shared" si="36"/>
        <v>-25</v>
      </c>
      <c r="K108" s="27"/>
    </row>
    <row r="109" spans="1:11" ht="24.95" customHeight="1" x14ac:dyDescent="0.25">
      <c r="A109" s="199" t="s">
        <v>243</v>
      </c>
      <c r="B109" s="200">
        <v>8</v>
      </c>
      <c r="C109" s="139">
        <v>2</v>
      </c>
      <c r="D109" s="51">
        <f t="shared" si="35"/>
        <v>-75</v>
      </c>
      <c r="E109" s="30">
        <v>1</v>
      </c>
      <c r="F109" s="139">
        <v>0</v>
      </c>
      <c r="G109" s="52" t="s">
        <v>256</v>
      </c>
      <c r="H109" s="30">
        <v>11</v>
      </c>
      <c r="I109" s="139">
        <v>4</v>
      </c>
      <c r="J109" s="51">
        <f t="shared" si="36"/>
        <v>-63.636363636363633</v>
      </c>
      <c r="K109" s="27"/>
    </row>
    <row r="110" spans="1:11" ht="24.95" customHeight="1" x14ac:dyDescent="0.25">
      <c r="A110" s="114" t="s">
        <v>132</v>
      </c>
      <c r="B110" s="30">
        <v>0</v>
      </c>
      <c r="C110" s="30">
        <v>2</v>
      </c>
      <c r="D110" s="51" t="s">
        <v>257</v>
      </c>
      <c r="E110" s="50">
        <v>0</v>
      </c>
      <c r="F110" s="30">
        <v>2</v>
      </c>
      <c r="G110" s="51" t="s">
        <v>257</v>
      </c>
      <c r="H110" s="50">
        <v>0</v>
      </c>
      <c r="I110" s="30">
        <v>5</v>
      </c>
      <c r="J110" s="51" t="s">
        <v>257</v>
      </c>
    </row>
    <row r="111" spans="1:11" ht="24.95" customHeight="1" x14ac:dyDescent="0.25">
      <c r="A111" s="114" t="s">
        <v>133</v>
      </c>
      <c r="B111" s="30">
        <v>6</v>
      </c>
      <c r="C111" s="30">
        <v>7</v>
      </c>
      <c r="D111" s="51">
        <f t="shared" ref="D111" si="37">C111*100/B111-100</f>
        <v>16.666666666666671</v>
      </c>
      <c r="E111" s="50">
        <v>2</v>
      </c>
      <c r="F111" s="30">
        <v>3</v>
      </c>
      <c r="G111" s="51">
        <f>F111*100/E111-100</f>
        <v>50</v>
      </c>
      <c r="H111" s="50">
        <v>7</v>
      </c>
      <c r="I111" s="30">
        <v>8</v>
      </c>
      <c r="J111" s="51">
        <f>I111*100/H111-100</f>
        <v>14.285714285714292</v>
      </c>
    </row>
    <row r="112" spans="1:11" ht="24.95" customHeight="1" x14ac:dyDescent="0.25">
      <c r="A112" s="114" t="s">
        <v>296</v>
      </c>
      <c r="B112" s="30">
        <v>1</v>
      </c>
      <c r="C112" s="30">
        <v>0</v>
      </c>
      <c r="D112" s="52" t="s">
        <v>256</v>
      </c>
      <c r="E112" s="50">
        <v>0</v>
      </c>
      <c r="F112" s="30">
        <v>0</v>
      </c>
      <c r="G112" s="51"/>
      <c r="H112" s="50">
        <v>1</v>
      </c>
      <c r="I112" s="30">
        <v>0</v>
      </c>
      <c r="J112" s="52" t="s">
        <v>256</v>
      </c>
    </row>
    <row r="113" spans="1:10" ht="24.95" customHeight="1" x14ac:dyDescent="0.25">
      <c r="A113" s="114" t="s">
        <v>295</v>
      </c>
      <c r="B113" s="85"/>
      <c r="C113" s="30"/>
      <c r="D113" s="51"/>
      <c r="E113" s="50"/>
      <c r="F113" s="30"/>
      <c r="G113" s="52"/>
      <c r="H113" s="50"/>
      <c r="I113" s="30"/>
      <c r="J113" s="51"/>
    </row>
    <row r="114" spans="1:10" ht="24.95" customHeight="1" x14ac:dyDescent="0.25">
      <c r="A114" s="114" t="s">
        <v>192</v>
      </c>
      <c r="B114" s="30">
        <v>12</v>
      </c>
      <c r="C114" s="30">
        <v>4</v>
      </c>
      <c r="D114" s="51">
        <v>-66.666666666666657</v>
      </c>
      <c r="E114" s="30">
        <v>7</v>
      </c>
      <c r="F114" s="30">
        <v>0</v>
      </c>
      <c r="G114" s="52" t="s">
        <v>256</v>
      </c>
      <c r="H114" s="30">
        <v>8</v>
      </c>
      <c r="I114" s="30">
        <v>8</v>
      </c>
      <c r="J114" s="51">
        <v>0</v>
      </c>
    </row>
    <row r="115" spans="1:10" ht="24.95" customHeight="1" x14ac:dyDescent="0.25">
      <c r="A115" s="114" t="s">
        <v>259</v>
      </c>
      <c r="B115" s="85"/>
      <c r="C115" s="83"/>
      <c r="D115" s="83"/>
      <c r="E115" s="83"/>
      <c r="F115" s="83"/>
      <c r="G115" s="83"/>
      <c r="H115" s="83"/>
      <c r="I115" s="83"/>
      <c r="J115" s="83"/>
    </row>
    <row r="116" spans="1:10" ht="24.95" customHeight="1" x14ac:dyDescent="0.25">
      <c r="A116" s="114" t="s">
        <v>193</v>
      </c>
      <c r="B116" s="30">
        <v>11</v>
      </c>
      <c r="C116" s="30">
        <v>1</v>
      </c>
      <c r="D116" s="51">
        <f t="shared" ref="D116" si="38">C116*100/B116-100</f>
        <v>-90.909090909090907</v>
      </c>
      <c r="E116" s="50">
        <v>2</v>
      </c>
      <c r="F116" s="30">
        <v>1</v>
      </c>
      <c r="G116" s="51">
        <f>F116*100/E116-100</f>
        <v>-50</v>
      </c>
      <c r="H116" s="50">
        <v>14</v>
      </c>
      <c r="I116" s="30">
        <v>0</v>
      </c>
      <c r="J116" s="52" t="s">
        <v>256</v>
      </c>
    </row>
    <row r="117" spans="1:10" ht="24.95" customHeight="1" x14ac:dyDescent="0.25">
      <c r="A117" s="114" t="s">
        <v>297</v>
      </c>
      <c r="B117" s="85"/>
      <c r="C117" s="30"/>
      <c r="D117" s="51"/>
      <c r="E117" s="50"/>
      <c r="F117" s="30"/>
      <c r="G117" s="51"/>
      <c r="H117" s="50"/>
      <c r="I117" s="30"/>
      <c r="J117" s="51"/>
    </row>
    <row r="118" spans="1:10" ht="24.95" customHeight="1" x14ac:dyDescent="0.25">
      <c r="A118" s="114" t="s">
        <v>298</v>
      </c>
      <c r="B118" s="85"/>
      <c r="C118" s="30"/>
      <c r="D118" s="51"/>
      <c r="E118" s="50"/>
      <c r="F118" s="30"/>
      <c r="G118" s="51"/>
      <c r="H118" s="50"/>
      <c r="I118" s="30"/>
      <c r="J118" s="51"/>
    </row>
    <row r="119" spans="1:10" ht="24.95" customHeight="1" x14ac:dyDescent="0.25">
      <c r="A119" s="114" t="s">
        <v>134</v>
      </c>
      <c r="B119" s="30">
        <v>0</v>
      </c>
      <c r="C119" s="30">
        <v>2</v>
      </c>
      <c r="D119" s="51" t="s">
        <v>257</v>
      </c>
      <c r="E119" s="50">
        <v>0</v>
      </c>
      <c r="F119" s="30">
        <v>0</v>
      </c>
      <c r="G119" s="51"/>
      <c r="H119" s="50">
        <v>0</v>
      </c>
      <c r="I119" s="30">
        <v>3</v>
      </c>
      <c r="J119" s="51" t="s">
        <v>257</v>
      </c>
    </row>
    <row r="120" spans="1:10" ht="24.95" customHeight="1" x14ac:dyDescent="0.25">
      <c r="A120" s="114" t="s">
        <v>194</v>
      </c>
      <c r="B120" s="30">
        <v>0</v>
      </c>
      <c r="C120" s="30">
        <v>3</v>
      </c>
      <c r="D120" s="51" t="s">
        <v>257</v>
      </c>
      <c r="E120" s="50">
        <v>0</v>
      </c>
      <c r="F120" s="30">
        <v>0</v>
      </c>
      <c r="G120" s="51"/>
      <c r="H120" s="50">
        <v>0</v>
      </c>
      <c r="I120" s="30">
        <v>3</v>
      </c>
      <c r="J120" s="51" t="s">
        <v>257</v>
      </c>
    </row>
    <row r="121" spans="1:10" ht="24.95" customHeight="1" x14ac:dyDescent="0.25">
      <c r="A121" s="114" t="s">
        <v>195</v>
      </c>
      <c r="B121" s="30">
        <v>8</v>
      </c>
      <c r="C121" s="30">
        <v>4</v>
      </c>
      <c r="D121" s="51">
        <f t="shared" ref="D121" si="39">C121*100/B121-100</f>
        <v>-50</v>
      </c>
      <c r="E121" s="50">
        <v>1</v>
      </c>
      <c r="F121" s="30">
        <v>3</v>
      </c>
      <c r="G121" s="51">
        <f>F121*100/E121-100</f>
        <v>200</v>
      </c>
      <c r="H121" s="50">
        <v>11</v>
      </c>
      <c r="I121" s="30">
        <v>2</v>
      </c>
      <c r="J121" s="51">
        <f>I121*100/H121-100</f>
        <v>-81.818181818181813</v>
      </c>
    </row>
    <row r="122" spans="1:10" ht="24.95" customHeight="1" x14ac:dyDescent="0.25">
      <c r="A122" s="114" t="s">
        <v>299</v>
      </c>
      <c r="B122" s="85"/>
      <c r="C122" s="30"/>
      <c r="D122" s="51"/>
      <c r="E122" s="50"/>
      <c r="F122" s="30"/>
      <c r="G122" s="51"/>
      <c r="H122" s="50"/>
      <c r="I122" s="30"/>
      <c r="J122" s="51"/>
    </row>
    <row r="123" spans="1:10" ht="24.95" customHeight="1" x14ac:dyDescent="0.25">
      <c r="A123" s="114" t="s">
        <v>135</v>
      </c>
      <c r="B123" s="30">
        <v>2</v>
      </c>
      <c r="C123" s="30">
        <v>0</v>
      </c>
      <c r="D123" s="52" t="s">
        <v>256</v>
      </c>
      <c r="E123" s="50">
        <v>1</v>
      </c>
      <c r="F123" s="30">
        <v>0</v>
      </c>
      <c r="G123" s="52" t="s">
        <v>256</v>
      </c>
      <c r="H123" s="50">
        <v>1</v>
      </c>
      <c r="I123" s="30">
        <v>0</v>
      </c>
      <c r="J123" s="52" t="s">
        <v>256</v>
      </c>
    </row>
    <row r="124" spans="1:10" ht="24.95" customHeight="1" x14ac:dyDescent="0.25">
      <c r="A124" s="114" t="s">
        <v>136</v>
      </c>
      <c r="B124" s="30">
        <v>5</v>
      </c>
      <c r="C124" s="30">
        <v>3</v>
      </c>
      <c r="D124" s="51">
        <f t="shared" ref="D124:D125" si="40">C124*100/B124-100</f>
        <v>-40</v>
      </c>
      <c r="E124" s="50">
        <v>0</v>
      </c>
      <c r="F124" s="30">
        <v>0</v>
      </c>
      <c r="G124" s="51"/>
      <c r="H124" s="50">
        <v>6</v>
      </c>
      <c r="I124" s="30">
        <v>5</v>
      </c>
      <c r="J124" s="51">
        <f t="shared" ref="J124:J125" si="41">I124*100/H124-100</f>
        <v>-16.666666666666671</v>
      </c>
    </row>
    <row r="125" spans="1:10" ht="24.95" customHeight="1" x14ac:dyDescent="0.25">
      <c r="A125" s="114" t="s">
        <v>137</v>
      </c>
      <c r="B125" s="30">
        <v>12</v>
      </c>
      <c r="C125" s="30">
        <v>3</v>
      </c>
      <c r="D125" s="51">
        <f t="shared" si="40"/>
        <v>-75</v>
      </c>
      <c r="E125" s="50">
        <v>6</v>
      </c>
      <c r="F125" s="30">
        <v>1</v>
      </c>
      <c r="G125" s="51">
        <f>F125*100/E125-100</f>
        <v>-83.333333333333329</v>
      </c>
      <c r="H125" s="50">
        <v>16</v>
      </c>
      <c r="I125" s="30">
        <v>2</v>
      </c>
      <c r="J125" s="51">
        <f t="shared" si="41"/>
        <v>-87.5</v>
      </c>
    </row>
    <row r="126" spans="1:10" ht="24.95" customHeight="1" x14ac:dyDescent="0.25">
      <c r="A126" s="114" t="s">
        <v>300</v>
      </c>
      <c r="B126" s="85"/>
      <c r="C126" s="30"/>
      <c r="D126" s="51"/>
      <c r="E126" s="50"/>
      <c r="F126" s="30"/>
      <c r="G126" s="51"/>
      <c r="H126" s="50"/>
      <c r="I126" s="30"/>
      <c r="J126" s="51"/>
    </row>
    <row r="127" spans="1:10" ht="24.95" customHeight="1" x14ac:dyDescent="0.25">
      <c r="A127" s="114" t="s">
        <v>301</v>
      </c>
      <c r="B127" s="85"/>
      <c r="C127" s="30"/>
      <c r="D127" s="51"/>
      <c r="E127" s="50"/>
      <c r="F127" s="30"/>
      <c r="G127" s="51"/>
      <c r="H127" s="50"/>
      <c r="I127" s="30"/>
      <c r="J127" s="51"/>
    </row>
    <row r="128" spans="1:10" ht="24.95" customHeight="1" x14ac:dyDescent="0.25">
      <c r="A128" s="114" t="s">
        <v>138</v>
      </c>
      <c r="B128" s="30">
        <v>2</v>
      </c>
      <c r="C128" s="30">
        <v>6</v>
      </c>
      <c r="D128" s="51">
        <f t="shared" ref="D128:D132" si="42">C128*100/B128-100</f>
        <v>200</v>
      </c>
      <c r="E128" s="50">
        <v>0</v>
      </c>
      <c r="F128" s="30">
        <v>1</v>
      </c>
      <c r="G128" s="51" t="s">
        <v>257</v>
      </c>
      <c r="H128" s="50">
        <v>3</v>
      </c>
      <c r="I128" s="30">
        <v>9</v>
      </c>
      <c r="J128" s="51">
        <f t="shared" ref="J128:J132" si="43">I128*100/H128-100</f>
        <v>200</v>
      </c>
    </row>
    <row r="129" spans="1:10" ht="24.95" customHeight="1" x14ac:dyDescent="0.25">
      <c r="A129" s="114" t="s">
        <v>139</v>
      </c>
      <c r="B129" s="30">
        <v>4</v>
      </c>
      <c r="C129" s="30">
        <v>4</v>
      </c>
      <c r="D129" s="51">
        <f t="shared" si="42"/>
        <v>0</v>
      </c>
      <c r="E129" s="50">
        <v>0</v>
      </c>
      <c r="F129" s="30">
        <v>4</v>
      </c>
      <c r="G129" s="51" t="s">
        <v>257</v>
      </c>
      <c r="H129" s="50">
        <v>4</v>
      </c>
      <c r="I129" s="30">
        <v>4</v>
      </c>
      <c r="J129" s="51">
        <f t="shared" si="43"/>
        <v>0</v>
      </c>
    </row>
    <row r="130" spans="1:10" ht="24.95" customHeight="1" x14ac:dyDescent="0.25">
      <c r="A130" s="114" t="s">
        <v>196</v>
      </c>
      <c r="B130" s="30">
        <v>1</v>
      </c>
      <c r="C130" s="30">
        <v>3</v>
      </c>
      <c r="D130" s="51">
        <f t="shared" si="42"/>
        <v>200</v>
      </c>
      <c r="E130" s="50">
        <v>0</v>
      </c>
      <c r="F130" s="30">
        <v>0</v>
      </c>
      <c r="G130" s="51"/>
      <c r="H130" s="50">
        <v>3</v>
      </c>
      <c r="I130" s="30">
        <v>6</v>
      </c>
      <c r="J130" s="51">
        <f t="shared" si="43"/>
        <v>100</v>
      </c>
    </row>
    <row r="131" spans="1:10" ht="24.95" customHeight="1" x14ac:dyDescent="0.25">
      <c r="A131" s="114" t="s">
        <v>140</v>
      </c>
      <c r="B131" s="30">
        <v>1</v>
      </c>
      <c r="C131" s="30">
        <v>5</v>
      </c>
      <c r="D131" s="51">
        <f t="shared" si="42"/>
        <v>400</v>
      </c>
      <c r="E131" s="50">
        <v>0</v>
      </c>
      <c r="F131" s="30">
        <v>0</v>
      </c>
      <c r="G131" s="51"/>
      <c r="H131" s="50">
        <v>1</v>
      </c>
      <c r="I131" s="30">
        <v>7</v>
      </c>
      <c r="J131" s="51">
        <f t="shared" si="43"/>
        <v>600</v>
      </c>
    </row>
    <row r="132" spans="1:10" ht="24.95" customHeight="1" x14ac:dyDescent="0.25">
      <c r="A132" s="114" t="s">
        <v>141</v>
      </c>
      <c r="B132" s="30">
        <v>3</v>
      </c>
      <c r="C132" s="30">
        <v>2</v>
      </c>
      <c r="D132" s="51">
        <f t="shared" si="42"/>
        <v>-33.333333333333329</v>
      </c>
      <c r="E132" s="50">
        <v>1</v>
      </c>
      <c r="F132" s="30">
        <v>1</v>
      </c>
      <c r="G132" s="51">
        <f>F132*100/E132-100</f>
        <v>0</v>
      </c>
      <c r="H132" s="50">
        <v>2</v>
      </c>
      <c r="I132" s="30">
        <v>5</v>
      </c>
      <c r="J132" s="51">
        <f t="shared" si="43"/>
        <v>150</v>
      </c>
    </row>
    <row r="133" spans="1:10" ht="24.95" customHeight="1" x14ac:dyDescent="0.25">
      <c r="A133" s="114" t="s">
        <v>142</v>
      </c>
      <c r="B133" s="30">
        <v>0</v>
      </c>
      <c r="C133" s="30">
        <v>1</v>
      </c>
      <c r="D133" s="51" t="s">
        <v>257</v>
      </c>
      <c r="E133" s="50">
        <v>0</v>
      </c>
      <c r="F133" s="30">
        <v>0</v>
      </c>
      <c r="G133" s="51"/>
      <c r="H133" s="50">
        <v>0</v>
      </c>
      <c r="I133" s="30">
        <v>1</v>
      </c>
      <c r="J133" s="51" t="s">
        <v>257</v>
      </c>
    </row>
    <row r="134" spans="1:10" ht="24.95" customHeight="1" x14ac:dyDescent="0.25">
      <c r="A134" s="114" t="s">
        <v>143</v>
      </c>
      <c r="B134" s="30">
        <v>4</v>
      </c>
      <c r="C134" s="30">
        <v>3</v>
      </c>
      <c r="D134" s="51">
        <f t="shared" ref="D134" si="44">C134*100/B134-100</f>
        <v>-25</v>
      </c>
      <c r="E134" s="50">
        <v>2</v>
      </c>
      <c r="F134" s="30">
        <v>4</v>
      </c>
      <c r="G134" s="51">
        <f>F134*100/E134-100</f>
        <v>100</v>
      </c>
      <c r="H134" s="50">
        <v>2</v>
      </c>
      <c r="I134" s="30">
        <v>3</v>
      </c>
      <c r="J134" s="51">
        <f>I134*100/H134-100</f>
        <v>50</v>
      </c>
    </row>
    <row r="135" spans="1:10" ht="24.95" customHeight="1" x14ac:dyDescent="0.25">
      <c r="A135" s="114" t="s">
        <v>144</v>
      </c>
      <c r="B135" s="30">
        <v>3</v>
      </c>
      <c r="C135" s="30">
        <v>0</v>
      </c>
      <c r="D135" s="52" t="s">
        <v>256</v>
      </c>
      <c r="E135" s="50">
        <v>0</v>
      </c>
      <c r="F135" s="30">
        <v>0</v>
      </c>
      <c r="G135" s="51"/>
      <c r="H135" s="50">
        <v>4</v>
      </c>
      <c r="I135" s="30">
        <v>0</v>
      </c>
      <c r="J135" s="52" t="s">
        <v>256</v>
      </c>
    </row>
    <row r="136" spans="1:10" ht="24.95" customHeight="1" x14ac:dyDescent="0.25">
      <c r="A136" s="117" t="s">
        <v>260</v>
      </c>
      <c r="B136" s="85"/>
      <c r="C136" s="30"/>
      <c r="D136" s="51"/>
      <c r="E136" s="30"/>
      <c r="F136" s="30"/>
      <c r="G136" s="51"/>
      <c r="H136" s="30"/>
      <c r="I136" s="30"/>
      <c r="J136" s="51"/>
    </row>
    <row r="137" spans="1:10" ht="24.95" customHeight="1" x14ac:dyDescent="0.25">
      <c r="A137" s="114" t="s">
        <v>145</v>
      </c>
      <c r="B137" s="30">
        <v>1</v>
      </c>
      <c r="C137" s="30">
        <v>1</v>
      </c>
      <c r="D137" s="51">
        <f t="shared" ref="D137:D138" si="45">C137*100/B137-100</f>
        <v>0</v>
      </c>
      <c r="E137" s="50">
        <v>0</v>
      </c>
      <c r="F137" s="30">
        <v>0</v>
      </c>
      <c r="G137" s="51"/>
      <c r="H137" s="50">
        <v>1</v>
      </c>
      <c r="I137" s="30">
        <v>1</v>
      </c>
      <c r="J137" s="51">
        <f>I137*100/H137-100</f>
        <v>0</v>
      </c>
    </row>
    <row r="138" spans="1:10" ht="24.95" customHeight="1" x14ac:dyDescent="0.25">
      <c r="A138" s="114" t="s">
        <v>197</v>
      </c>
      <c r="B138" s="30">
        <v>1</v>
      </c>
      <c r="C138" s="30">
        <v>9</v>
      </c>
      <c r="D138" s="51">
        <f t="shared" si="45"/>
        <v>800</v>
      </c>
      <c r="E138" s="50">
        <v>0</v>
      </c>
      <c r="F138" s="30">
        <v>3</v>
      </c>
      <c r="G138" s="51" t="s">
        <v>257</v>
      </c>
      <c r="H138" s="50">
        <v>1</v>
      </c>
      <c r="I138" s="30">
        <v>17</v>
      </c>
      <c r="J138" s="51">
        <f>I138*100/H138-100</f>
        <v>1600</v>
      </c>
    </row>
    <row r="139" spans="1:10" ht="24.95" customHeight="1" x14ac:dyDescent="0.25">
      <c r="A139" s="114" t="s">
        <v>146</v>
      </c>
      <c r="B139" s="30">
        <v>1</v>
      </c>
      <c r="C139" s="30">
        <v>0</v>
      </c>
      <c r="D139" s="52" t="s">
        <v>256</v>
      </c>
      <c r="E139" s="50">
        <v>0</v>
      </c>
      <c r="F139" s="30">
        <v>0</v>
      </c>
      <c r="G139" s="51"/>
      <c r="H139" s="50">
        <v>1</v>
      </c>
      <c r="I139" s="30">
        <v>0</v>
      </c>
      <c r="J139" s="52" t="s">
        <v>256</v>
      </c>
    </row>
    <row r="140" spans="1:10" ht="24.95" customHeight="1" x14ac:dyDescent="0.25">
      <c r="A140" s="114" t="s">
        <v>198</v>
      </c>
      <c r="B140" s="30">
        <v>2</v>
      </c>
      <c r="C140" s="30">
        <v>1</v>
      </c>
      <c r="D140" s="51">
        <f t="shared" ref="D140:D150" si="46">C140*100/B140-100</f>
        <v>-50</v>
      </c>
      <c r="E140" s="50">
        <v>0</v>
      </c>
      <c r="F140" s="30">
        <v>1</v>
      </c>
      <c r="G140" s="51" t="s">
        <v>257</v>
      </c>
      <c r="H140" s="50">
        <v>2</v>
      </c>
      <c r="I140" s="30">
        <v>0</v>
      </c>
      <c r="J140" s="52" t="s">
        <v>256</v>
      </c>
    </row>
    <row r="141" spans="1:10" ht="24.95" customHeight="1" x14ac:dyDescent="0.25">
      <c r="A141" s="114" t="s">
        <v>147</v>
      </c>
      <c r="B141" s="30">
        <v>1</v>
      </c>
      <c r="C141" s="30">
        <v>1</v>
      </c>
      <c r="D141" s="51">
        <f t="shared" si="46"/>
        <v>0</v>
      </c>
      <c r="E141" s="50">
        <v>0</v>
      </c>
      <c r="F141" s="30">
        <v>1</v>
      </c>
      <c r="G141" s="51" t="s">
        <v>257</v>
      </c>
      <c r="H141" s="50">
        <v>1</v>
      </c>
      <c r="I141" s="30">
        <v>0</v>
      </c>
      <c r="J141" s="52" t="s">
        <v>256</v>
      </c>
    </row>
    <row r="142" spans="1:10" ht="24.95" customHeight="1" x14ac:dyDescent="0.25">
      <c r="A142" s="114" t="s">
        <v>148</v>
      </c>
      <c r="B142" s="30">
        <v>2</v>
      </c>
      <c r="C142" s="30">
        <v>5</v>
      </c>
      <c r="D142" s="51">
        <f t="shared" si="46"/>
        <v>150</v>
      </c>
      <c r="E142" s="50">
        <v>0</v>
      </c>
      <c r="F142" s="30">
        <v>2</v>
      </c>
      <c r="G142" s="51" t="s">
        <v>257</v>
      </c>
      <c r="H142" s="50">
        <v>2</v>
      </c>
      <c r="I142" s="30">
        <v>6</v>
      </c>
      <c r="J142" s="51">
        <f>I142*100/H142-100</f>
        <v>200</v>
      </c>
    </row>
    <row r="143" spans="1:10" ht="24.95" customHeight="1" x14ac:dyDescent="0.25">
      <c r="A143" s="114" t="s">
        <v>149</v>
      </c>
      <c r="B143" s="30">
        <v>2</v>
      </c>
      <c r="C143" s="30">
        <v>0</v>
      </c>
      <c r="D143" s="52" t="s">
        <v>256</v>
      </c>
      <c r="E143" s="50">
        <v>5</v>
      </c>
      <c r="F143" s="30">
        <v>0</v>
      </c>
      <c r="G143" s="52" t="s">
        <v>256</v>
      </c>
      <c r="H143" s="50">
        <v>0</v>
      </c>
      <c r="I143" s="30">
        <v>0</v>
      </c>
      <c r="J143" s="51"/>
    </row>
    <row r="144" spans="1:10" ht="24.95" customHeight="1" x14ac:dyDescent="0.25">
      <c r="A144" s="114" t="s">
        <v>150</v>
      </c>
      <c r="B144" s="30">
        <v>1</v>
      </c>
      <c r="C144" s="30">
        <v>5</v>
      </c>
      <c r="D144" s="51">
        <f t="shared" si="46"/>
        <v>400</v>
      </c>
      <c r="E144" s="50">
        <v>0</v>
      </c>
      <c r="F144" s="30">
        <v>1</v>
      </c>
      <c r="G144" s="51" t="s">
        <v>257</v>
      </c>
      <c r="H144" s="50">
        <v>3</v>
      </c>
      <c r="I144" s="30">
        <v>9</v>
      </c>
      <c r="J144" s="51">
        <f>I144*100/H144-100</f>
        <v>200</v>
      </c>
    </row>
    <row r="145" spans="1:10" ht="24.95" customHeight="1" x14ac:dyDescent="0.25">
      <c r="A145" s="114" t="s">
        <v>151</v>
      </c>
      <c r="B145" s="30">
        <v>6</v>
      </c>
      <c r="C145" s="30">
        <v>5</v>
      </c>
      <c r="D145" s="51">
        <f t="shared" si="46"/>
        <v>-16.666666666666671</v>
      </c>
      <c r="E145" s="50">
        <v>0</v>
      </c>
      <c r="F145" s="30">
        <v>1</v>
      </c>
      <c r="G145" s="51" t="s">
        <v>257</v>
      </c>
      <c r="H145" s="50">
        <v>6</v>
      </c>
      <c r="I145" s="30">
        <v>6</v>
      </c>
      <c r="J145" s="51">
        <f>I145*100/H145-100</f>
        <v>0</v>
      </c>
    </row>
    <row r="146" spans="1:10" ht="24.95" customHeight="1" x14ac:dyDescent="0.25">
      <c r="A146" s="114" t="s">
        <v>199</v>
      </c>
      <c r="B146" s="30">
        <v>2</v>
      </c>
      <c r="C146" s="30">
        <v>1</v>
      </c>
      <c r="D146" s="51">
        <f t="shared" si="46"/>
        <v>-50</v>
      </c>
      <c r="E146" s="50">
        <v>1</v>
      </c>
      <c r="F146" s="30">
        <v>0</v>
      </c>
      <c r="G146" s="52" t="s">
        <v>256</v>
      </c>
      <c r="H146" s="50">
        <v>2</v>
      </c>
      <c r="I146" s="30">
        <v>2</v>
      </c>
      <c r="J146" s="51">
        <f>I146*100/H146-100</f>
        <v>0</v>
      </c>
    </row>
    <row r="147" spans="1:10" ht="24.95" customHeight="1" x14ac:dyDescent="0.25">
      <c r="A147" s="114" t="s">
        <v>152</v>
      </c>
      <c r="B147" s="30">
        <v>12</v>
      </c>
      <c r="C147" s="30">
        <v>7</v>
      </c>
      <c r="D147" s="51">
        <f t="shared" si="46"/>
        <v>-41.666666666666664</v>
      </c>
      <c r="E147" s="50">
        <v>4</v>
      </c>
      <c r="F147" s="30">
        <v>2</v>
      </c>
      <c r="G147" s="51">
        <f>F147*100/E147-100</f>
        <v>-50</v>
      </c>
      <c r="H147" s="50">
        <v>24</v>
      </c>
      <c r="I147" s="30">
        <v>13</v>
      </c>
      <c r="J147" s="51">
        <f>I147*100/H147-100</f>
        <v>-45.833333333333336</v>
      </c>
    </row>
    <row r="148" spans="1:10" ht="24.95" customHeight="1" x14ac:dyDescent="0.25">
      <c r="A148" s="114" t="s">
        <v>153</v>
      </c>
      <c r="B148" s="30">
        <v>3</v>
      </c>
      <c r="C148" s="30">
        <v>0</v>
      </c>
      <c r="D148" s="52" t="s">
        <v>256</v>
      </c>
      <c r="E148" s="50">
        <v>0</v>
      </c>
      <c r="F148" s="30">
        <v>0</v>
      </c>
      <c r="G148" s="51"/>
      <c r="H148" s="50">
        <v>6</v>
      </c>
      <c r="I148" s="30">
        <v>0</v>
      </c>
      <c r="J148" s="52" t="s">
        <v>256</v>
      </c>
    </row>
    <row r="149" spans="1:10" ht="24.95" customHeight="1" x14ac:dyDescent="0.25">
      <c r="A149" s="114" t="s">
        <v>154</v>
      </c>
      <c r="B149" s="30">
        <v>5</v>
      </c>
      <c r="C149" s="30">
        <v>3</v>
      </c>
      <c r="D149" s="51">
        <f t="shared" si="46"/>
        <v>-40</v>
      </c>
      <c r="E149" s="50">
        <v>0</v>
      </c>
      <c r="F149" s="30">
        <v>2</v>
      </c>
      <c r="G149" s="51" t="s">
        <v>257</v>
      </c>
      <c r="H149" s="50">
        <v>7</v>
      </c>
      <c r="I149" s="30">
        <v>2</v>
      </c>
      <c r="J149" s="51">
        <f>I149*100/H149-100</f>
        <v>-71.428571428571431</v>
      </c>
    </row>
    <row r="150" spans="1:10" ht="24.95" customHeight="1" x14ac:dyDescent="0.25">
      <c r="A150" s="114" t="s">
        <v>155</v>
      </c>
      <c r="B150" s="30">
        <v>12</v>
      </c>
      <c r="C150" s="30">
        <v>6</v>
      </c>
      <c r="D150" s="51">
        <f t="shared" si="46"/>
        <v>-50</v>
      </c>
      <c r="E150" s="50">
        <v>4</v>
      </c>
      <c r="F150" s="30">
        <v>1</v>
      </c>
      <c r="G150" s="51">
        <f>F150*100/E150-100</f>
        <v>-75</v>
      </c>
      <c r="H150" s="50">
        <v>11</v>
      </c>
      <c r="I150" s="30">
        <v>8</v>
      </c>
      <c r="J150" s="51">
        <f>I150*100/H150-100</f>
        <v>-27.272727272727266</v>
      </c>
    </row>
    <row r="151" spans="1:10" ht="24.95" customHeight="1" x14ac:dyDescent="0.25">
      <c r="A151" s="114" t="s">
        <v>302</v>
      </c>
      <c r="B151" s="85"/>
      <c r="C151" s="30"/>
      <c r="D151" s="51"/>
      <c r="E151" s="50"/>
      <c r="F151" s="30"/>
      <c r="G151" s="51"/>
      <c r="H151" s="50"/>
      <c r="I151" s="30"/>
      <c r="J151" s="51"/>
    </row>
    <row r="152" spans="1:10" ht="24.95" customHeight="1" x14ac:dyDescent="0.25">
      <c r="A152" s="114" t="s">
        <v>261</v>
      </c>
      <c r="B152" s="85"/>
      <c r="C152" s="30"/>
      <c r="D152" s="50"/>
      <c r="E152" s="50"/>
      <c r="F152" s="30"/>
      <c r="G152" s="30"/>
      <c r="H152" s="50"/>
      <c r="I152" s="30"/>
      <c r="J152" s="50"/>
    </row>
    <row r="153" spans="1:10" ht="24.95" customHeight="1" x14ac:dyDescent="0.25">
      <c r="A153" s="114" t="s">
        <v>156</v>
      </c>
      <c r="B153" s="30">
        <v>4</v>
      </c>
      <c r="C153" s="30">
        <v>3</v>
      </c>
      <c r="D153" s="51">
        <f t="shared" ref="D153" si="47">C153*100/B153-100</f>
        <v>-25</v>
      </c>
      <c r="E153" s="50">
        <v>1</v>
      </c>
      <c r="F153" s="30">
        <v>4</v>
      </c>
      <c r="G153" s="51">
        <f>F153*100/E153-100</f>
        <v>300</v>
      </c>
      <c r="H153" s="50">
        <v>3</v>
      </c>
      <c r="I153" s="30">
        <v>9</v>
      </c>
      <c r="J153" s="51">
        <f>I153*100/H153-100</f>
        <v>200</v>
      </c>
    </row>
    <row r="154" spans="1:10" ht="24.95" customHeight="1" x14ac:dyDescent="0.25">
      <c r="A154" s="114" t="s">
        <v>157</v>
      </c>
      <c r="B154" s="30">
        <v>2</v>
      </c>
      <c r="C154" s="30">
        <v>0</v>
      </c>
      <c r="D154" s="52" t="s">
        <v>256</v>
      </c>
      <c r="E154" s="50">
        <v>0</v>
      </c>
      <c r="F154" s="30">
        <v>0</v>
      </c>
      <c r="G154" s="51"/>
      <c r="H154" s="50">
        <v>4</v>
      </c>
      <c r="I154" s="30">
        <v>0</v>
      </c>
      <c r="J154" s="52" t="s">
        <v>256</v>
      </c>
    </row>
    <row r="155" spans="1:10" ht="24.95" customHeight="1" x14ac:dyDescent="0.25">
      <c r="A155" s="114" t="s">
        <v>158</v>
      </c>
      <c r="B155" s="30">
        <v>0</v>
      </c>
      <c r="C155" s="30">
        <v>1</v>
      </c>
      <c r="D155" s="51" t="s">
        <v>257</v>
      </c>
      <c r="E155" s="50">
        <v>0</v>
      </c>
      <c r="F155" s="30">
        <v>0</v>
      </c>
      <c r="G155" s="51"/>
      <c r="H155" s="50">
        <v>0</v>
      </c>
      <c r="I155" s="30">
        <v>1</v>
      </c>
      <c r="J155" s="51" t="s">
        <v>257</v>
      </c>
    </row>
    <row r="156" spans="1:10" ht="24.95" customHeight="1" x14ac:dyDescent="0.25">
      <c r="A156" s="114" t="s">
        <v>303</v>
      </c>
      <c r="B156" s="85"/>
      <c r="C156" s="30"/>
      <c r="D156" s="52"/>
      <c r="E156" s="50"/>
      <c r="F156" s="30"/>
      <c r="G156" s="51"/>
      <c r="H156" s="50"/>
      <c r="I156" s="30"/>
      <c r="J156" s="52"/>
    </row>
    <row r="157" spans="1:10" ht="24.95" customHeight="1" x14ac:dyDescent="0.25">
      <c r="A157" s="114" t="s">
        <v>304</v>
      </c>
      <c r="B157" s="85"/>
      <c r="C157" s="30"/>
      <c r="D157" s="52"/>
      <c r="E157" s="50"/>
      <c r="F157" s="30"/>
      <c r="G157" s="51"/>
      <c r="H157" s="50"/>
      <c r="I157" s="30"/>
      <c r="J157" s="52"/>
    </row>
    <row r="158" spans="1:10" ht="24.95" customHeight="1" x14ac:dyDescent="0.25">
      <c r="A158" s="114" t="s">
        <v>200</v>
      </c>
      <c r="B158" s="30">
        <v>11</v>
      </c>
      <c r="C158" s="30">
        <v>5</v>
      </c>
      <c r="D158" s="51">
        <f t="shared" ref="D158" si="48">C158*100/B158-100</f>
        <v>-54.545454545454547</v>
      </c>
      <c r="E158" s="50">
        <v>6</v>
      </c>
      <c r="F158" s="30">
        <v>1</v>
      </c>
      <c r="G158" s="51">
        <f>F158*100/E158-100</f>
        <v>-83.333333333333329</v>
      </c>
      <c r="H158" s="50">
        <v>6</v>
      </c>
      <c r="I158" s="30">
        <v>7</v>
      </c>
      <c r="J158" s="51">
        <f>I158*100/H158-100</f>
        <v>16.666666666666671</v>
      </c>
    </row>
    <row r="159" spans="1:10" ht="24.95" customHeight="1" x14ac:dyDescent="0.25">
      <c r="A159" s="114" t="s">
        <v>262</v>
      </c>
      <c r="B159" s="85"/>
      <c r="C159" s="30"/>
      <c r="D159" s="50"/>
      <c r="E159" s="50"/>
      <c r="F159" s="30"/>
      <c r="G159" s="30"/>
      <c r="H159" s="50"/>
      <c r="I159" s="30"/>
      <c r="J159" s="50"/>
    </row>
    <row r="160" spans="1:10" ht="24.95" customHeight="1" x14ac:dyDescent="0.25">
      <c r="A160" s="118" t="s">
        <v>319</v>
      </c>
      <c r="B160" s="85"/>
      <c r="C160" s="30"/>
      <c r="D160" s="50"/>
      <c r="E160" s="50"/>
      <c r="F160" s="30"/>
      <c r="G160" s="30"/>
      <c r="H160" s="50"/>
      <c r="I160" s="30"/>
      <c r="J160" s="50"/>
    </row>
    <row r="161" spans="1:10" ht="24.95" customHeight="1" x14ac:dyDescent="0.25">
      <c r="A161" s="114" t="s">
        <v>201</v>
      </c>
      <c r="B161" s="30">
        <v>2</v>
      </c>
      <c r="C161" s="30">
        <v>11</v>
      </c>
      <c r="D161" s="51">
        <f t="shared" ref="D161:D163" si="49">C161*100/B161-100</f>
        <v>450</v>
      </c>
      <c r="E161" s="50">
        <v>0</v>
      </c>
      <c r="F161" s="30">
        <v>5</v>
      </c>
      <c r="G161" s="51" t="s">
        <v>257</v>
      </c>
      <c r="H161" s="50">
        <v>5</v>
      </c>
      <c r="I161" s="30">
        <v>15</v>
      </c>
      <c r="J161" s="51">
        <f>I161*100/H161-100</f>
        <v>200</v>
      </c>
    </row>
    <row r="162" spans="1:10" ht="24.95" customHeight="1" x14ac:dyDescent="0.25">
      <c r="A162" s="114" t="s">
        <v>159</v>
      </c>
      <c r="B162" s="30">
        <v>8</v>
      </c>
      <c r="C162" s="30">
        <v>2</v>
      </c>
      <c r="D162" s="51">
        <f t="shared" si="49"/>
        <v>-75</v>
      </c>
      <c r="E162" s="50">
        <v>1</v>
      </c>
      <c r="F162" s="30">
        <v>0</v>
      </c>
      <c r="G162" s="52" t="s">
        <v>256</v>
      </c>
      <c r="H162" s="50">
        <v>8</v>
      </c>
      <c r="I162" s="30">
        <v>3</v>
      </c>
      <c r="J162" s="51">
        <f>I162*100/H162-100</f>
        <v>-62.5</v>
      </c>
    </row>
    <row r="163" spans="1:10" ht="24.95" customHeight="1" x14ac:dyDescent="0.25">
      <c r="A163" s="114" t="s">
        <v>320</v>
      </c>
      <c r="B163" s="30">
        <v>3</v>
      </c>
      <c r="C163" s="30">
        <v>3</v>
      </c>
      <c r="D163" s="51">
        <f t="shared" si="49"/>
        <v>0</v>
      </c>
      <c r="E163" s="50">
        <v>1</v>
      </c>
      <c r="F163" s="30">
        <v>0</v>
      </c>
      <c r="G163" s="52" t="s">
        <v>256</v>
      </c>
      <c r="H163" s="50">
        <v>2</v>
      </c>
      <c r="I163" s="30">
        <v>3</v>
      </c>
      <c r="J163" s="51">
        <f>I163*100/H163-100</f>
        <v>50</v>
      </c>
    </row>
    <row r="164" spans="1:10" ht="24.95" customHeight="1" x14ac:dyDescent="0.25">
      <c r="A164" s="114" t="s">
        <v>263</v>
      </c>
      <c r="B164" s="85"/>
      <c r="C164" s="30"/>
      <c r="D164" s="50"/>
      <c r="E164" s="50"/>
      <c r="F164" s="30"/>
      <c r="G164" s="30"/>
      <c r="H164" s="50"/>
      <c r="I164" s="30"/>
      <c r="J164" s="50"/>
    </row>
    <row r="165" spans="1:10" ht="24.95" customHeight="1" x14ac:dyDescent="0.25">
      <c r="A165" s="114" t="s">
        <v>160</v>
      </c>
      <c r="B165" s="30">
        <v>0</v>
      </c>
      <c r="C165" s="30">
        <v>6</v>
      </c>
      <c r="D165" s="51" t="s">
        <v>257</v>
      </c>
      <c r="E165" s="50">
        <v>0</v>
      </c>
      <c r="F165" s="30">
        <v>2</v>
      </c>
      <c r="G165" s="51" t="s">
        <v>257</v>
      </c>
      <c r="H165" s="50">
        <v>0</v>
      </c>
      <c r="I165" s="30">
        <v>8</v>
      </c>
      <c r="J165" s="51" t="s">
        <v>257</v>
      </c>
    </row>
    <row r="166" spans="1:10" ht="24.95" customHeight="1" x14ac:dyDescent="0.25">
      <c r="A166" s="114" t="s">
        <v>161</v>
      </c>
      <c r="B166" s="30">
        <v>3</v>
      </c>
      <c r="C166" s="30">
        <v>7</v>
      </c>
      <c r="D166" s="51">
        <f t="shared" ref="D166" si="50">C166*100/B166-100</f>
        <v>133.33333333333334</v>
      </c>
      <c r="E166" s="50">
        <v>1</v>
      </c>
      <c r="F166" s="30">
        <v>1</v>
      </c>
      <c r="G166" s="51">
        <f>F166*100/E166-100</f>
        <v>0</v>
      </c>
      <c r="H166" s="50">
        <v>5</v>
      </c>
      <c r="I166" s="30">
        <v>11</v>
      </c>
      <c r="J166" s="51">
        <f t="shared" ref="J166" si="51">I166*100/H166-100</f>
        <v>120</v>
      </c>
    </row>
    <row r="167" spans="1:10" ht="24.95" customHeight="1" x14ac:dyDescent="0.25">
      <c r="A167" s="114" t="s">
        <v>305</v>
      </c>
      <c r="B167" s="85"/>
      <c r="C167" s="30"/>
      <c r="D167" s="51"/>
      <c r="E167" s="50"/>
      <c r="F167" s="30"/>
      <c r="G167" s="51"/>
      <c r="H167" s="50"/>
      <c r="I167" s="30"/>
      <c r="J167" s="51"/>
    </row>
    <row r="168" spans="1:10" ht="24.95" customHeight="1" x14ac:dyDescent="0.25">
      <c r="A168" s="114" t="s">
        <v>202</v>
      </c>
      <c r="B168" s="30">
        <v>0</v>
      </c>
      <c r="C168" s="30">
        <v>1</v>
      </c>
      <c r="D168" s="51" t="s">
        <v>257</v>
      </c>
      <c r="E168" s="50">
        <v>0</v>
      </c>
      <c r="F168" s="30">
        <v>0</v>
      </c>
      <c r="G168" s="51"/>
      <c r="H168" s="50">
        <v>0</v>
      </c>
      <c r="I168" s="30">
        <v>3</v>
      </c>
      <c r="J168" s="51" t="s">
        <v>257</v>
      </c>
    </row>
    <row r="169" spans="1:10" ht="24.95" customHeight="1" x14ac:dyDescent="0.25">
      <c r="A169" s="114" t="s">
        <v>203</v>
      </c>
      <c r="B169" s="30">
        <v>1</v>
      </c>
      <c r="C169" s="30">
        <v>1</v>
      </c>
      <c r="D169" s="51">
        <f t="shared" ref="D169" si="52">C169*100/B169-100</f>
        <v>0</v>
      </c>
      <c r="E169" s="50">
        <v>0</v>
      </c>
      <c r="F169" s="30">
        <v>0</v>
      </c>
      <c r="G169" s="51"/>
      <c r="H169" s="50">
        <v>3</v>
      </c>
      <c r="I169" s="30">
        <v>2</v>
      </c>
      <c r="J169" s="51">
        <f t="shared" ref="J169" si="53">I169*100/H169-100</f>
        <v>-33.333333333333329</v>
      </c>
    </row>
    <row r="170" spans="1:10" ht="24.95" customHeight="1" x14ac:dyDescent="0.25">
      <c r="A170" s="114" t="s">
        <v>306</v>
      </c>
      <c r="B170" s="85"/>
      <c r="C170" s="30"/>
      <c r="D170" s="51"/>
      <c r="E170" s="50"/>
      <c r="F170" s="30"/>
      <c r="G170" s="51"/>
      <c r="H170" s="50"/>
      <c r="I170" s="30"/>
      <c r="J170" s="51"/>
    </row>
    <row r="171" spans="1:10" ht="24.95" customHeight="1" x14ac:dyDescent="0.25">
      <c r="A171" s="114" t="s">
        <v>307</v>
      </c>
      <c r="B171" s="85"/>
      <c r="C171" s="30"/>
      <c r="D171" s="51"/>
      <c r="E171" s="50"/>
      <c r="F171" s="30"/>
      <c r="G171" s="51"/>
      <c r="H171" s="50"/>
      <c r="I171" s="30"/>
      <c r="J171" s="51"/>
    </row>
    <row r="172" spans="1:10" ht="31.5" customHeight="1" x14ac:dyDescent="0.25">
      <c r="A172" s="114" t="s">
        <v>264</v>
      </c>
      <c r="B172" s="85"/>
      <c r="C172" s="30"/>
      <c r="D172" s="50"/>
      <c r="E172" s="50"/>
      <c r="F172" s="30"/>
      <c r="G172" s="30"/>
      <c r="H172" s="50"/>
      <c r="I172" s="30"/>
      <c r="J172" s="50"/>
    </row>
    <row r="173" spans="1:10" ht="31.5" customHeight="1" x14ac:dyDescent="0.25">
      <c r="A173" s="114" t="s">
        <v>162</v>
      </c>
      <c r="B173" s="30">
        <v>2</v>
      </c>
      <c r="C173" s="30">
        <v>1</v>
      </c>
      <c r="D173" s="51">
        <f t="shared" ref="D173:D175" si="54">C173*100/B173-100</f>
        <v>-50</v>
      </c>
      <c r="E173" s="50">
        <v>0</v>
      </c>
      <c r="F173" s="30">
        <v>0</v>
      </c>
      <c r="G173" s="51"/>
      <c r="H173" s="50">
        <v>2</v>
      </c>
      <c r="I173" s="30">
        <v>1</v>
      </c>
      <c r="J173" s="51">
        <f t="shared" ref="J173:J175" si="55">I173*100/H173-100</f>
        <v>-50</v>
      </c>
    </row>
    <row r="174" spans="1:10" ht="24.95" customHeight="1" x14ac:dyDescent="0.25">
      <c r="A174" s="114" t="s">
        <v>163</v>
      </c>
      <c r="B174" s="30">
        <v>1</v>
      </c>
      <c r="C174" s="30">
        <v>1</v>
      </c>
      <c r="D174" s="51">
        <f t="shared" si="54"/>
        <v>0</v>
      </c>
      <c r="E174" s="50">
        <v>1</v>
      </c>
      <c r="F174" s="30">
        <v>0</v>
      </c>
      <c r="G174" s="52" t="s">
        <v>256</v>
      </c>
      <c r="H174" s="50">
        <v>0</v>
      </c>
      <c r="I174" s="30">
        <v>1</v>
      </c>
      <c r="J174" s="51" t="s">
        <v>257</v>
      </c>
    </row>
    <row r="175" spans="1:10" ht="24.95" customHeight="1" x14ac:dyDescent="0.25">
      <c r="A175" s="114" t="s">
        <v>164</v>
      </c>
      <c r="B175" s="30">
        <v>4</v>
      </c>
      <c r="C175" s="30">
        <v>8</v>
      </c>
      <c r="D175" s="51">
        <f t="shared" si="54"/>
        <v>100</v>
      </c>
      <c r="E175" s="50">
        <v>1</v>
      </c>
      <c r="F175" s="30">
        <v>0</v>
      </c>
      <c r="G175" s="52" t="s">
        <v>256</v>
      </c>
      <c r="H175" s="50">
        <v>4</v>
      </c>
      <c r="I175" s="30">
        <v>9</v>
      </c>
      <c r="J175" s="51">
        <f t="shared" si="55"/>
        <v>125</v>
      </c>
    </row>
    <row r="176" spans="1:10" ht="24.95" customHeight="1" x14ac:dyDescent="0.25">
      <c r="A176" s="114" t="s">
        <v>165</v>
      </c>
      <c r="B176" s="30">
        <v>2</v>
      </c>
      <c r="C176" s="30">
        <v>0</v>
      </c>
      <c r="D176" s="52" t="s">
        <v>256</v>
      </c>
      <c r="E176" s="50">
        <v>0</v>
      </c>
      <c r="F176" s="30">
        <v>0</v>
      </c>
      <c r="G176" s="51"/>
      <c r="H176" s="50">
        <v>4</v>
      </c>
      <c r="I176" s="30">
        <v>0</v>
      </c>
      <c r="J176" s="52" t="s">
        <v>256</v>
      </c>
    </row>
    <row r="177" spans="1:10" ht="24.95" customHeight="1" x14ac:dyDescent="0.25">
      <c r="A177" s="114" t="s">
        <v>166</v>
      </c>
      <c r="B177" s="30">
        <v>3</v>
      </c>
      <c r="C177" s="30">
        <v>1</v>
      </c>
      <c r="D177" s="51">
        <f t="shared" ref="D177" si="56">C177*100/B177-100</f>
        <v>-66.666666666666657</v>
      </c>
      <c r="E177" s="50">
        <v>1</v>
      </c>
      <c r="F177" s="30">
        <v>1</v>
      </c>
      <c r="G177" s="51">
        <f>F177*100/E177-100</f>
        <v>0</v>
      </c>
      <c r="H177" s="50">
        <v>2</v>
      </c>
      <c r="I177" s="30">
        <v>0</v>
      </c>
      <c r="J177" s="52" t="s">
        <v>256</v>
      </c>
    </row>
    <row r="178" spans="1:10" ht="24.95" customHeight="1" x14ac:dyDescent="0.25">
      <c r="A178" s="114" t="s">
        <v>265</v>
      </c>
      <c r="B178" s="85"/>
      <c r="C178" s="83"/>
      <c r="D178" s="83"/>
      <c r="E178" s="83"/>
      <c r="F178" s="83"/>
      <c r="G178" s="83"/>
      <c r="H178" s="83"/>
      <c r="I178" s="83"/>
      <c r="J178" s="83"/>
    </row>
    <row r="179" spans="1:10" ht="24.95" customHeight="1" x14ac:dyDescent="0.25">
      <c r="A179" s="114" t="s">
        <v>167</v>
      </c>
      <c r="B179" s="30">
        <v>6</v>
      </c>
      <c r="C179" s="30">
        <v>3</v>
      </c>
      <c r="D179" s="51">
        <f t="shared" ref="D179" si="57">C179*100/B179-100</f>
        <v>-50</v>
      </c>
      <c r="E179" s="50">
        <v>1</v>
      </c>
      <c r="F179" s="30">
        <v>0</v>
      </c>
      <c r="G179" s="52" t="s">
        <v>256</v>
      </c>
      <c r="H179" s="50">
        <v>6</v>
      </c>
      <c r="I179" s="30">
        <v>4</v>
      </c>
      <c r="J179" s="51">
        <f t="shared" ref="J179" si="58">I179*100/H179-100</f>
        <v>-33.333333333333329</v>
      </c>
    </row>
    <row r="180" spans="1:10" ht="24.95" customHeight="1" x14ac:dyDescent="0.25">
      <c r="A180" s="114" t="s">
        <v>308</v>
      </c>
      <c r="B180" s="85"/>
      <c r="C180" s="30"/>
      <c r="D180" s="51"/>
      <c r="E180" s="50"/>
      <c r="F180" s="30"/>
      <c r="G180" s="51"/>
      <c r="H180" s="50"/>
      <c r="I180" s="30"/>
      <c r="J180" s="51"/>
    </row>
    <row r="181" spans="1:10" ht="24.95" customHeight="1" x14ac:dyDescent="0.25">
      <c r="A181" s="114" t="s">
        <v>321</v>
      </c>
      <c r="B181" s="30">
        <v>2</v>
      </c>
      <c r="C181" s="30">
        <v>1</v>
      </c>
      <c r="D181" s="51">
        <f t="shared" ref="D181" si="59">C181*100/B181-100</f>
        <v>-50</v>
      </c>
      <c r="E181" s="50">
        <v>1</v>
      </c>
      <c r="F181" s="30">
        <v>0</v>
      </c>
      <c r="G181" s="52" t="s">
        <v>256</v>
      </c>
      <c r="H181" s="50">
        <v>1</v>
      </c>
      <c r="I181" s="30">
        <v>1</v>
      </c>
      <c r="J181" s="51">
        <f t="shared" ref="J181" si="60">I181*100/H181-100</f>
        <v>0</v>
      </c>
    </row>
    <row r="182" spans="1:10" ht="24.95" customHeight="1" x14ac:dyDescent="0.25">
      <c r="A182" s="114" t="s">
        <v>168</v>
      </c>
      <c r="B182" s="30"/>
      <c r="C182" s="30"/>
      <c r="D182" s="51"/>
      <c r="E182" s="30"/>
      <c r="F182" s="30"/>
      <c r="G182" s="51"/>
      <c r="H182" s="30"/>
      <c r="I182" s="30"/>
      <c r="J182" s="51"/>
    </row>
    <row r="183" spans="1:10" ht="24.95" customHeight="1" x14ac:dyDescent="0.25">
      <c r="A183" s="114" t="s">
        <v>169</v>
      </c>
      <c r="B183" s="30">
        <v>5</v>
      </c>
      <c r="C183" s="30">
        <v>0</v>
      </c>
      <c r="D183" s="52" t="s">
        <v>256</v>
      </c>
      <c r="E183" s="50">
        <v>2</v>
      </c>
      <c r="F183" s="30">
        <v>0</v>
      </c>
      <c r="G183" s="52" t="s">
        <v>256</v>
      </c>
      <c r="H183" s="50">
        <v>3</v>
      </c>
      <c r="I183" s="30">
        <v>0</v>
      </c>
      <c r="J183" s="52" t="s">
        <v>256</v>
      </c>
    </row>
    <row r="184" spans="1:10" ht="24.95" customHeight="1" x14ac:dyDescent="0.25">
      <c r="A184" s="114" t="s">
        <v>170</v>
      </c>
      <c r="B184" s="30">
        <v>3</v>
      </c>
      <c r="C184" s="30">
        <v>0</v>
      </c>
      <c r="D184" s="52" t="s">
        <v>256</v>
      </c>
      <c r="E184" s="50">
        <v>0</v>
      </c>
      <c r="F184" s="30">
        <v>0</v>
      </c>
      <c r="G184" s="51"/>
      <c r="H184" s="50">
        <v>4</v>
      </c>
      <c r="I184" s="30">
        <v>0</v>
      </c>
      <c r="J184" s="52" t="s">
        <v>256</v>
      </c>
    </row>
    <row r="185" spans="1:10" ht="30" customHeight="1" x14ac:dyDescent="0.25">
      <c r="A185" s="114" t="s">
        <v>171</v>
      </c>
      <c r="B185" s="62">
        <v>5</v>
      </c>
      <c r="C185" s="62">
        <v>2</v>
      </c>
      <c r="D185" s="51">
        <f t="shared" ref="D185" si="61">C185*100/B185-100</f>
        <v>-60</v>
      </c>
      <c r="E185" s="50">
        <v>2</v>
      </c>
      <c r="F185" s="62">
        <v>3</v>
      </c>
      <c r="G185" s="51">
        <f>F185*100/E185-100</f>
        <v>50</v>
      </c>
      <c r="H185" s="50">
        <v>4</v>
      </c>
      <c r="I185" s="62">
        <v>4</v>
      </c>
      <c r="J185" s="51">
        <f t="shared" ref="J185" si="62">I185*100/H185-100</f>
        <v>0</v>
      </c>
    </row>
    <row r="186" spans="1:10" ht="24.95" customHeight="1" x14ac:dyDescent="0.25">
      <c r="A186" s="114" t="s">
        <v>172</v>
      </c>
      <c r="B186" s="30">
        <v>0</v>
      </c>
      <c r="C186" s="30">
        <v>1</v>
      </c>
      <c r="D186" s="51" t="s">
        <v>257</v>
      </c>
      <c r="E186" s="50">
        <v>0</v>
      </c>
      <c r="F186" s="30">
        <v>0</v>
      </c>
      <c r="G186" s="51"/>
      <c r="H186" s="50">
        <v>0</v>
      </c>
      <c r="I186" s="30">
        <v>1</v>
      </c>
      <c r="J186" s="51" t="s">
        <v>257</v>
      </c>
    </row>
    <row r="187" spans="1:10" ht="24.95" customHeight="1" x14ac:dyDescent="0.25">
      <c r="A187" s="114" t="s">
        <v>173</v>
      </c>
      <c r="B187" s="30">
        <v>3</v>
      </c>
      <c r="C187" s="30">
        <v>0</v>
      </c>
      <c r="D187" s="52" t="s">
        <v>256</v>
      </c>
      <c r="E187" s="50">
        <v>1</v>
      </c>
      <c r="F187" s="30">
        <v>0</v>
      </c>
      <c r="G187" s="52" t="s">
        <v>256</v>
      </c>
      <c r="H187" s="50">
        <v>3</v>
      </c>
      <c r="I187" s="30">
        <v>0</v>
      </c>
      <c r="J187" s="52" t="s">
        <v>256</v>
      </c>
    </row>
    <row r="188" spans="1:10" ht="24.95" customHeight="1" x14ac:dyDescent="0.25">
      <c r="A188" s="114" t="s">
        <v>174</v>
      </c>
      <c r="B188" s="30">
        <v>3</v>
      </c>
      <c r="C188" s="30">
        <v>8</v>
      </c>
      <c r="D188" s="51">
        <f t="shared" ref="D188:D189" si="63">C188*100/B188-100</f>
        <v>166.66666666666669</v>
      </c>
      <c r="E188" s="50">
        <v>0</v>
      </c>
      <c r="F188" s="30">
        <v>1</v>
      </c>
      <c r="G188" s="51" t="s">
        <v>257</v>
      </c>
      <c r="H188" s="50">
        <v>3</v>
      </c>
      <c r="I188" s="30">
        <v>8</v>
      </c>
      <c r="J188" s="51">
        <f t="shared" ref="J188:J189" si="64">I188*100/H188-100</f>
        <v>166.66666666666669</v>
      </c>
    </row>
    <row r="189" spans="1:10" ht="24.95" customHeight="1" x14ac:dyDescent="0.25">
      <c r="A189" s="114" t="s">
        <v>175</v>
      </c>
      <c r="B189" s="30">
        <v>1</v>
      </c>
      <c r="C189" s="30">
        <v>1</v>
      </c>
      <c r="D189" s="51">
        <f t="shared" si="63"/>
        <v>0</v>
      </c>
      <c r="E189" s="50">
        <v>0</v>
      </c>
      <c r="F189" s="30">
        <v>0</v>
      </c>
      <c r="G189" s="51"/>
      <c r="H189" s="50">
        <v>2</v>
      </c>
      <c r="I189" s="30">
        <v>1</v>
      </c>
      <c r="J189" s="51">
        <f t="shared" si="64"/>
        <v>-50</v>
      </c>
    </row>
    <row r="190" spans="1:10" ht="24.95" customHeight="1" x14ac:dyDescent="0.25">
      <c r="A190" s="115" t="s">
        <v>309</v>
      </c>
      <c r="B190" s="50"/>
      <c r="C190" s="30"/>
      <c r="D190" s="51"/>
      <c r="E190" s="50"/>
      <c r="F190" s="30"/>
      <c r="G190" s="51"/>
      <c r="H190" s="50"/>
      <c r="I190" s="30"/>
      <c r="J190" s="51"/>
    </row>
    <row r="191" spans="1:10" ht="24.95" customHeight="1" x14ac:dyDescent="0.25">
      <c r="A191" s="115" t="s">
        <v>310</v>
      </c>
      <c r="B191" s="50"/>
      <c r="C191" s="30"/>
      <c r="D191" s="51"/>
      <c r="E191" s="50"/>
      <c r="F191" s="30"/>
      <c r="G191" s="51"/>
      <c r="H191" s="50"/>
      <c r="I191" s="30"/>
      <c r="J191" s="51"/>
    </row>
    <row r="192" spans="1:10" ht="24.95" customHeight="1" x14ac:dyDescent="0.25">
      <c r="A192" s="115" t="s">
        <v>311</v>
      </c>
      <c r="B192" s="50"/>
      <c r="C192" s="30"/>
      <c r="D192" s="51"/>
      <c r="E192" s="50"/>
      <c r="F192" s="30"/>
      <c r="G192" s="51"/>
      <c r="H192" s="50"/>
      <c r="I192" s="30"/>
      <c r="J192" s="51"/>
    </row>
    <row r="193" spans="1:10" ht="36" customHeight="1" x14ac:dyDescent="0.25">
      <c r="A193" s="119" t="s">
        <v>312</v>
      </c>
      <c r="B193" s="50"/>
      <c r="C193" s="30"/>
      <c r="D193" s="51"/>
      <c r="E193" s="50"/>
      <c r="F193" s="30"/>
      <c r="G193" s="51"/>
      <c r="H193" s="50"/>
      <c r="I193" s="30"/>
      <c r="J193" s="51"/>
    </row>
    <row r="194" spans="1:10" ht="36" customHeight="1" x14ac:dyDescent="0.25">
      <c r="A194" s="119" t="s">
        <v>313</v>
      </c>
      <c r="B194" s="50"/>
      <c r="C194" s="30"/>
      <c r="D194" s="51"/>
      <c r="E194" s="50"/>
      <c r="F194" s="30"/>
      <c r="G194" s="51"/>
      <c r="H194" s="50"/>
      <c r="I194" s="30"/>
      <c r="J194" s="51"/>
    </row>
    <row r="195" spans="1:10" ht="36" customHeight="1" x14ac:dyDescent="0.25">
      <c r="A195" s="119" t="s">
        <v>314</v>
      </c>
      <c r="B195" s="50"/>
      <c r="C195" s="30"/>
      <c r="D195" s="51"/>
      <c r="E195" s="50"/>
      <c r="F195" s="30"/>
      <c r="G195" s="51"/>
      <c r="H195" s="50"/>
      <c r="I195" s="30"/>
      <c r="J195" s="51"/>
    </row>
    <row r="196" spans="1:10" ht="24.95" customHeight="1" x14ac:dyDescent="0.25">
      <c r="A196" s="63" t="s">
        <v>176</v>
      </c>
      <c r="B196" s="120">
        <v>1584</v>
      </c>
      <c r="C196" s="120">
        <v>1334</v>
      </c>
      <c r="D196" s="26">
        <v>-15.782828282828277</v>
      </c>
      <c r="E196" s="120">
        <v>397</v>
      </c>
      <c r="F196" s="120">
        <v>352</v>
      </c>
      <c r="G196" s="26">
        <v>-11.335012594458433</v>
      </c>
      <c r="H196" s="120">
        <v>1999</v>
      </c>
      <c r="I196" s="120">
        <v>1892</v>
      </c>
      <c r="J196" s="26">
        <v>-5.3526763381690898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4 D14 J14 D73 G73 J73 J75:J76 G75:G76 D75:D76 J17 D17 G17 D58 J58 G23 J26:J27 J30 D26:D27 D30 G25:G27 G30">
    <cfRule type="cellIs" dxfId="161" priority="504" stopIfTrue="1" operator="lessThanOrEqual">
      <formula>0</formula>
    </cfRule>
  </conditionalFormatting>
  <conditionalFormatting sqref="G14 D14 J14 D73 G73 J73 J75:J76 G75:G76 D75:D76 J17 D17 G17 D58 J58 G23 J26:J27 J30 D26:D27 D30 G25:G27 G30">
    <cfRule type="cellIs" dxfId="160" priority="503" stopIfTrue="1" operator="greaterThan">
      <formula>0</formula>
    </cfRule>
  </conditionalFormatting>
  <conditionalFormatting sqref="G29 D29 J29 J31 D31 G31">
    <cfRule type="cellIs" dxfId="159" priority="502" stopIfTrue="1" operator="lessThanOrEqual">
      <formula>0</formula>
    </cfRule>
  </conditionalFormatting>
  <conditionalFormatting sqref="G29 D29 J29 J31 D31 G31">
    <cfRule type="cellIs" dxfId="158" priority="501" stopIfTrue="1" operator="greaterThan">
      <formula>0</formula>
    </cfRule>
  </conditionalFormatting>
  <conditionalFormatting sqref="G97 D97 J97 J99 D99 G99 G101:G102 D101:D102 J101:J102">
    <cfRule type="cellIs" dxfId="157" priority="486" stopIfTrue="1" operator="lessThanOrEqual">
      <formula>0</formula>
    </cfRule>
  </conditionalFormatting>
  <conditionalFormatting sqref="G97 D97 J97 J99 D99 G99 G101:G102 D101:D102 J101:J102">
    <cfRule type="cellIs" dxfId="156" priority="485" stopIfTrue="1" operator="greaterThan">
      <formula>0</formula>
    </cfRule>
  </conditionalFormatting>
  <conditionalFormatting sqref="G51 G54:G55 D54:D55 J54:J55">
    <cfRule type="cellIs" dxfId="155" priority="494" stopIfTrue="1" operator="lessThanOrEqual">
      <formula>0</formula>
    </cfRule>
  </conditionalFormatting>
  <conditionalFormatting sqref="G51 G54:G55 D54:D55 J54:J55">
    <cfRule type="cellIs" dxfId="154" priority="493" stopIfTrue="1" operator="greaterThan">
      <formula>0</formula>
    </cfRule>
  </conditionalFormatting>
  <conditionalFormatting sqref="J62:J63 D62:D63 G62:G63 G67:G68 D67:D68 J67:J68 J70 D70 G70">
    <cfRule type="cellIs" dxfId="153" priority="492" stopIfTrue="1" operator="lessThanOrEqual">
      <formula>0</formula>
    </cfRule>
  </conditionalFormatting>
  <conditionalFormatting sqref="J62:J63 D62:D63 G62:G63 G67:G68 D67:D68 J67:J68 J70 D70 G70">
    <cfRule type="cellIs" dxfId="152" priority="491" stopIfTrue="1" operator="greaterThan">
      <formula>0</formula>
    </cfRule>
  </conditionalFormatting>
  <conditionalFormatting sqref="J113 D113">
    <cfRule type="cellIs" dxfId="151" priority="484" stopIfTrue="1" operator="lessThanOrEqual">
      <formula>0</formula>
    </cfRule>
  </conditionalFormatting>
  <conditionalFormatting sqref="J113 D113">
    <cfRule type="cellIs" dxfId="150" priority="483" stopIfTrue="1" operator="greaterThan">
      <formula>0</formula>
    </cfRule>
  </conditionalFormatting>
  <conditionalFormatting sqref="J117:J118 D117:D118 G117:G118">
    <cfRule type="cellIs" dxfId="149" priority="482" stopIfTrue="1" operator="lessThanOrEqual">
      <formula>0</formula>
    </cfRule>
  </conditionalFormatting>
  <conditionalFormatting sqref="J117:J118 D117:D118 G117:G118">
    <cfRule type="cellIs" dxfId="148" priority="481" stopIfTrue="1" operator="greaterThan">
      <formula>0</formula>
    </cfRule>
  </conditionalFormatting>
  <conditionalFormatting sqref="G122 D122 J122">
    <cfRule type="cellIs" dxfId="147" priority="480" stopIfTrue="1" operator="lessThanOrEqual">
      <formula>0</formula>
    </cfRule>
  </conditionalFormatting>
  <conditionalFormatting sqref="G122 D122 J122">
    <cfRule type="cellIs" dxfId="146" priority="479" stopIfTrue="1" operator="greaterThan">
      <formula>0</formula>
    </cfRule>
  </conditionalFormatting>
  <conditionalFormatting sqref="J126:J127 D126:D127 G126:G127">
    <cfRule type="cellIs" dxfId="145" priority="478" stopIfTrue="1" operator="lessThanOrEqual">
      <formula>0</formula>
    </cfRule>
  </conditionalFormatting>
  <conditionalFormatting sqref="J126:J127 D126:D127 G126:G127">
    <cfRule type="cellIs" dxfId="144" priority="477" stopIfTrue="1" operator="greaterThan">
      <formula>0</formula>
    </cfRule>
  </conditionalFormatting>
  <conditionalFormatting sqref="G180 D180 J180">
    <cfRule type="cellIs" dxfId="143" priority="460" stopIfTrue="1" operator="lessThanOrEqual">
      <formula>0</formula>
    </cfRule>
  </conditionalFormatting>
  <conditionalFormatting sqref="G180 D180 J180">
    <cfRule type="cellIs" dxfId="142" priority="459" stopIfTrue="1" operator="greaterThan">
      <formula>0</formula>
    </cfRule>
  </conditionalFormatting>
  <conditionalFormatting sqref="G151 D151 J151">
    <cfRule type="cellIs" dxfId="141" priority="470" stopIfTrue="1" operator="lessThanOrEqual">
      <formula>0</formula>
    </cfRule>
  </conditionalFormatting>
  <conditionalFormatting sqref="G151 D151 J151">
    <cfRule type="cellIs" dxfId="140" priority="469" stopIfTrue="1" operator="greaterThan">
      <formula>0</formula>
    </cfRule>
  </conditionalFormatting>
  <conditionalFormatting sqref="G156:G157">
    <cfRule type="cellIs" dxfId="139" priority="468" stopIfTrue="1" operator="lessThanOrEqual">
      <formula>0</formula>
    </cfRule>
  </conditionalFormatting>
  <conditionalFormatting sqref="G156:G157">
    <cfRule type="cellIs" dxfId="138" priority="467" stopIfTrue="1" operator="greaterThan">
      <formula>0</formula>
    </cfRule>
  </conditionalFormatting>
  <conditionalFormatting sqref="G167 D167 J167 J170:J171 D170:D171 G170:G171">
    <cfRule type="cellIs" dxfId="137" priority="464" stopIfTrue="1" operator="lessThanOrEqual">
      <formula>0</formula>
    </cfRule>
  </conditionalFormatting>
  <conditionalFormatting sqref="G167 D167 J167 J170:J171 D170:D171 G170:G171">
    <cfRule type="cellIs" dxfId="136" priority="463" stopIfTrue="1" operator="greaterThan">
      <formula>0</formula>
    </cfRule>
  </conditionalFormatting>
  <conditionalFormatting sqref="D190:D195 G190:G195 J190:J195">
    <cfRule type="cellIs" dxfId="135" priority="458" stopIfTrue="1" operator="lessThanOrEqual">
      <formula>0</formula>
    </cfRule>
  </conditionalFormatting>
  <conditionalFormatting sqref="D190:D195 G190:G195 J190:J195">
    <cfRule type="cellIs" dxfId="134" priority="457" stopIfTrue="1" operator="greaterThan">
      <formula>0</formula>
    </cfRule>
  </conditionalFormatting>
  <conditionalFormatting sqref="J39 D39 G39">
    <cfRule type="cellIs" dxfId="133" priority="422" stopIfTrue="1" operator="lessThanOrEqual">
      <formula>0</formula>
    </cfRule>
  </conditionalFormatting>
  <conditionalFormatting sqref="J39 D39 G39">
    <cfRule type="cellIs" dxfId="132" priority="421" stopIfTrue="1" operator="greaterThan">
      <formula>0</formula>
    </cfRule>
  </conditionalFormatting>
  <conditionalFormatting sqref="D48 G48 J48">
    <cfRule type="cellIs" dxfId="131" priority="326" stopIfTrue="1" operator="lessThanOrEqual">
      <formula>0</formula>
    </cfRule>
  </conditionalFormatting>
  <conditionalFormatting sqref="D48 G48 J48">
    <cfRule type="cellIs" dxfId="130" priority="325" stopIfTrue="1" operator="greaterThan">
      <formula>0</formula>
    </cfRule>
  </conditionalFormatting>
  <conditionalFormatting sqref="G12 J12 D12">
    <cfRule type="cellIs" dxfId="129" priority="270" stopIfTrue="1" operator="lessThanOrEqual">
      <formula>0</formula>
    </cfRule>
  </conditionalFormatting>
  <conditionalFormatting sqref="G12 J12 D12">
    <cfRule type="cellIs" dxfId="128" priority="269" stopIfTrue="1" operator="greaterThan">
      <formula>0</formula>
    </cfRule>
  </conditionalFormatting>
  <conditionalFormatting sqref="G16 J16 D16">
    <cfRule type="cellIs" dxfId="127" priority="268" stopIfTrue="1" operator="lessThanOrEqual">
      <formula>0</formula>
    </cfRule>
  </conditionalFormatting>
  <conditionalFormatting sqref="G16 J16 D16">
    <cfRule type="cellIs" dxfId="126" priority="267" stopIfTrue="1" operator="greaterThan">
      <formula>0</formula>
    </cfRule>
  </conditionalFormatting>
  <conditionalFormatting sqref="G58">
    <cfRule type="cellIs" dxfId="125" priority="246" stopIfTrue="1" operator="lessThanOrEqual">
      <formula>0</formula>
    </cfRule>
  </conditionalFormatting>
  <conditionalFormatting sqref="G58">
    <cfRule type="cellIs" dxfId="124" priority="245" stopIfTrue="1" operator="greaterThan">
      <formula>0</formula>
    </cfRule>
  </conditionalFormatting>
  <conditionalFormatting sqref="D136 J136 G136">
    <cfRule type="cellIs" dxfId="123" priority="226" stopIfTrue="1" operator="lessThanOrEqual">
      <formula>0</formula>
    </cfRule>
  </conditionalFormatting>
  <conditionalFormatting sqref="D136 J136 G136">
    <cfRule type="cellIs" dxfId="122" priority="225" stopIfTrue="1" operator="greaterThan">
      <formula>0</formula>
    </cfRule>
  </conditionalFormatting>
  <conditionalFormatting sqref="D37:D38 G37:G38 J37:J38">
    <cfRule type="cellIs" dxfId="121" priority="168" stopIfTrue="1" operator="lessThanOrEqual">
      <formula>0</formula>
    </cfRule>
  </conditionalFormatting>
  <conditionalFormatting sqref="D37:D38 G37:G38 J37:J38">
    <cfRule type="cellIs" dxfId="120" priority="167" stopIfTrue="1" operator="greaterThan">
      <formula>0</formula>
    </cfRule>
  </conditionalFormatting>
  <conditionalFormatting sqref="G82 D82 J82">
    <cfRule type="cellIs" dxfId="119" priority="196" stopIfTrue="1" operator="lessThanOrEqual">
      <formula>0</formula>
    </cfRule>
  </conditionalFormatting>
  <conditionalFormatting sqref="G82 D82 J82">
    <cfRule type="cellIs" dxfId="118" priority="195" stopIfTrue="1" operator="greaterThan">
      <formula>0</formula>
    </cfRule>
  </conditionalFormatting>
  <conditionalFormatting sqref="G19 D19 J19">
    <cfRule type="cellIs" dxfId="117" priority="176" stopIfTrue="1" operator="lessThanOrEqual">
      <formula>0</formula>
    </cfRule>
  </conditionalFormatting>
  <conditionalFormatting sqref="G19 D19 J19">
    <cfRule type="cellIs" dxfId="116" priority="175" stopIfTrue="1" operator="greaterThan">
      <formula>0</formula>
    </cfRule>
  </conditionalFormatting>
  <conditionalFormatting sqref="D42 G42 J42">
    <cfRule type="cellIs" dxfId="115" priority="166" stopIfTrue="1" operator="lessThanOrEqual">
      <formula>0</formula>
    </cfRule>
  </conditionalFormatting>
  <conditionalFormatting sqref="D42 G42 J42">
    <cfRule type="cellIs" dxfId="114" priority="165" stopIfTrue="1" operator="greaterThan">
      <formula>0</formula>
    </cfRule>
  </conditionalFormatting>
  <conditionalFormatting sqref="G71:G72 J71:J72 D71:D72">
    <cfRule type="cellIs" dxfId="113" priority="102" stopIfTrue="1" operator="lessThanOrEqual">
      <formula>0</formula>
    </cfRule>
  </conditionalFormatting>
  <conditionalFormatting sqref="G71:G72 J71:J72 D71:D72">
    <cfRule type="cellIs" dxfId="112" priority="101" stopIfTrue="1" operator="greaterThan">
      <formula>0</formula>
    </cfRule>
  </conditionalFormatting>
  <conditionalFormatting sqref="J114 D114">
    <cfRule type="cellIs" dxfId="111" priority="146" stopIfTrue="1" operator="lessThanOrEqual">
      <formula>0</formula>
    </cfRule>
  </conditionalFormatting>
  <conditionalFormatting sqref="J114 D114">
    <cfRule type="cellIs" dxfId="110" priority="145" stopIfTrue="1" operator="greaterThan">
      <formula>0</formula>
    </cfRule>
  </conditionalFormatting>
  <conditionalFormatting sqref="G74 J74 D74">
    <cfRule type="cellIs" dxfId="109" priority="100" stopIfTrue="1" operator="lessThanOrEqual">
      <formula>0</formula>
    </cfRule>
  </conditionalFormatting>
  <conditionalFormatting sqref="G74 J74 D74">
    <cfRule type="cellIs" dxfId="108" priority="99" stopIfTrue="1" operator="greaterThan">
      <formula>0</formula>
    </cfRule>
  </conditionalFormatting>
  <conditionalFormatting sqref="J182 D182 G182">
    <cfRule type="cellIs" dxfId="107" priority="106" stopIfTrue="1" operator="lessThanOrEqual">
      <formula>0</formula>
    </cfRule>
  </conditionalFormatting>
  <conditionalFormatting sqref="J182 D182 G182">
    <cfRule type="cellIs" dxfId="106" priority="105" stopIfTrue="1" operator="greaterThan">
      <formula>0</formula>
    </cfRule>
  </conditionalFormatting>
  <conditionalFormatting sqref="G77:G80 J77:J80 D77:D80">
    <cfRule type="cellIs" dxfId="105" priority="98" stopIfTrue="1" operator="lessThanOrEqual">
      <formula>0</formula>
    </cfRule>
  </conditionalFormatting>
  <conditionalFormatting sqref="G77:G80 J77:J80 D77:D80">
    <cfRule type="cellIs" dxfId="104" priority="97" stopIfTrue="1" operator="greaterThan">
      <formula>0</formula>
    </cfRule>
  </conditionalFormatting>
  <conditionalFormatting sqref="J25 D25">
    <cfRule type="cellIs" dxfId="103" priority="69" stopIfTrue="1" operator="greaterThan">
      <formula>0</formula>
    </cfRule>
  </conditionalFormatting>
  <conditionalFormatting sqref="G81 J81 D81">
    <cfRule type="cellIs" dxfId="102" priority="96" stopIfTrue="1" operator="lessThanOrEqual">
      <formula>0</formula>
    </cfRule>
  </conditionalFormatting>
  <conditionalFormatting sqref="G81 J81 D81">
    <cfRule type="cellIs" dxfId="101" priority="95" stopIfTrue="1" operator="greaterThan">
      <formula>0</formula>
    </cfRule>
  </conditionalFormatting>
  <conditionalFormatting sqref="G84:G85 J84:J85 D84:D85">
    <cfRule type="cellIs" dxfId="100" priority="94" stopIfTrue="1" operator="lessThanOrEqual">
      <formula>0</formula>
    </cfRule>
  </conditionalFormatting>
  <conditionalFormatting sqref="G84:G85 J84:J85 D84:D85">
    <cfRule type="cellIs" dxfId="99" priority="93" stopIfTrue="1" operator="greaterThan">
      <formula>0</formula>
    </cfRule>
  </conditionalFormatting>
  <conditionalFormatting sqref="G86:G91 J86:J93 G93 D86:D93">
    <cfRule type="cellIs" dxfId="98" priority="92" stopIfTrue="1" operator="lessThanOrEqual">
      <formula>0</formula>
    </cfRule>
  </conditionalFormatting>
  <conditionalFormatting sqref="G86:G91 J86:J93 G93 D86:D93">
    <cfRule type="cellIs" dxfId="97" priority="91" stopIfTrue="1" operator="greaterThan">
      <formula>0</formula>
    </cfRule>
  </conditionalFormatting>
  <conditionalFormatting sqref="G94 G96 J95:J96 D94:D96">
    <cfRule type="cellIs" dxfId="96" priority="90" stopIfTrue="1" operator="lessThanOrEqual">
      <formula>0</formula>
    </cfRule>
  </conditionalFormatting>
  <conditionalFormatting sqref="G94 G96 J95:J96 D94:D96">
    <cfRule type="cellIs" dxfId="95" priority="89" stopIfTrue="1" operator="greaterThan">
      <formula>0</formula>
    </cfRule>
  </conditionalFormatting>
  <conditionalFormatting sqref="G98 J98 D98">
    <cfRule type="cellIs" dxfId="94" priority="88" stopIfTrue="1" operator="lessThanOrEqual">
      <formula>0</formula>
    </cfRule>
  </conditionalFormatting>
  <conditionalFormatting sqref="G98 J98 D98">
    <cfRule type="cellIs" dxfId="93" priority="87" stopIfTrue="1" operator="greaterThan">
      <formula>0</formula>
    </cfRule>
  </conditionalFormatting>
  <conditionalFormatting sqref="G100 J100 D100">
    <cfRule type="cellIs" dxfId="92" priority="86" stopIfTrue="1" operator="lessThanOrEqual">
      <formula>0</formula>
    </cfRule>
  </conditionalFormatting>
  <conditionalFormatting sqref="G100 J100 D100">
    <cfRule type="cellIs" dxfId="91" priority="85" stopIfTrue="1" operator="greaterThan">
      <formula>0</formula>
    </cfRule>
  </conditionalFormatting>
  <conditionalFormatting sqref="G104:G105 G107 J103:J104 D103:D109 J106:J109">
    <cfRule type="cellIs" dxfId="90" priority="84" stopIfTrue="1" operator="lessThanOrEqual">
      <formula>0</formula>
    </cfRule>
  </conditionalFormatting>
  <conditionalFormatting sqref="G104:G105 G107 J103:J104 D103:D109 J106:J109">
    <cfRule type="cellIs" dxfId="89" priority="83" stopIfTrue="1" operator="greaterThan">
      <formula>0</formula>
    </cfRule>
  </conditionalFormatting>
  <conditionalFormatting sqref="D7 J7 D9:D11 J9:J11 G7:G11">
    <cfRule type="cellIs" dxfId="88" priority="82" stopIfTrue="1" operator="lessThanOrEqual">
      <formula>0</formula>
    </cfRule>
  </conditionalFormatting>
  <conditionalFormatting sqref="D7 J7 D9:D11 J9:J11 G7:G11">
    <cfRule type="cellIs" dxfId="87" priority="81" stopIfTrue="1" operator="greaterThan">
      <formula>0</formula>
    </cfRule>
  </conditionalFormatting>
  <conditionalFormatting sqref="D13 J13 G13">
    <cfRule type="cellIs" dxfId="86" priority="80" stopIfTrue="1" operator="lessThanOrEqual">
      <formula>0</formula>
    </cfRule>
  </conditionalFormatting>
  <conditionalFormatting sqref="D13 J13 G13">
    <cfRule type="cellIs" dxfId="85" priority="79" stopIfTrue="1" operator="greaterThan">
      <formula>0</formula>
    </cfRule>
  </conditionalFormatting>
  <conditionalFormatting sqref="D15 J15 G15">
    <cfRule type="cellIs" dxfId="84" priority="78" stopIfTrue="1" operator="lessThanOrEqual">
      <formula>0</formula>
    </cfRule>
  </conditionalFormatting>
  <conditionalFormatting sqref="D15 J15 G15">
    <cfRule type="cellIs" dxfId="83" priority="77" stopIfTrue="1" operator="greaterThan">
      <formula>0</formula>
    </cfRule>
  </conditionalFormatting>
  <conditionalFormatting sqref="D18 J18 G18">
    <cfRule type="cellIs" dxfId="82" priority="76" stopIfTrue="1" operator="lessThanOrEqual">
      <formula>0</formula>
    </cfRule>
  </conditionalFormatting>
  <conditionalFormatting sqref="D18 J18 G18">
    <cfRule type="cellIs" dxfId="81" priority="75" stopIfTrue="1" operator="greaterThan">
      <formula>0</formula>
    </cfRule>
  </conditionalFormatting>
  <conditionalFormatting sqref="D20 J20 G20">
    <cfRule type="cellIs" dxfId="80" priority="74" stopIfTrue="1" operator="lessThanOrEqual">
      <formula>0</formula>
    </cfRule>
  </conditionalFormatting>
  <conditionalFormatting sqref="D20 J20 G20">
    <cfRule type="cellIs" dxfId="79" priority="73" stopIfTrue="1" operator="greaterThan">
      <formula>0</formula>
    </cfRule>
  </conditionalFormatting>
  <conditionalFormatting sqref="D21:D22 J21:J22 G21:G22">
    <cfRule type="cellIs" dxfId="78" priority="72" stopIfTrue="1" operator="lessThanOrEqual">
      <formula>0</formula>
    </cfRule>
  </conditionalFormatting>
  <conditionalFormatting sqref="D21:D22 J21:J22 G21:G22">
    <cfRule type="cellIs" dxfId="77" priority="71" stopIfTrue="1" operator="greaterThan">
      <formula>0</formula>
    </cfRule>
  </conditionalFormatting>
  <conditionalFormatting sqref="J25 D25">
    <cfRule type="cellIs" dxfId="76" priority="70" stopIfTrue="1" operator="lessThanOrEqual">
      <formula>0</formula>
    </cfRule>
  </conditionalFormatting>
  <conditionalFormatting sqref="J32:J36 D32:D36 G32:G36">
    <cfRule type="cellIs" dxfId="75" priority="66" stopIfTrue="1" operator="lessThanOrEqual">
      <formula>0</formula>
    </cfRule>
  </conditionalFormatting>
  <conditionalFormatting sqref="J32:J36 D32:D36 G32:G36">
    <cfRule type="cellIs" dxfId="74" priority="65" stopIfTrue="1" operator="greaterThan">
      <formula>0</formula>
    </cfRule>
  </conditionalFormatting>
  <conditionalFormatting sqref="J40:J41 D40:D41 G40:G41">
    <cfRule type="cellIs" dxfId="73" priority="64" stopIfTrue="1" operator="lessThanOrEqual">
      <formula>0</formula>
    </cfRule>
  </conditionalFormatting>
  <conditionalFormatting sqref="J40:J41 D40:D41 G40:G41">
    <cfRule type="cellIs" dxfId="72" priority="63" stopIfTrue="1" operator="greaterThan">
      <formula>0</formula>
    </cfRule>
  </conditionalFormatting>
  <conditionalFormatting sqref="G43">
    <cfRule type="cellIs" dxfId="71" priority="62" stopIfTrue="1" operator="lessThanOrEqual">
      <formula>0</formula>
    </cfRule>
  </conditionalFormatting>
  <conditionalFormatting sqref="G43">
    <cfRule type="cellIs" dxfId="70" priority="61" stopIfTrue="1" operator="greaterThan">
      <formula>0</formula>
    </cfRule>
  </conditionalFormatting>
  <conditionalFormatting sqref="J44:J45 J47 D44:D47 G44:G47">
    <cfRule type="cellIs" dxfId="69" priority="60" stopIfTrue="1" operator="lessThanOrEqual">
      <formula>0</formula>
    </cfRule>
  </conditionalFormatting>
  <conditionalFormatting sqref="J44:J45 J47 D44:D47 G44:G47">
    <cfRule type="cellIs" dxfId="68" priority="59" stopIfTrue="1" operator="greaterThan">
      <formula>0</formula>
    </cfRule>
  </conditionalFormatting>
  <conditionalFormatting sqref="D188:D189 G188:G189 D186 J188:J189 J186 G186">
    <cfRule type="cellIs" dxfId="67" priority="1" stopIfTrue="1" operator="greaterThan">
      <formula>0</formula>
    </cfRule>
  </conditionalFormatting>
  <conditionalFormatting sqref="J49:J50 D49:D50 G49:G50">
    <cfRule type="cellIs" dxfId="66" priority="58" stopIfTrue="1" operator="lessThanOrEqual">
      <formula>0</formula>
    </cfRule>
  </conditionalFormatting>
  <conditionalFormatting sqref="J49:J50 D49:D50 G49:G50">
    <cfRule type="cellIs" dxfId="65" priority="57" stopIfTrue="1" operator="greaterThan">
      <formula>0</formula>
    </cfRule>
  </conditionalFormatting>
  <conditionalFormatting sqref="J52:J53 D52:D53 G52:G53">
    <cfRule type="cellIs" dxfId="64" priority="56" stopIfTrue="1" operator="lessThanOrEqual">
      <formula>0</formula>
    </cfRule>
  </conditionalFormatting>
  <conditionalFormatting sqref="J52:J53 D52:D53 G52:G53">
    <cfRule type="cellIs" dxfId="63" priority="55" stopIfTrue="1" operator="greaterThan">
      <formula>0</formula>
    </cfRule>
  </conditionalFormatting>
  <conditionalFormatting sqref="J56 D56 G56">
    <cfRule type="cellIs" dxfId="62" priority="54" stopIfTrue="1" operator="lessThanOrEqual">
      <formula>0</formula>
    </cfRule>
  </conditionalFormatting>
  <conditionalFormatting sqref="J56 D56 G56">
    <cfRule type="cellIs" dxfId="61" priority="53" stopIfTrue="1" operator="greaterThan">
      <formula>0</formula>
    </cfRule>
  </conditionalFormatting>
  <conditionalFormatting sqref="D59 J61 G59:G61 D61">
    <cfRule type="cellIs" dxfId="60" priority="52" stopIfTrue="1" operator="lessThanOrEqual">
      <formula>0</formula>
    </cfRule>
  </conditionalFormatting>
  <conditionalFormatting sqref="D59 J61 G59:G61 D61">
    <cfRule type="cellIs" dxfId="59" priority="51" stopIfTrue="1" operator="greaterThan">
      <formula>0</formula>
    </cfRule>
  </conditionalFormatting>
  <conditionalFormatting sqref="J64:J65 G64:G65 D64:D65">
    <cfRule type="cellIs" dxfId="58" priority="50" stopIfTrue="1" operator="lessThanOrEqual">
      <formula>0</formula>
    </cfRule>
  </conditionalFormatting>
  <conditionalFormatting sqref="J64:J65 G64:G65 D64:D65">
    <cfRule type="cellIs" dxfId="57" priority="49" stopIfTrue="1" operator="greaterThan">
      <formula>0</formula>
    </cfRule>
  </conditionalFormatting>
  <conditionalFormatting sqref="J69 G69 D69">
    <cfRule type="cellIs" dxfId="56" priority="48" stopIfTrue="1" operator="lessThanOrEqual">
      <formula>0</formula>
    </cfRule>
  </conditionalFormatting>
  <conditionalFormatting sqref="J69 G69 D69">
    <cfRule type="cellIs" dxfId="55" priority="47" stopIfTrue="1" operator="greaterThan">
      <formula>0</formula>
    </cfRule>
  </conditionalFormatting>
  <conditionalFormatting sqref="J110:J111 G110:G112 D110:D111">
    <cfRule type="cellIs" dxfId="54" priority="46" stopIfTrue="1" operator="lessThanOrEqual">
      <formula>0</formula>
    </cfRule>
  </conditionalFormatting>
  <conditionalFormatting sqref="J110:J111 G110:G112 D110:D111">
    <cfRule type="cellIs" dxfId="53" priority="45" stopIfTrue="1" operator="greaterThan">
      <formula>0</formula>
    </cfRule>
  </conditionalFormatting>
  <conditionalFormatting sqref="D116 G116">
    <cfRule type="cellIs" dxfId="52" priority="44" stopIfTrue="1" operator="lessThanOrEqual">
      <formula>0</formula>
    </cfRule>
  </conditionalFormatting>
  <conditionalFormatting sqref="D116 G116">
    <cfRule type="cellIs" dxfId="51" priority="43" stopIfTrue="1" operator="greaterThan">
      <formula>0</formula>
    </cfRule>
  </conditionalFormatting>
  <conditionalFormatting sqref="D119:D120 G119:G120 J119:J120">
    <cfRule type="cellIs" dxfId="50" priority="42" stopIfTrue="1" operator="lessThanOrEqual">
      <formula>0</formula>
    </cfRule>
  </conditionalFormatting>
  <conditionalFormatting sqref="D119:D120 G119:G120 J119:J120">
    <cfRule type="cellIs" dxfId="49" priority="41" stopIfTrue="1" operator="greaterThan">
      <formula>0</formula>
    </cfRule>
  </conditionalFormatting>
  <conditionalFormatting sqref="D121 G121 J121">
    <cfRule type="cellIs" dxfId="48" priority="40" stopIfTrue="1" operator="lessThanOrEqual">
      <formula>0</formula>
    </cfRule>
  </conditionalFormatting>
  <conditionalFormatting sqref="D121 G121 J121">
    <cfRule type="cellIs" dxfId="47" priority="39" stopIfTrue="1" operator="greaterThan">
      <formula>0</formula>
    </cfRule>
  </conditionalFormatting>
  <conditionalFormatting sqref="D124:D125 J124:J125 G124:G125">
    <cfRule type="cellIs" dxfId="46" priority="38" stopIfTrue="1" operator="lessThanOrEqual">
      <formula>0</formula>
    </cfRule>
  </conditionalFormatting>
  <conditionalFormatting sqref="D124:D125 J124:J125 G124:G125">
    <cfRule type="cellIs" dxfId="45" priority="37" stopIfTrue="1" operator="greaterThan">
      <formula>0</formula>
    </cfRule>
  </conditionalFormatting>
  <conditionalFormatting sqref="D128:D133 J128:J133 G128:G133">
    <cfRule type="cellIs" dxfId="44" priority="36" stopIfTrue="1" operator="lessThanOrEqual">
      <formula>0</formula>
    </cfRule>
  </conditionalFormatting>
  <conditionalFormatting sqref="D128:D133 J128:J133 G128:G133">
    <cfRule type="cellIs" dxfId="43" priority="35" stopIfTrue="1" operator="greaterThan">
      <formula>0</formula>
    </cfRule>
  </conditionalFormatting>
  <conditionalFormatting sqref="D134 J134 G134:G135">
    <cfRule type="cellIs" dxfId="42" priority="34" stopIfTrue="1" operator="lessThanOrEqual">
      <formula>0</formula>
    </cfRule>
  </conditionalFormatting>
  <conditionalFormatting sqref="D134 J134 G134:G135">
    <cfRule type="cellIs" dxfId="41" priority="33" stopIfTrue="1" operator="greaterThan">
      <formula>0</formula>
    </cfRule>
  </conditionalFormatting>
  <conditionalFormatting sqref="J137 D137 G137">
    <cfRule type="cellIs" dxfId="40" priority="32" stopIfTrue="1" operator="lessThanOrEqual">
      <formula>0</formula>
    </cfRule>
  </conditionalFormatting>
  <conditionalFormatting sqref="J137 D137 G137">
    <cfRule type="cellIs" dxfId="39" priority="31" stopIfTrue="1" operator="greaterThan">
      <formula>0</formula>
    </cfRule>
  </conditionalFormatting>
  <conditionalFormatting sqref="J138 D138 G138">
    <cfRule type="cellIs" dxfId="38" priority="30" stopIfTrue="1" operator="lessThanOrEqual">
      <formula>0</formula>
    </cfRule>
  </conditionalFormatting>
  <conditionalFormatting sqref="J138 D138 G138">
    <cfRule type="cellIs" dxfId="37" priority="29" stopIfTrue="1" operator="greaterThan">
      <formula>0</formula>
    </cfRule>
  </conditionalFormatting>
  <conditionalFormatting sqref="D140:D142 G139:G142 G144:G145 J142:J146 D144:D146">
    <cfRule type="cellIs" dxfId="36" priority="28" stopIfTrue="1" operator="lessThanOrEqual">
      <formula>0</formula>
    </cfRule>
  </conditionalFormatting>
  <conditionalFormatting sqref="D140:D142 G139:G142 G144:G145 J142:J146 D144:D146">
    <cfRule type="cellIs" dxfId="35" priority="27" stopIfTrue="1" operator="greaterThan">
      <formula>0</formula>
    </cfRule>
  </conditionalFormatting>
  <conditionalFormatting sqref="J147 D147 D149:D150 J149:J150 G147:G150">
    <cfRule type="cellIs" dxfId="34" priority="26" stopIfTrue="1" operator="lessThanOrEqual">
      <formula>0</formula>
    </cfRule>
  </conditionalFormatting>
  <conditionalFormatting sqref="J147 D147 D149:D150 J149:J150 G147:G150">
    <cfRule type="cellIs" dxfId="33" priority="25" stopIfTrue="1" operator="greaterThan">
      <formula>0</formula>
    </cfRule>
  </conditionalFormatting>
  <conditionalFormatting sqref="D153 J153 G153:G155 J155 D155">
    <cfRule type="cellIs" dxfId="32" priority="24" stopIfTrue="1" operator="lessThanOrEqual">
      <formula>0</formula>
    </cfRule>
  </conditionalFormatting>
  <conditionalFormatting sqref="D153 J153 G153:G155 J155 D155">
    <cfRule type="cellIs" dxfId="31" priority="23" stopIfTrue="1" operator="greaterThan">
      <formula>0</formula>
    </cfRule>
  </conditionalFormatting>
  <conditionalFormatting sqref="G158 J158 D158">
    <cfRule type="cellIs" dxfId="30" priority="22" stopIfTrue="1" operator="lessThanOrEqual">
      <formula>0</formula>
    </cfRule>
  </conditionalFormatting>
  <conditionalFormatting sqref="G158 J158 D158">
    <cfRule type="cellIs" dxfId="29" priority="21" stopIfTrue="1" operator="greaterThan">
      <formula>0</formula>
    </cfRule>
  </conditionalFormatting>
  <conditionalFormatting sqref="G161 J161:J163 D161:D163">
    <cfRule type="cellIs" dxfId="28" priority="20" stopIfTrue="1" operator="lessThanOrEqual">
      <formula>0</formula>
    </cfRule>
  </conditionalFormatting>
  <conditionalFormatting sqref="G161 J161:J163 D161:D163">
    <cfRule type="cellIs" dxfId="27" priority="19" stopIfTrue="1" operator="greaterThan">
      <formula>0</formula>
    </cfRule>
  </conditionalFormatting>
  <conditionalFormatting sqref="G165:G166 J165:J166 D165:D166">
    <cfRule type="cellIs" dxfId="26" priority="18" stopIfTrue="1" operator="lessThanOrEqual">
      <formula>0</formula>
    </cfRule>
  </conditionalFormatting>
  <conditionalFormatting sqref="G165:G166 J165:J166 D165:D166">
    <cfRule type="cellIs" dxfId="25" priority="17" stopIfTrue="1" operator="greaterThan">
      <formula>0</formula>
    </cfRule>
  </conditionalFormatting>
  <conditionalFormatting sqref="G168:G169 J168:J169 D168:D169">
    <cfRule type="cellIs" dxfId="24" priority="16" stopIfTrue="1" operator="lessThanOrEqual">
      <formula>0</formula>
    </cfRule>
  </conditionalFormatting>
  <conditionalFormatting sqref="G168:G169 J168:J169 D168:D169">
    <cfRule type="cellIs" dxfId="23" priority="15" stopIfTrue="1" operator="greaterThan">
      <formula>0</formula>
    </cfRule>
  </conditionalFormatting>
  <conditionalFormatting sqref="G173 J173:J175 D173:D175">
    <cfRule type="cellIs" dxfId="22" priority="14" stopIfTrue="1" operator="lessThanOrEqual">
      <formula>0</formula>
    </cfRule>
  </conditionalFormatting>
  <conditionalFormatting sqref="G173 J173:J175 D173:D175">
    <cfRule type="cellIs" dxfId="21" priority="13" stopIfTrue="1" operator="greaterThan">
      <formula>0</formula>
    </cfRule>
  </conditionalFormatting>
  <conditionalFormatting sqref="G176">
    <cfRule type="cellIs" dxfId="20" priority="12" stopIfTrue="1" operator="lessThanOrEqual">
      <formula>0</formula>
    </cfRule>
  </conditionalFormatting>
  <conditionalFormatting sqref="G176">
    <cfRule type="cellIs" dxfId="19" priority="11" stopIfTrue="1" operator="greaterThan">
      <formula>0</formula>
    </cfRule>
  </conditionalFormatting>
  <conditionalFormatting sqref="G177 D177">
    <cfRule type="cellIs" dxfId="18" priority="10" stopIfTrue="1" operator="lessThanOrEqual">
      <formula>0</formula>
    </cfRule>
  </conditionalFormatting>
  <conditionalFormatting sqref="G177 D177">
    <cfRule type="cellIs" dxfId="17" priority="9" stopIfTrue="1" operator="greaterThan">
      <formula>0</formula>
    </cfRule>
  </conditionalFormatting>
  <conditionalFormatting sqref="J179 D179">
    <cfRule type="cellIs" dxfId="16" priority="8" stopIfTrue="1" operator="lessThanOrEqual">
      <formula>0</formula>
    </cfRule>
  </conditionalFormatting>
  <conditionalFormatting sqref="J179 D179">
    <cfRule type="cellIs" dxfId="15" priority="7" stopIfTrue="1" operator="greaterThan">
      <formula>0</formula>
    </cfRule>
  </conditionalFormatting>
  <conditionalFormatting sqref="J181 D181">
    <cfRule type="cellIs" dxfId="14" priority="6" stopIfTrue="1" operator="lessThanOrEqual">
      <formula>0</formula>
    </cfRule>
  </conditionalFormatting>
  <conditionalFormatting sqref="J181 D181">
    <cfRule type="cellIs" dxfId="13" priority="5" stopIfTrue="1" operator="greaterThan">
      <formula>0</formula>
    </cfRule>
  </conditionalFormatting>
  <conditionalFormatting sqref="D185 J185 G184:G185">
    <cfRule type="cellIs" dxfId="12" priority="4" stopIfTrue="1" operator="lessThanOrEqual">
      <formula>0</formula>
    </cfRule>
  </conditionalFormatting>
  <conditionalFormatting sqref="D185 J185 G184:G185">
    <cfRule type="cellIs" dxfId="11" priority="3" stopIfTrue="1" operator="greaterThan">
      <formula>0</formula>
    </cfRule>
  </conditionalFormatting>
  <conditionalFormatting sqref="D188:D189 G188:G189 D186 J188:J189 J186 G186">
    <cfRule type="cellIs" dxfId="10" priority="2" stopIfTrue="1" operator="lessThanOr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2021-06-10T11:23:27Z</dcterms:modified>
</cp:coreProperties>
</file>