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6FBC0DFA-27A3-4A12-ABBD-E42E8723AB10}" xr6:coauthVersionLast="40" xr6:coauthVersionMax="40" xr10:uidLastSave="{00000000-0000-0000-0000-000000000000}"/>
  <bookViews>
    <workbookView xWindow="0" yWindow="0" windowWidth="22260" windowHeight="12645" activeTab="11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8" l="1"/>
  <c r="G143" i="8"/>
  <c r="D143" i="8"/>
  <c r="I143" i="8" l="1"/>
  <c r="H143" i="8"/>
  <c r="F143" i="8"/>
  <c r="E143" i="8"/>
  <c r="C143" i="8"/>
  <c r="B143" i="8"/>
  <c r="J142" i="8"/>
  <c r="D142" i="8"/>
  <c r="J141" i="8"/>
  <c r="D141" i="8"/>
  <c r="J140" i="8"/>
  <c r="D140" i="8"/>
  <c r="J139" i="8"/>
  <c r="D139" i="8"/>
  <c r="J138" i="8"/>
  <c r="G138" i="8"/>
  <c r="D138" i="8"/>
  <c r="J137" i="8"/>
  <c r="D137" i="8"/>
  <c r="D135" i="8"/>
  <c r="J133" i="8"/>
  <c r="D133" i="8"/>
  <c r="J130" i="8"/>
  <c r="G130" i="8"/>
  <c r="D130" i="8"/>
  <c r="D129" i="8"/>
  <c r="J128" i="8"/>
  <c r="G128" i="8"/>
  <c r="D128" i="8"/>
  <c r="J125" i="8"/>
  <c r="G125" i="8"/>
  <c r="D125" i="8"/>
  <c r="J124" i="8"/>
  <c r="G124" i="8"/>
  <c r="D124" i="8"/>
  <c r="J123" i="8"/>
  <c r="G123" i="8"/>
  <c r="D123" i="8"/>
  <c r="J122" i="8"/>
  <c r="G122" i="8"/>
  <c r="D122" i="8"/>
  <c r="J121" i="8"/>
  <c r="G121" i="8"/>
  <c r="D121" i="8"/>
  <c r="J120" i="8"/>
  <c r="G120" i="8"/>
  <c r="D120" i="8"/>
  <c r="J118" i="8"/>
  <c r="D118" i="8"/>
  <c r="J117" i="8"/>
  <c r="G117" i="8"/>
  <c r="D117" i="8"/>
  <c r="J116" i="8"/>
  <c r="G116" i="8"/>
  <c r="D116" i="8"/>
  <c r="J115" i="8"/>
  <c r="G115" i="8"/>
  <c r="D115" i="8"/>
  <c r="J114" i="8"/>
  <c r="D114" i="8"/>
  <c r="J113" i="8"/>
  <c r="D113" i="8"/>
  <c r="J112" i="8"/>
  <c r="D112" i="8"/>
  <c r="J111" i="8"/>
  <c r="D111" i="8"/>
  <c r="J110" i="8"/>
  <c r="G110" i="8"/>
  <c r="D110" i="8"/>
  <c r="J108" i="8"/>
  <c r="D108" i="8"/>
  <c r="J107" i="8"/>
  <c r="D107" i="8"/>
  <c r="J106" i="8"/>
  <c r="D106" i="8"/>
  <c r="J104" i="8"/>
  <c r="D104" i="8"/>
  <c r="J103" i="8"/>
  <c r="D103" i="8"/>
  <c r="J102" i="8"/>
  <c r="G102" i="8"/>
  <c r="D102" i="8"/>
  <c r="J101" i="8"/>
  <c r="D101" i="8"/>
  <c r="J98" i="8"/>
  <c r="D98" i="8"/>
  <c r="J97" i="8"/>
  <c r="D97" i="8"/>
  <c r="J96" i="8"/>
  <c r="D96" i="8"/>
  <c r="J95" i="8"/>
  <c r="D95" i="8"/>
  <c r="J94" i="8"/>
  <c r="G94" i="8"/>
  <c r="D94" i="8"/>
  <c r="J93" i="8"/>
  <c r="D93" i="8"/>
  <c r="J92" i="8"/>
  <c r="D92" i="8"/>
  <c r="J91" i="8"/>
  <c r="G91" i="8"/>
  <c r="D91" i="8"/>
  <c r="J90" i="8"/>
  <c r="D90" i="8"/>
  <c r="J88" i="8"/>
  <c r="G88" i="8"/>
  <c r="D88" i="8"/>
  <c r="J87" i="8"/>
  <c r="G87" i="8"/>
  <c r="D87" i="8"/>
  <c r="J86" i="8"/>
  <c r="D86" i="8"/>
  <c r="J85" i="8"/>
  <c r="D85" i="8"/>
  <c r="J84" i="8"/>
  <c r="D84" i="8"/>
  <c r="J51" i="8"/>
  <c r="G51" i="8"/>
  <c r="D51" i="8"/>
  <c r="J50" i="8"/>
  <c r="G50" i="8"/>
  <c r="D50" i="8"/>
  <c r="J49" i="8"/>
  <c r="G49" i="8"/>
  <c r="D49" i="8"/>
  <c r="J48" i="8"/>
  <c r="D48" i="8"/>
  <c r="J47" i="8"/>
  <c r="D47" i="8"/>
  <c r="J46" i="8"/>
  <c r="D46" i="8"/>
  <c r="J45" i="8"/>
  <c r="G45" i="8"/>
  <c r="D45" i="8"/>
  <c r="J43" i="8"/>
  <c r="G43" i="8"/>
  <c r="D43" i="8"/>
  <c r="J42" i="8"/>
  <c r="D42" i="8"/>
  <c r="J40" i="8"/>
  <c r="D40" i="8"/>
  <c r="J39" i="8"/>
  <c r="G39" i="8"/>
  <c r="D39" i="8"/>
  <c r="J37" i="8"/>
  <c r="G37" i="8"/>
  <c r="D37" i="8"/>
  <c r="J36" i="8"/>
  <c r="G36" i="8"/>
  <c r="D36" i="8"/>
  <c r="J35" i="8"/>
  <c r="D35" i="8"/>
  <c r="J34" i="8"/>
  <c r="G34" i="8"/>
  <c r="D34" i="8"/>
  <c r="J31" i="8"/>
  <c r="G31" i="8"/>
  <c r="D31" i="8"/>
  <c r="J30" i="8"/>
  <c r="D30" i="8"/>
  <c r="J29" i="8"/>
  <c r="D29" i="8"/>
  <c r="J27" i="8"/>
  <c r="G27" i="8"/>
  <c r="D27" i="8"/>
  <c r="J26" i="8"/>
  <c r="G26" i="8"/>
  <c r="D26" i="8"/>
  <c r="J25" i="8"/>
  <c r="D25" i="8"/>
  <c r="J24" i="8"/>
  <c r="G24" i="8"/>
  <c r="D24" i="8"/>
  <c r="J23" i="8"/>
  <c r="G23" i="8"/>
  <c r="D23" i="8"/>
  <c r="J22" i="8"/>
  <c r="D22" i="8"/>
  <c r="J21" i="8"/>
  <c r="G21" i="8"/>
  <c r="D21" i="8"/>
  <c r="J20" i="8"/>
  <c r="D20" i="8"/>
  <c r="G18" i="8"/>
  <c r="D18" i="8"/>
  <c r="J17" i="8"/>
  <c r="G17" i="8"/>
  <c r="D17" i="8"/>
  <c r="J15" i="8"/>
  <c r="G15" i="8"/>
  <c r="D15" i="8"/>
  <c r="J13" i="8"/>
  <c r="G13" i="8"/>
  <c r="D13" i="8"/>
  <c r="J11" i="8"/>
  <c r="G11" i="8"/>
  <c r="D11" i="8"/>
  <c r="J10" i="8"/>
  <c r="G10" i="8"/>
  <c r="D10" i="8"/>
  <c r="J8" i="8"/>
  <c r="D8" i="8"/>
  <c r="J7" i="8"/>
  <c r="G7" i="8"/>
  <c r="D7" i="8"/>
  <c r="J83" i="8"/>
  <c r="D83" i="8"/>
  <c r="J82" i="8"/>
  <c r="D82" i="8"/>
  <c r="J81" i="8"/>
  <c r="G81" i="8"/>
  <c r="D81" i="8"/>
  <c r="J80" i="8"/>
  <c r="D80" i="8"/>
  <c r="J79" i="8"/>
  <c r="G79" i="8"/>
  <c r="D79" i="8"/>
  <c r="J78" i="8"/>
  <c r="G78" i="8"/>
  <c r="D78" i="8"/>
  <c r="J77" i="8"/>
  <c r="G77" i="8"/>
  <c r="D77" i="8"/>
  <c r="J76" i="8"/>
  <c r="G76" i="8"/>
  <c r="D76" i="8"/>
  <c r="J75" i="8"/>
  <c r="G75" i="8"/>
  <c r="D75" i="8"/>
  <c r="J74" i="8"/>
  <c r="D74" i="8"/>
  <c r="J73" i="8"/>
  <c r="G73" i="8"/>
  <c r="D73" i="8"/>
  <c r="J72" i="8"/>
  <c r="D72" i="8"/>
  <c r="J71" i="8"/>
  <c r="D71" i="8"/>
  <c r="J70" i="8"/>
  <c r="G70" i="8"/>
  <c r="D70" i="8"/>
  <c r="J69" i="8"/>
  <c r="G69" i="8"/>
  <c r="D69" i="8"/>
  <c r="J68" i="8"/>
  <c r="G68" i="8"/>
  <c r="D68" i="8"/>
  <c r="J67" i="8"/>
  <c r="D67" i="8"/>
  <c r="J65" i="8"/>
  <c r="G65" i="8"/>
  <c r="D65" i="8"/>
  <c r="J64" i="8"/>
  <c r="G64" i="8"/>
  <c r="D64" i="8"/>
  <c r="J62" i="8"/>
  <c r="G62" i="8"/>
  <c r="D62" i="8"/>
  <c r="J61" i="8"/>
  <c r="G61" i="8"/>
  <c r="D61" i="8"/>
  <c r="J59" i="8"/>
  <c r="G59" i="8"/>
  <c r="D59" i="8"/>
  <c r="J58" i="8"/>
  <c r="G58" i="8"/>
  <c r="D58" i="8"/>
  <c r="J56" i="8"/>
  <c r="G56" i="8"/>
  <c r="D56" i="8"/>
  <c r="J55" i="8"/>
  <c r="G55" i="8"/>
  <c r="D55" i="8"/>
  <c r="J54" i="8"/>
  <c r="G54" i="8"/>
  <c r="D54" i="8"/>
  <c r="J53" i="8"/>
  <c r="G53" i="8"/>
  <c r="D53" i="8"/>
  <c r="J52" i="8"/>
  <c r="G52" i="8"/>
  <c r="D52" i="8"/>
  <c r="J34" i="9"/>
  <c r="G34" i="9"/>
  <c r="D34" i="9"/>
  <c r="J32" i="9"/>
  <c r="D32" i="9"/>
  <c r="J31" i="9"/>
  <c r="D31" i="9"/>
  <c r="D30" i="9"/>
  <c r="J29" i="9"/>
  <c r="D29" i="9"/>
  <c r="J26" i="9"/>
  <c r="D26" i="9"/>
  <c r="J25" i="9"/>
  <c r="D25" i="9"/>
  <c r="J24" i="9"/>
  <c r="G24" i="9"/>
  <c r="D24" i="9"/>
  <c r="J23" i="9"/>
  <c r="G23" i="9"/>
  <c r="D23" i="9"/>
  <c r="G22" i="9"/>
  <c r="D22" i="9"/>
  <c r="J21" i="9"/>
  <c r="D21" i="9"/>
  <c r="J20" i="9"/>
  <c r="G20" i="9"/>
  <c r="D20" i="9"/>
  <c r="J19" i="9"/>
  <c r="D19" i="9"/>
  <c r="J18" i="9"/>
  <c r="G18" i="9"/>
  <c r="D18" i="9"/>
  <c r="J16" i="9"/>
  <c r="D16" i="9"/>
  <c r="J15" i="9"/>
  <c r="G15" i="9"/>
  <c r="D15" i="9"/>
  <c r="J13" i="9"/>
  <c r="G13" i="9"/>
  <c r="D13" i="9"/>
  <c r="J11" i="9"/>
  <c r="D11" i="9"/>
  <c r="J10" i="9"/>
  <c r="D10" i="9"/>
  <c r="J9" i="9"/>
  <c r="G9" i="9"/>
  <c r="D9" i="9"/>
  <c r="J8" i="9"/>
  <c r="D8" i="9"/>
  <c r="J34" i="10"/>
  <c r="G34" i="10"/>
  <c r="D34" i="10"/>
  <c r="J30" i="10"/>
  <c r="G30" i="10"/>
  <c r="D30" i="10"/>
  <c r="J28" i="10"/>
  <c r="D28" i="10"/>
  <c r="D26" i="10"/>
  <c r="J25" i="10"/>
  <c r="D25" i="10"/>
  <c r="J24" i="10"/>
  <c r="D24" i="10"/>
  <c r="J23" i="10"/>
  <c r="G23" i="10"/>
  <c r="D23" i="10"/>
  <c r="J22" i="10"/>
  <c r="D22" i="10"/>
  <c r="J21" i="10"/>
  <c r="D21" i="10"/>
  <c r="J20" i="10"/>
  <c r="G20" i="10"/>
  <c r="D20" i="10"/>
  <c r="J18" i="10"/>
  <c r="G18" i="10"/>
  <c r="D18" i="10"/>
  <c r="J16" i="10"/>
  <c r="G16" i="10"/>
  <c r="D16" i="10"/>
  <c r="J14" i="10"/>
  <c r="D14" i="10"/>
  <c r="J13" i="10"/>
  <c r="D13" i="10"/>
  <c r="J12" i="10"/>
  <c r="D12" i="10"/>
  <c r="J10" i="10"/>
  <c r="D10" i="10"/>
  <c r="J9" i="10"/>
  <c r="G9" i="10"/>
  <c r="D9" i="10"/>
  <c r="J8" i="10"/>
  <c r="G8" i="10"/>
  <c r="D8" i="10"/>
  <c r="J34" i="7"/>
  <c r="G34" i="7"/>
  <c r="D34" i="7"/>
  <c r="J32" i="7"/>
  <c r="D32" i="7"/>
  <c r="G31" i="7"/>
  <c r="D31" i="7"/>
  <c r="J30" i="7"/>
  <c r="D30" i="7"/>
  <c r="J29" i="7"/>
  <c r="D29" i="7"/>
  <c r="J28" i="7"/>
  <c r="D28" i="7"/>
  <c r="J26" i="7"/>
  <c r="D26" i="7"/>
  <c r="J25" i="7"/>
  <c r="D25" i="7"/>
  <c r="G24" i="7"/>
  <c r="D24" i="7"/>
  <c r="J23" i="7"/>
  <c r="G23" i="7"/>
  <c r="D23" i="7"/>
  <c r="J22" i="7"/>
  <c r="D22" i="7"/>
  <c r="J21" i="7"/>
  <c r="D21" i="7"/>
  <c r="J20" i="7"/>
  <c r="D20" i="7"/>
  <c r="J17" i="7"/>
  <c r="D17" i="7"/>
  <c r="J16" i="7"/>
  <c r="D16" i="7"/>
  <c r="J15" i="7"/>
  <c r="D15" i="7"/>
  <c r="J14" i="7"/>
  <c r="D14" i="7"/>
  <c r="J12" i="7"/>
  <c r="D12" i="7"/>
  <c r="J11" i="7"/>
  <c r="G11" i="7"/>
  <c r="D11" i="7"/>
  <c r="J10" i="7"/>
  <c r="D10" i="7"/>
  <c r="J9" i="7"/>
  <c r="D9" i="7"/>
  <c r="J34" i="12"/>
  <c r="G34" i="12"/>
  <c r="D34" i="12"/>
  <c r="J32" i="12"/>
  <c r="D32" i="12"/>
  <c r="J31" i="12"/>
  <c r="G31" i="12"/>
  <c r="D31" i="12"/>
  <c r="D30" i="12"/>
  <c r="J29" i="12"/>
  <c r="D29" i="12"/>
  <c r="J28" i="12"/>
  <c r="D28" i="12"/>
  <c r="J27" i="12"/>
  <c r="D27" i="12"/>
  <c r="J26" i="12"/>
  <c r="D26" i="12"/>
  <c r="J25" i="12"/>
  <c r="D25" i="12"/>
  <c r="J24" i="12"/>
  <c r="D24" i="12"/>
  <c r="J23" i="12"/>
  <c r="D23" i="12"/>
  <c r="J22" i="12"/>
  <c r="D22" i="12"/>
  <c r="J21" i="12"/>
  <c r="D21" i="12"/>
  <c r="J20" i="12"/>
  <c r="G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D11" i="12"/>
  <c r="J10" i="12"/>
  <c r="D10" i="12"/>
  <c r="J9" i="12"/>
  <c r="D9" i="12"/>
  <c r="J8" i="12"/>
  <c r="G8" i="12"/>
  <c r="D8" i="12"/>
  <c r="J34" i="6"/>
  <c r="G34" i="6"/>
  <c r="D34" i="6"/>
  <c r="J32" i="6"/>
  <c r="D32" i="6"/>
  <c r="J31" i="6"/>
  <c r="G31" i="6"/>
  <c r="D31" i="6"/>
  <c r="J30" i="6"/>
  <c r="G30" i="6"/>
  <c r="D30" i="6"/>
  <c r="J29" i="6"/>
  <c r="G29" i="6"/>
  <c r="D29" i="6"/>
  <c r="J28" i="6"/>
  <c r="G28" i="6"/>
  <c r="D28" i="6"/>
  <c r="J27" i="6"/>
  <c r="G27" i="6"/>
  <c r="D27" i="6"/>
  <c r="J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D21" i="6"/>
  <c r="J20" i="6"/>
  <c r="G20" i="6"/>
  <c r="D20" i="6"/>
  <c r="J19" i="6"/>
  <c r="G19" i="6"/>
  <c r="D19" i="6"/>
  <c r="J18" i="6"/>
  <c r="G18" i="6"/>
  <c r="D18" i="6"/>
  <c r="J17" i="6"/>
  <c r="G17" i="6"/>
  <c r="D17" i="6"/>
  <c r="J16" i="6"/>
  <c r="G16" i="6"/>
  <c r="D16" i="6"/>
  <c r="J15" i="6"/>
  <c r="G15" i="6"/>
  <c r="D15" i="6"/>
  <c r="J14" i="6"/>
  <c r="D14" i="6"/>
  <c r="J13" i="6"/>
  <c r="G13" i="6"/>
  <c r="D13" i="6"/>
  <c r="J12" i="6"/>
  <c r="G12" i="6"/>
  <c r="D12" i="6"/>
  <c r="J11" i="6"/>
  <c r="G11" i="6"/>
  <c r="D11" i="6"/>
  <c r="J10" i="6"/>
  <c r="D10" i="6"/>
  <c r="J9" i="6"/>
  <c r="G9" i="6"/>
  <c r="D9" i="6"/>
  <c r="J8" i="6"/>
  <c r="G8" i="6"/>
  <c r="D8" i="6"/>
  <c r="J34" i="13"/>
  <c r="G34" i="13"/>
  <c r="D34" i="13"/>
  <c r="J32" i="13"/>
  <c r="D32" i="13"/>
  <c r="J31" i="13"/>
  <c r="G31" i="13"/>
  <c r="D31" i="13"/>
  <c r="J30" i="13"/>
  <c r="G30" i="13"/>
  <c r="D30" i="13"/>
  <c r="J29" i="13"/>
  <c r="D29" i="13"/>
  <c r="J28" i="13"/>
  <c r="G28" i="13"/>
  <c r="D28" i="13"/>
  <c r="J27" i="13"/>
  <c r="G27" i="13"/>
  <c r="D27" i="13"/>
  <c r="J26" i="13"/>
  <c r="D26" i="13"/>
  <c r="J25" i="13"/>
  <c r="G25" i="13"/>
  <c r="D25" i="13"/>
  <c r="J24" i="13"/>
  <c r="D24" i="13"/>
  <c r="J23" i="13"/>
  <c r="G23" i="13"/>
  <c r="D23" i="13"/>
  <c r="J22" i="13"/>
  <c r="D22" i="13"/>
  <c r="J21" i="13"/>
  <c r="G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G16" i="13"/>
  <c r="D16" i="13"/>
  <c r="J15" i="13"/>
  <c r="G15" i="13"/>
  <c r="D15" i="13"/>
  <c r="J14" i="13"/>
  <c r="G14" i="13"/>
  <c r="D14" i="13"/>
  <c r="J12" i="13"/>
  <c r="D12" i="13"/>
  <c r="J11" i="13"/>
  <c r="G11" i="13"/>
  <c r="D11" i="13"/>
  <c r="J10" i="13"/>
  <c r="G10" i="13"/>
  <c r="D10" i="13"/>
  <c r="J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G7" i="3"/>
  <c r="G8" i="3"/>
  <c r="G9" i="3"/>
  <c r="G10" i="3"/>
  <c r="G11" i="3"/>
  <c r="G12" i="3"/>
  <c r="G13" i="3"/>
  <c r="D8" i="3"/>
  <c r="D9" i="3"/>
  <c r="D10" i="3"/>
  <c r="D11" i="3"/>
  <c r="D12" i="3"/>
  <c r="D13" i="3"/>
  <c r="D14" i="3"/>
  <c r="D7" i="3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L34" i="1"/>
  <c r="M34" i="1" s="1"/>
  <c r="I34" i="1"/>
  <c r="J34" i="1" s="1"/>
  <c r="F34" i="1"/>
  <c r="G34" i="1" s="1"/>
  <c r="C34" i="1"/>
  <c r="D34" i="1" s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<sst xmlns="http://schemas.openxmlformats.org/spreadsheetml/2006/main" count="964" uniqueCount="283">
  <si>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</si>
  <si>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</si>
  <si>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</si>
  <si>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</si>
  <si>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</si>
  <si>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</si>
  <si>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</si>
  <si>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</si>
  <si>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</si>
  <si>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</si>
  <si>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</si>
  <si>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</si>
  <si>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</si>
  <si>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</si>
  <si>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</si>
  <si>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</si>
  <si>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</si>
  <si>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</si>
  <si>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</si>
  <si>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</si>
  <si>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</si>
  <si>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</si>
  <si>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</si>
  <si>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</si>
  <si>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</si>
  <si>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</si>
  <si>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</si>
  <si>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</si>
  <si>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</si>
  <si>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</si>
  <si>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</si>
  <si>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</si>
  <si>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</si>
  <si>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</si>
  <si>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</si>
  <si>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</si>
  <si>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ріст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</si>
  <si>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</si>
  <si>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</si>
  <si>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</si>
  <si>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</si>
  <si>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</si>
  <si>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</si>
  <si>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</si>
  <si>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</si>
  <si>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2019</t>
  </si>
  <si>
    <t>Усього ДТП з постраждалими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</si>
  <si>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</si>
  <si>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</si>
  <si>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</si>
  <si>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</si>
  <si>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</si>
  <si>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</si>
  <si>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</si>
  <si>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</si>
  <si>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</si>
  <si>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</si>
  <si>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</si>
  <si>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</si>
  <si>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</si>
  <si>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</si>
  <si>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</si>
  <si>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</si>
  <si>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</si>
  <si>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</si>
  <si>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</si>
  <si>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</si>
  <si>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</si>
  <si>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</si>
  <si>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</si>
  <si>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</si>
  <si>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</si>
  <si>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</si>
  <si>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</si>
  <si>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</si>
  <si>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</si>
  <si>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</si>
  <si>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</si>
  <si>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</si>
  <si>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</si>
  <si>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</si>
  <si>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</si>
  <si>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</si>
  <si>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</si>
  <si>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</si>
  <si>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</si>
  <si>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</si>
  <si>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</si>
  <si>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</si>
  <si>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ДТП з постраждалими, скоєнi з вини водіїв автобусів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</si>
  <si>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</si>
  <si>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</si>
  <si>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</si>
  <si>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</si>
  <si>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</si>
  <si>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</si>
  <si>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</si>
  <si>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</si>
  <si>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H-12 Суми - Полтава</t>
  </si>
  <si>
    <t>H-12-01 Обхід м. Суми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</si>
  <si>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</si>
  <si>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</si>
  <si>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</si>
  <si>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</si>
  <si>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</si>
  <si>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</si>
  <si>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</si>
  <si>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</si>
  <si>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</si>
  <si>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</si>
  <si>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</si>
  <si>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</si>
  <si>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</si>
  <si>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</si>
  <si>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</si>
  <si>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</si>
  <si>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</si>
  <si>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</si>
  <si>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</si>
  <si>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</si>
  <si>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</si>
  <si>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</si>
  <si>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</si>
  <si>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</si>
  <si>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</si>
  <si>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</si>
  <si>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</si>
  <si>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</si>
  <si>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</si>
  <si>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</si>
  <si>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</si>
  <si>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</si>
  <si>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</si>
  <si>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</si>
  <si>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</si>
  <si>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</si>
  <si>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</si>
  <si>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</si>
  <si>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</si>
  <si>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</si>
  <si>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M-21-02 під`їзд до м. Бердичева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</si>
  <si>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</si>
  <si>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</si>
  <si>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</si>
  <si>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</si>
  <si>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</si>
  <si>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</si>
  <si>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</si>
  <si>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</si>
  <si>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</si>
  <si>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</si>
  <si>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</si>
  <si>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</si>
  <si>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</si>
  <si>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</si>
  <si>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</si>
  <si>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</si>
  <si>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</si>
  <si>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</si>
  <si>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</si>
  <si>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</si>
  <si>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</si>
  <si>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</si>
  <si>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</si>
  <si>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</si>
  <si>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</si>
  <si>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</si>
  <si>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</si>
  <si>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</si>
  <si>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</si>
  <si>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</si>
  <si>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</si>
  <si>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</si>
  <si>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</si>
  <si>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</si>
  <si>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</si>
  <si>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</si>
  <si>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</si>
  <si>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</si>
  <si>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</si>
  <si>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</si>
  <si>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</si>
  <si>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</si>
  <si>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</si>
  <si>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</si>
  <si>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</si>
  <si>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</si>
  <si>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</si>
  <si>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</si>
  <si>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</si>
  <si>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</si>
  <si>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ДТП  з постраждалими  на автодорогах державного значення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</si>
  <si>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</si>
  <si>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</si>
  <si>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</si>
  <si>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</si>
  <si>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</si>
  <si>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</si>
  <si>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</si>
  <si>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</si>
  <si>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</si>
  <si>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</si>
  <si>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</si>
  <si>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</si>
  <si>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</si>
  <si>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</si>
  <si>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</si>
  <si>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</si>
  <si>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</si>
  <si>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</si>
  <si>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</si>
  <si>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</si>
  <si>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</si>
  <si>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</si>
  <si>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</si>
  <si>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</si>
  <si>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</si>
  <si>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</si>
  <si>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</si>
  <si>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ДТП з постраждалими, скоєні за умов незадовільного стану вулиць</t>
  </si>
  <si>
    <t xml:space="preserve"> ДТП з постраждалими, скоєні за умов незадовільного стану доріг</t>
  </si>
  <si>
    <t>ДТП з потерпілими з вини дітей</t>
  </si>
  <si>
    <t>усього ДТП з потерпілими з вини дітей</t>
  </si>
  <si>
    <t>ДТП з постраждалими, скоєнi з вини дітей</t>
  </si>
  <si>
    <t>ДТП з постраждалими, скоєнi з вини пішоходів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</si>
  <si>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</si>
  <si>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</si>
  <si>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</si>
  <si>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</si>
  <si>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</si>
  <si>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</si>
  <si>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</si>
  <si>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</si>
  <si>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</si>
  <si>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</si>
  <si>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</si>
  <si>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</si>
  <si>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</si>
  <si>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 ДТП, скоєнi за учаcтю дітей (постраждалі в ДТП діти віком до 18 років) 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</si>
  <si>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</si>
  <si>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</si>
  <si>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</si>
  <si>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</si>
  <si>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</si>
  <si>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</si>
  <si>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7. ДТП з постраждалими у населених пунктах</t>
  </si>
  <si>
    <t>8. ДТП з постраждалими на дорогах</t>
  </si>
  <si>
    <t>9. ДТП з постраждалими, скоєнi з участі пішоходів</t>
  </si>
  <si>
    <t>10. ДТП з постраждалими, скоєнi з вини пішоходів</t>
  </si>
  <si>
    <t xml:space="preserve">11.  ДТП з постраждалими скоєнi за учаcтю дітей  (постраждалі в ДТП діти віком до 18 років) </t>
  </si>
  <si>
    <t xml:space="preserve">12.  ДТП, скоєнi з вини дітей (постраждалі в ДТП діти віком до 18 років) </t>
  </si>
  <si>
    <t>13. ДТП з постраждалими, скоєнi з вини водіїв автобусів</t>
  </si>
  <si>
    <t>14. ДТП з постраждалими, скоєні за умов незадовільного стану доріг</t>
  </si>
  <si>
    <t>15. ДТП з постраждалими, скоєні за умов незадовільного стану вулиць</t>
  </si>
  <si>
    <t>ДТП з постраждалими за участі пішоходів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</si>
  <si>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</si>
  <si>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</si>
  <si>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</si>
  <si>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</si>
  <si>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</si>
  <si>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</si>
  <si>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</si>
  <si>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</si>
  <si>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зниж.</t>
  </si>
  <si>
    <r>
      <t xml:space="preserve">ВСЬОГО </t>
    </r>
    <r>
      <rPr>
        <b/>
        <sz val="12"/>
        <color rgb="FF000000"/>
        <rFont val="Times New Roman"/>
        <family val="1"/>
        <charset val="204"/>
      </rPr>
      <t>по Україні</t>
    </r>
  </si>
  <si>
    <t>ДТП з потерпілими за учаcтю дітей</t>
  </si>
  <si>
    <t>усього ДТП з потерпілими за учаcтю дітей</t>
  </si>
  <si>
    <t>ДТП з загиблими та/або травмованими у населених пунктах</t>
  </si>
  <si>
    <t xml:space="preserve">за період з 01.01.2020 по 31.08.2020 </t>
  </si>
  <si>
    <t>за серпень 2020 року</t>
  </si>
  <si>
    <t>за період з 01.01.2020 по 31.08.2020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</si>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</sst>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1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57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 applyFill="0" applyAlignment="0" applyProtection="0">
      <alignment horizontal="center" vertical="center" wrapText="1"/>
    </xf>
    <xf numFmtId="0" fontId="5" fillId="0" borderId="0"/>
    <xf numFmtId="0" fontId="9" fillId="0" borderId="0" applyNumberFormat="0" applyFill="0" applyBorder="0" applyAlignment="0" applyProtection="0"/>
    <xf numFmtId="0" fontId="13" fillId="0" borderId="0"/>
  </cellStyleXfs>
  <cellXfs count="233">
    <xf numFmtId="0" fontId="0" fillId="0" borderId="0" xfId="0"/>
    <xf numFmtId="0" fontId="1" fillId="0" borderId="0" xfId="1" applyFill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6" fillId="0" borderId="16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8" borderId="2" xfId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/>
    </xf>
    <xf numFmtId="0" fontId="19" fillId="0" borderId="16" xfId="1" applyFont="1" applyFill="1" applyBorder="1" applyAlignment="1" applyProtection="1">
      <alignment horizontal="left" vertical="center" wrapText="1"/>
    </xf>
    <xf numFmtId="0" fontId="23" fillId="0" borderId="16" xfId="1" applyFont="1" applyFill="1" applyBorder="1" applyAlignment="1" applyProtection="1">
      <alignment horizontal="right" vertical="center" wrapText="1"/>
    </xf>
    <xf numFmtId="0" fontId="23" fillId="0" borderId="16" xfId="1" applyFont="1" applyFill="1" applyBorder="1" applyAlignment="1" applyProtection="1">
      <alignment horizontal="center" vertical="center" wrapText="1"/>
    </xf>
    <xf numFmtId="0" fontId="19" fillId="0" borderId="17" xfId="1" applyFont="1" applyFill="1" applyBorder="1" applyAlignment="1" applyProtection="1">
      <alignment horizontal="left" vertical="center" wrapText="1"/>
    </xf>
    <xf numFmtId="0" fontId="19" fillId="0" borderId="18" xfId="1" applyFont="1" applyFill="1" applyBorder="1" applyAlignment="1" applyProtection="1">
      <alignment horizontal="left" vertical="center" wrapText="1"/>
    </xf>
    <xf numFmtId="0" fontId="23" fillId="0" borderId="19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2" fillId="3" borderId="25" xfId="0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 applyProtection="1">
      <alignment horizontal="right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8" fillId="0" borderId="3" xfId="1" applyNumberFormat="1" applyFont="1" applyFill="1" applyBorder="1" applyAlignment="1" applyProtection="1">
      <alignment horizontal="right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3" fillId="0" borderId="3" xfId="1" applyFont="1" applyBorder="1" applyAlignment="1"/>
    <xf numFmtId="0" fontId="3" fillId="0" borderId="3" xfId="2" applyFont="1" applyBorder="1" applyAlignment="1"/>
    <xf numFmtId="0" fontId="4" fillId="0" borderId="3" xfId="0" applyFont="1" applyFill="1" applyBorder="1" applyAlignment="1" applyProtection="1">
      <alignment horizontal="right" vertical="center" wrapText="1"/>
    </xf>
    <xf numFmtId="0" fontId="3" fillId="0" borderId="3" xfId="1" applyFont="1" applyFill="1" applyBorder="1" applyAlignment="1" applyProtection="1">
      <alignment horizontal="right" vertical="center" wrapText="1"/>
    </xf>
    <xf numFmtId="0" fontId="3" fillId="0" borderId="3" xfId="1" applyFont="1" applyBorder="1" applyAlignment="1">
      <alignment horizontal="right"/>
    </xf>
    <xf numFmtId="0" fontId="3" fillId="4" borderId="25" xfId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164" fontId="30" fillId="0" borderId="3" xfId="3" applyNumberFormat="1" applyFont="1" applyBorder="1" applyAlignment="1">
      <alignment horizontal="center" vertical="center" wrapText="1"/>
    </xf>
    <xf numFmtId="164" fontId="29" fillId="0" borderId="3" xfId="3" applyNumberFormat="1" applyFont="1" applyBorder="1" applyAlignment="1">
      <alignment horizontal="center" vertical="center" wrapText="1"/>
    </xf>
    <xf numFmtId="49" fontId="12" fillId="6" borderId="25" xfId="0" applyNumberFormat="1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3" fillId="7" borderId="25" xfId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right" vertical="center" wrapText="1"/>
    </xf>
    <xf numFmtId="0" fontId="16" fillId="0" borderId="3" xfId="1" applyFont="1" applyFill="1" applyBorder="1" applyAlignment="1" applyProtection="1">
      <alignment horizontal="right" vertical="center" wrapText="1"/>
    </xf>
    <xf numFmtId="0" fontId="17" fillId="0" borderId="3" xfId="0" applyFont="1" applyFill="1" applyBorder="1" applyAlignment="1" applyProtection="1">
      <alignment horizontal="right" vertical="center" wrapText="1"/>
    </xf>
    <xf numFmtId="0" fontId="6" fillId="0" borderId="3" xfId="1" applyFont="1" applyFill="1" applyBorder="1" applyAlignment="1" applyProtection="1">
      <alignment horizontal="right" vertical="center" wrapText="1"/>
    </xf>
    <xf numFmtId="0" fontId="16" fillId="0" borderId="0" xfId="1" applyFont="1" applyFill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vertical="center" wrapText="1"/>
    </xf>
    <xf numFmtId="0" fontId="34" fillId="0" borderId="0" xfId="0" applyFont="1"/>
    <xf numFmtId="164" fontId="3" fillId="0" borderId="3" xfId="1" applyNumberFormat="1" applyFont="1" applyFill="1" applyBorder="1" applyAlignment="1" applyProtection="1">
      <alignment vertical="center"/>
    </xf>
    <xf numFmtId="164" fontId="21" fillId="0" borderId="3" xfId="3" applyNumberFormat="1" applyFont="1" applyBorder="1" applyAlignment="1">
      <alignment horizontal="center" vertical="center" wrapText="1"/>
    </xf>
    <xf numFmtId="164" fontId="20" fillId="0" borderId="3" xfId="3" applyNumberFormat="1" applyFont="1" applyBorder="1" applyAlignment="1">
      <alignment horizontal="center" vertical="center" wrapText="1"/>
    </xf>
    <xf numFmtId="0" fontId="6" fillId="6" borderId="15" xfId="1" applyFont="1" applyFill="1" applyBorder="1" applyAlignment="1" applyProtection="1">
      <alignment horizontal="center" vertical="center" wrapText="1"/>
    </xf>
    <xf numFmtId="2" fontId="3" fillId="0" borderId="3" xfId="1" applyNumberFormat="1" applyFont="1" applyFill="1" applyBorder="1" applyAlignment="1" applyProtection="1">
      <alignment vertical="center" wrapText="1"/>
    </xf>
    <xf numFmtId="2" fontId="3" fillId="0" borderId="3" xfId="0" applyNumberFormat="1" applyFont="1" applyFill="1" applyBorder="1" applyAlignment="1" applyProtection="1">
      <alignment vertical="center" wrapText="1"/>
    </xf>
    <xf numFmtId="2" fontId="3" fillId="0" borderId="3" xfId="1" applyNumberFormat="1" applyFont="1" applyFill="1" applyBorder="1" applyAlignment="1" applyProtection="1">
      <alignment vertical="center"/>
    </xf>
    <xf numFmtId="164" fontId="36" fillId="0" borderId="3" xfId="1" applyNumberFormat="1" applyFont="1" applyFill="1" applyBorder="1" applyAlignment="1" applyProtection="1">
      <alignment vertical="center" wrapText="1"/>
    </xf>
    <xf numFmtId="164" fontId="36" fillId="0" borderId="3" xfId="0" applyNumberFormat="1" applyFont="1" applyFill="1" applyBorder="1" applyAlignment="1" applyProtection="1">
      <alignment vertical="center" wrapText="1"/>
    </xf>
    <xf numFmtId="164" fontId="36" fillId="0" borderId="3" xfId="1" applyNumberFormat="1" applyFont="1" applyFill="1" applyBorder="1" applyAlignment="1" applyProtection="1">
      <alignment vertical="center"/>
    </xf>
    <xf numFmtId="164" fontId="28" fillId="0" borderId="3" xfId="1" applyNumberFormat="1" applyFont="1" applyFill="1" applyBorder="1" applyAlignment="1" applyProtection="1">
      <alignment vertical="center"/>
    </xf>
    <xf numFmtId="164" fontId="28" fillId="0" borderId="3" xfId="1" applyNumberFormat="1" applyFont="1" applyFill="1" applyBorder="1" applyAlignment="1" applyProtection="1">
      <alignment vertical="center" wrapText="1"/>
    </xf>
    <xf numFmtId="164" fontId="28" fillId="0" borderId="3" xfId="0" applyNumberFormat="1" applyFont="1" applyFill="1" applyBorder="1" applyAlignment="1" applyProtection="1">
      <alignment vertical="center" wrapText="1"/>
    </xf>
    <xf numFmtId="0" fontId="1" fillId="0" borderId="3" xfId="1" applyFill="1" applyBorder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0" fontId="6" fillId="0" borderId="3" xfId="1" applyFont="1" applyBorder="1" applyAlignment="1"/>
    <xf numFmtId="0" fontId="37" fillId="0" borderId="3" xfId="1" applyFont="1" applyFill="1" applyBorder="1" applyAlignment="1" applyProtection="1">
      <alignment horizontal="right" vertical="center" wrapText="1"/>
    </xf>
    <xf numFmtId="0" fontId="39" fillId="0" borderId="3" xfId="0" applyFont="1" applyFill="1" applyBorder="1" applyAlignment="1" applyProtection="1">
      <alignment vertical="center" wrapText="1"/>
    </xf>
    <xf numFmtId="164" fontId="27" fillId="0" borderId="3" xfId="0" applyNumberFormat="1" applyFont="1" applyFill="1" applyBorder="1" applyAlignment="1" applyProtection="1">
      <alignment vertical="center" wrapText="1"/>
    </xf>
    <xf numFmtId="164" fontId="27" fillId="0" borderId="3" xfId="1" applyNumberFormat="1" applyFont="1" applyFill="1" applyBorder="1" applyAlignment="1" applyProtection="1">
      <alignment vertical="center" wrapText="1"/>
    </xf>
    <xf numFmtId="164" fontId="27" fillId="0" borderId="3" xfId="1" applyNumberFormat="1" applyFont="1" applyFill="1" applyBorder="1" applyAlignment="1" applyProtection="1">
      <alignment vertical="center"/>
    </xf>
    <xf numFmtId="164" fontId="36" fillId="0" borderId="3" xfId="1" applyNumberFormat="1" applyFont="1" applyFill="1" applyBorder="1" applyAlignment="1" applyProtection="1">
      <alignment horizontal="right" vertical="center" wrapText="1"/>
    </xf>
    <xf numFmtId="0" fontId="3" fillId="9" borderId="3" xfId="1" applyFont="1" applyFill="1" applyBorder="1" applyAlignment="1">
      <alignment horizontal="right"/>
    </xf>
    <xf numFmtId="164" fontId="28" fillId="9" borderId="3" xfId="1" applyNumberFormat="1" applyFont="1" applyFill="1" applyBorder="1" applyAlignment="1" applyProtection="1">
      <alignment horizontal="right" vertical="center" wrapText="1"/>
    </xf>
    <xf numFmtId="0" fontId="31" fillId="6" borderId="39" xfId="0" applyFont="1" applyFill="1" applyBorder="1" applyAlignment="1">
      <alignment horizontal="center" vertical="center" wrapText="1"/>
    </xf>
    <xf numFmtId="3" fontId="35" fillId="6" borderId="35" xfId="0" applyNumberFormat="1" applyFont="1" applyFill="1" applyBorder="1" applyAlignment="1">
      <alignment horizontal="center" vertical="center" wrapText="1"/>
    </xf>
    <xf numFmtId="0" fontId="35" fillId="6" borderId="35" xfId="0" applyFont="1" applyFill="1" applyBorder="1" applyAlignment="1">
      <alignment horizontal="center" vertical="center" wrapText="1"/>
    </xf>
    <xf numFmtId="3" fontId="35" fillId="6" borderId="36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13" fillId="0" borderId="3" xfId="0" applyFont="1" applyBorder="1" applyAlignment="1">
      <alignment horizontal="center" vertical="center"/>
    </xf>
    <xf numFmtId="164" fontId="3" fillId="0" borderId="40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3" fillId="0" borderId="23" xfId="1" applyFont="1" applyFill="1" applyBorder="1" applyAlignment="1" applyProtection="1">
      <alignment horizontal="right" vertical="center" wrapText="1"/>
    </xf>
    <xf numFmtId="0" fontId="40" fillId="0" borderId="1" xfId="0" applyFont="1" applyFill="1" applyBorder="1" applyAlignment="1" applyProtection="1">
      <alignment horizontal="right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right" vertical="center" wrapText="1"/>
    </xf>
    <xf numFmtId="0" fontId="18" fillId="0" borderId="27" xfId="1" applyFont="1" applyFill="1" applyBorder="1" applyAlignment="1" applyProtection="1">
      <alignment horizontal="left" vertical="center" wrapText="1"/>
    </xf>
    <xf numFmtId="0" fontId="0" fillId="0" borderId="29" xfId="0" applyBorder="1"/>
    <xf numFmtId="0" fontId="18" fillId="0" borderId="30" xfId="1" applyFont="1" applyFill="1" applyBorder="1" applyAlignment="1" applyProtection="1">
      <alignment horizontal="left" vertical="center" wrapText="1"/>
    </xf>
    <xf numFmtId="0" fontId="22" fillId="0" borderId="39" xfId="1" applyFont="1" applyFill="1" applyBorder="1" applyAlignment="1" applyProtection="1">
      <alignment horizontal="left" vertical="center" wrapText="1"/>
    </xf>
    <xf numFmtId="0" fontId="37" fillId="0" borderId="1" xfId="0" applyFont="1" applyFill="1" applyBorder="1" applyAlignment="1" applyProtection="1">
      <alignment horizontal="right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42" fillId="0" borderId="3" xfId="0" applyFont="1" applyBorder="1" applyAlignment="1">
      <alignment horizontal="center" vertical="center" wrapText="1"/>
    </xf>
    <xf numFmtId="0" fontId="41" fillId="0" borderId="32" xfId="0" applyFont="1" applyBorder="1" applyAlignment="1">
      <alignment vertical="center" wrapText="1"/>
    </xf>
    <xf numFmtId="0" fontId="42" fillId="0" borderId="33" xfId="0" applyFont="1" applyBorder="1" applyAlignment="1">
      <alignment horizontal="center" vertical="center" wrapText="1"/>
    </xf>
    <xf numFmtId="0" fontId="43" fillId="0" borderId="28" xfId="3" applyFont="1" applyBorder="1" applyAlignment="1">
      <alignment horizontal="center" vertical="center" wrapText="1"/>
    </xf>
    <xf numFmtId="0" fontId="43" fillId="0" borderId="29" xfId="3" applyFont="1" applyBorder="1" applyAlignment="1">
      <alignment horizontal="center" vertical="center" wrapText="1"/>
    </xf>
    <xf numFmtId="0" fontId="43" fillId="0" borderId="3" xfId="3" applyFont="1" applyBorder="1" applyAlignment="1">
      <alignment horizontal="center" vertical="center" wrapText="1"/>
    </xf>
    <xf numFmtId="0" fontId="43" fillId="0" borderId="31" xfId="3" applyFont="1" applyBorder="1" applyAlignment="1">
      <alignment horizontal="center" vertical="center" wrapText="1"/>
    </xf>
    <xf numFmtId="0" fontId="43" fillId="0" borderId="33" xfId="3" applyFont="1" applyBorder="1" applyAlignment="1">
      <alignment horizontal="center" vertical="center" wrapText="1"/>
    </xf>
    <xf numFmtId="0" fontId="43" fillId="0" borderId="34" xfId="3" applyFont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11" fillId="6" borderId="38" xfId="1" applyFont="1" applyFill="1" applyBorder="1" applyAlignment="1" applyProtection="1">
      <alignment horizontal="center" vertical="center"/>
    </xf>
    <xf numFmtId="164" fontId="38" fillId="0" borderId="3" xfId="1" applyNumberFormat="1" applyFont="1" applyFill="1" applyBorder="1" applyAlignment="1" applyProtection="1">
      <alignment horizontal="right"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0" fontId="3" fillId="0" borderId="21" xfId="1" applyFont="1" applyFill="1" applyBorder="1" applyAlignment="1" applyProtection="1">
      <alignment horizontal="right" vertical="center" wrapText="1"/>
    </xf>
    <xf numFmtId="2" fontId="3" fillId="0" borderId="3" xfId="1" applyNumberFormat="1" applyFont="1" applyFill="1" applyBorder="1" applyAlignment="1" applyProtection="1">
      <alignment horizontal="right" vertical="center" wrapText="1"/>
    </xf>
    <xf numFmtId="0" fontId="6" fillId="7" borderId="14" xfId="1" applyFont="1" applyFill="1" applyBorder="1" applyAlignment="1" applyProtection="1">
      <alignment horizontal="center" vertical="center" wrapText="1"/>
    </xf>
    <xf numFmtId="1" fontId="6" fillId="6" borderId="3" xfId="1" applyNumberFormat="1" applyFont="1" applyFill="1" applyBorder="1" applyAlignment="1" applyProtection="1">
      <alignment vertical="center" wrapText="1"/>
    </xf>
    <xf numFmtId="164" fontId="27" fillId="6" borderId="3" xfId="1" applyNumberFormat="1" applyFont="1" applyFill="1" applyBorder="1" applyAlignment="1" applyProtection="1">
      <alignment vertical="center" wrapText="1"/>
    </xf>
    <xf numFmtId="164" fontId="27" fillId="6" borderId="3" xfId="0" applyNumberFormat="1" applyFont="1" applyFill="1" applyBorder="1" applyAlignment="1" applyProtection="1">
      <alignment vertical="center" wrapText="1"/>
    </xf>
    <xf numFmtId="164" fontId="27" fillId="6" borderId="3" xfId="1" applyNumberFormat="1" applyFont="1" applyFill="1" applyBorder="1" applyAlignment="1" applyProtection="1">
      <alignment vertical="center"/>
    </xf>
    <xf numFmtId="0" fontId="32" fillId="5" borderId="41" xfId="0" applyFont="1" applyFill="1" applyBorder="1" applyAlignment="1">
      <alignment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0" fontId="32" fillId="5" borderId="42" xfId="0" applyFont="1" applyFill="1" applyBorder="1" applyAlignment="1">
      <alignment vertical="center" wrapText="1"/>
    </xf>
    <xf numFmtId="0" fontId="46" fillId="0" borderId="4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/>
    </xf>
    <xf numFmtId="0" fontId="32" fillId="0" borderId="42" xfId="0" applyFont="1" applyBorder="1" applyAlignment="1">
      <alignment vertical="center" wrapText="1"/>
    </xf>
    <xf numFmtId="0" fontId="46" fillId="0" borderId="42" xfId="0" applyFont="1" applyBorder="1" applyAlignment="1">
      <alignment horizontal="center" vertical="center" wrapText="1"/>
    </xf>
    <xf numFmtId="0" fontId="35" fillId="6" borderId="42" xfId="0" applyFont="1" applyFill="1" applyBorder="1" applyAlignment="1">
      <alignment horizontal="center" vertical="center" wrapText="1"/>
    </xf>
    <xf numFmtId="3" fontId="31" fillId="6" borderId="45" xfId="0" applyNumberFormat="1" applyFont="1" applyFill="1" applyBorder="1" applyAlignment="1">
      <alignment horizontal="center" vertical="center" wrapText="1"/>
    </xf>
    <xf numFmtId="3" fontId="31" fillId="6" borderId="42" xfId="0" applyNumberFormat="1" applyFont="1" applyFill="1" applyBorder="1" applyAlignment="1">
      <alignment horizontal="center" vertical="center" wrapText="1"/>
    </xf>
    <xf numFmtId="0" fontId="31" fillId="6" borderId="44" xfId="0" applyFont="1" applyFill="1" applyBorder="1" applyAlignment="1">
      <alignment horizontal="center" vertical="center" wrapText="1"/>
    </xf>
    <xf numFmtId="3" fontId="31" fillId="6" borderId="44" xfId="0" applyNumberFormat="1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/>
    </xf>
    <xf numFmtId="0" fontId="22" fillId="3" borderId="46" xfId="0" applyFont="1" applyFill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1" fontId="43" fillId="0" borderId="3" xfId="0" applyNumberFormat="1" applyFont="1" applyBorder="1" applyAlignment="1">
      <alignment horizontal="center" vertical="center"/>
    </xf>
    <xf numFmtId="1" fontId="43" fillId="5" borderId="3" xfId="0" applyNumberFormat="1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/>
    </xf>
    <xf numFmtId="1" fontId="44" fillId="3" borderId="3" xfId="0" applyNumberFormat="1" applyFont="1" applyFill="1" applyBorder="1" applyAlignment="1">
      <alignment horizontal="center" vertical="center"/>
    </xf>
    <xf numFmtId="164" fontId="47" fillId="3" borderId="3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 wrapText="1"/>
    </xf>
    <xf numFmtId="0" fontId="0" fillId="0" borderId="25" xfId="0" applyBorder="1"/>
    <xf numFmtId="0" fontId="18" fillId="0" borderId="37" xfId="1" applyFont="1" applyFill="1" applyBorder="1" applyAlignment="1" applyProtection="1">
      <alignment horizontal="left" vertical="center" wrapText="1"/>
    </xf>
    <xf numFmtId="0" fontId="0" fillId="0" borderId="38" xfId="0" applyBorder="1"/>
    <xf numFmtId="0" fontId="25" fillId="0" borderId="35" xfId="3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4" fillId="9" borderId="3" xfId="0" applyFont="1" applyFill="1" applyBorder="1" applyAlignment="1" applyProtection="1">
      <alignment horizontal="right" vertical="center" wrapText="1"/>
    </xf>
    <xf numFmtId="0" fontId="3" fillId="9" borderId="3" xfId="1" applyFont="1" applyFill="1" applyBorder="1" applyAlignment="1" applyProtection="1">
      <alignment horizontal="right" vertical="center" wrapText="1"/>
    </xf>
    <xf numFmtId="164" fontId="3" fillId="9" borderId="3" xfId="1" applyNumberFormat="1" applyFont="1" applyFill="1" applyBorder="1" applyAlignment="1" applyProtection="1">
      <alignment horizontal="right" vertical="center" wrapText="1"/>
    </xf>
    <xf numFmtId="0" fontId="1" fillId="9" borderId="3" xfId="1" applyFill="1" applyBorder="1" applyAlignment="1" applyProtection="1">
      <alignment horizontal="center" vertical="center" wrapText="1"/>
    </xf>
    <xf numFmtId="0" fontId="3" fillId="9" borderId="16" xfId="1" applyFont="1" applyFill="1" applyBorder="1" applyAlignment="1" applyProtection="1">
      <alignment horizontal="left" vertical="center" wrapText="1"/>
    </xf>
    <xf numFmtId="0" fontId="3" fillId="9" borderId="47" xfId="1" applyFont="1" applyFill="1" applyBorder="1" applyAlignment="1" applyProtection="1">
      <alignment horizontal="left" vertical="center" wrapText="1"/>
    </xf>
    <xf numFmtId="0" fontId="3" fillId="9" borderId="46" xfId="1" applyFont="1" applyFill="1" applyBorder="1" applyAlignment="1" applyProtection="1">
      <alignment horizontal="left" vertical="center" wrapText="1"/>
    </xf>
    <xf numFmtId="0" fontId="1" fillId="9" borderId="46" xfId="1" applyFill="1" applyBorder="1" applyAlignment="1" applyProtection="1">
      <alignment horizontal="left" vertical="center" wrapText="1"/>
    </xf>
    <xf numFmtId="0" fontId="0" fillId="0" borderId="3" xfId="0" applyBorder="1"/>
    <xf numFmtId="0" fontId="3" fillId="0" borderId="3" xfId="1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  <xf numFmtId="0" fontId="10" fillId="6" borderId="27" xfId="1" applyFont="1" applyFill="1" applyBorder="1" applyAlignment="1" applyProtection="1">
      <alignment horizontal="center" vertical="center" wrapText="1"/>
    </xf>
    <xf numFmtId="0" fontId="10" fillId="6" borderId="30" xfId="1" applyFont="1" applyFill="1" applyBorder="1" applyAlignment="1" applyProtection="1">
      <alignment horizontal="center" vertical="center" wrapText="1"/>
    </xf>
    <xf numFmtId="0" fontId="10" fillId="6" borderId="37" xfId="1" applyFont="1" applyFill="1" applyBorder="1" applyAlignment="1" applyProtection="1">
      <alignment horizontal="center" vertical="center" wrapText="1"/>
    </xf>
    <xf numFmtId="0" fontId="11" fillId="7" borderId="28" xfId="1" applyFont="1" applyFill="1" applyBorder="1" applyAlignment="1" applyProtection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11" fillId="7" borderId="3" xfId="1" applyFont="1" applyFill="1" applyBorder="1" applyAlignment="1" applyProtection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9" xfId="0" applyFill="1" applyBorder="1" applyAlignment="1"/>
    <xf numFmtId="0" fontId="0" fillId="6" borderId="31" xfId="0" applyFill="1" applyBorder="1" applyAlignment="1"/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37" xfId="1" applyFont="1" applyFill="1" applyBorder="1" applyAlignment="1" applyProtection="1">
      <alignment horizontal="center" vertical="center" wrapText="1"/>
    </xf>
    <xf numFmtId="0" fontId="3" fillId="2" borderId="28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3" fillId="8" borderId="2" xfId="1" applyFont="1" applyFill="1" applyBorder="1" applyAlignment="1" applyProtection="1">
      <alignment horizontal="center" vertical="center" wrapText="1"/>
    </xf>
    <xf numFmtId="0" fontId="3" fillId="8" borderId="22" xfId="1" applyFont="1" applyFill="1" applyBorder="1" applyAlignment="1" applyProtection="1">
      <alignment horizontal="center" vertical="center" wrapText="1"/>
    </xf>
    <xf numFmtId="0" fontId="3" fillId="8" borderId="23" xfId="1" applyFont="1" applyFill="1" applyBorder="1" applyAlignment="1" applyProtection="1">
      <alignment horizontal="center" vertical="center" wrapText="1"/>
    </xf>
    <xf numFmtId="0" fontId="3" fillId="8" borderId="16" xfId="1" applyFont="1" applyFill="1" applyBorder="1" applyAlignment="1" applyProtection="1">
      <alignment horizontal="center" vertical="center" wrapText="1"/>
    </xf>
    <xf numFmtId="0" fontId="3" fillId="8" borderId="20" xfId="1" applyFont="1" applyFill="1" applyBorder="1" applyAlignment="1" applyProtection="1">
      <alignment horizontal="center" vertical="center" wrapText="1"/>
    </xf>
    <xf numFmtId="0" fontId="3" fillId="8" borderId="21" xfId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right" vertical="center" wrapText="1"/>
    </xf>
    <xf numFmtId="0" fontId="3" fillId="0" borderId="25" xfId="1" applyFont="1" applyBorder="1" applyAlignment="1">
      <alignment horizontal="right"/>
    </xf>
    <xf numFmtId="164" fontId="28" fillId="0" borderId="25" xfId="1" applyNumberFormat="1" applyFont="1" applyFill="1" applyBorder="1" applyAlignment="1" applyProtection="1">
      <alignment horizontal="right" vertical="center" wrapText="1"/>
    </xf>
    <xf numFmtId="164" fontId="3" fillId="0" borderId="25" xfId="1" applyNumberFormat="1" applyFont="1" applyFill="1" applyBorder="1" applyAlignment="1" applyProtection="1">
      <alignment horizontal="right" vertical="center" wrapText="1"/>
    </xf>
    <xf numFmtId="164" fontId="36" fillId="0" borderId="25" xfId="1" applyNumberFormat="1" applyFont="1" applyFill="1" applyBorder="1" applyAlignment="1" applyProtection="1">
      <alignment horizontal="right" vertical="center" wrapText="1"/>
    </xf>
    <xf numFmtId="0" fontId="6" fillId="6" borderId="35" xfId="1" applyFont="1" applyFill="1" applyBorder="1" applyAlignment="1">
      <alignment horizontal="right"/>
    </xf>
    <xf numFmtId="164" fontId="27" fillId="6" borderId="35" xfId="1" applyNumberFormat="1" applyFont="1" applyFill="1" applyBorder="1" applyAlignment="1" applyProtection="1">
      <alignment horizontal="right" vertical="center" wrapText="1"/>
    </xf>
    <xf numFmtId="0" fontId="6" fillId="6" borderId="35" xfId="1" applyFont="1" applyFill="1" applyBorder="1" applyAlignment="1" applyProtection="1">
      <alignment horizontal="right" vertical="center" wrapText="1"/>
    </xf>
    <xf numFmtId="164" fontId="27" fillId="6" borderId="36" xfId="1" applyNumberFormat="1" applyFont="1" applyFill="1" applyBorder="1" applyAlignment="1" applyProtection="1">
      <alignment horizontal="right" vertical="center" wrapText="1"/>
    </xf>
    <xf numFmtId="0" fontId="45" fillId="0" borderId="3" xfId="0" applyFont="1" applyBorder="1" applyAlignment="1">
      <alignment horizontal="center" vertical="center"/>
    </xf>
    <xf numFmtId="1" fontId="22" fillId="10" borderId="3" xfId="0" applyNumberFormat="1" applyFont="1" applyFill="1" applyBorder="1" applyAlignment="1">
      <alignment horizontal="center" vertical="center"/>
    </xf>
    <xf numFmtId="0" fontId="23" fillId="10" borderId="3" xfId="0" applyNumberFormat="1" applyFont="1" applyFill="1" applyBorder="1" applyAlignment="1">
      <alignment horizontal="center" vertical="center"/>
    </xf>
    <xf numFmtId="164" fontId="21" fillId="10" borderId="3" xfId="3" applyNumberFormat="1" applyFont="1" applyFill="1" applyBorder="1" applyAlignment="1">
      <alignment horizontal="center" vertical="center" wrapText="1"/>
    </xf>
    <xf numFmtId="164" fontId="24" fillId="10" borderId="3" xfId="0" applyNumberFormat="1" applyFont="1" applyFill="1" applyBorder="1" applyAlignment="1">
      <alignment horizontal="center" vertical="center"/>
    </xf>
  </cellXfs>
  <cellStyles count="5">
    <cellStyle name="Гиперссылка" xfId="3" builtinId="8"/>
    <cellStyle name="Звичайний 2" xfId="4" xr:uid="{7DE990C3-EFB3-43C2-9695-005BA17B8F1F}"/>
    <cellStyle name="Обычный" xfId="0" builtinId="0"/>
    <cellStyle name="Обычный 2" xfId="1" xr:uid="{3717A654-B1B1-4DFB-9072-32EF9C9DCC30}"/>
    <cellStyle name="Обычный_1." xfId="2" xr:uid="{8D57DE53-8ACF-46BF-9DF2-718BDB572092}"/>
  </cellStyles>
  <dxfs count="7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73" dataDxfId="71" headerRowBorderDxfId="72" tableBorderDxfId="70" totalsRowBorderDxfId="69">
  <tableColumns count="3">
    <tableColumn id="2" xr3:uid="{81897CD1-BA92-46F3-8557-1F75995B42A4}" name="2019" dataDxfId="68"/>
    <tableColumn id="3" xr3:uid="{8174C47C-2207-49F1-9B8E-9F3337427376}" name="2020" dataDxfId="67"/>
    <tableColumn id="1" xr3:uid="{DEB2A26C-509D-431B-BA01-F373F653567B}" name="%" dataDxfId="66">
      <calculatedColumnFormula>Таблица145[[#This Row],[2020]]*100/Таблица145[[#This Row],[2019]]-100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65" dataDxfId="63" headerRowBorderDxfId="64" tableBorderDxfId="62" totalsRowBorderDxfId="61">
  <tableColumns count="3">
    <tableColumn id="2" xr3:uid="{1DD5458D-ECF3-41C5-846A-9AB01A8C88CB}" name="2019" dataDxfId="60"/>
    <tableColumn id="3" xr3:uid="{8EDBB546-C0E7-4625-9F5E-2C9D38A110A2}" name="2020" dataDxfId="59" dataCellStyle="Звичайний 2"/>
    <tableColumn id="1" xr3:uid="{AE829BE9-79F3-4C3F-AEA3-A1C4E1FF5652}" name="%" dataDxfId="5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08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%25')" TargetMode="External"/><Relationship Id="rId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8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1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1.08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8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08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8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7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2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6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8.2020%2023:59:59','DD.MM.YYYY%20HH24:MI:SS')%0d%0aand%20exists(select%200%20from%20dtp.i_dtp_pers%20where%20udln%20is%20null%20and%20injur%20not%20like%20'0%25'%20and%20d.id%20=%20dtp_link)%20and%20dtdd%20like%20'4')" TargetMode="External"/><Relationship Id="rId9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E10" sqref="E10"/>
    </sheetView>
  </sheetViews>
  <sheetFormatPr defaultRowHeight="15" x14ac:dyDescent="0.25"/>
  <cols>
    <col min="1" max="1" width="84.7109375" customWidth="1"/>
  </cols>
  <sheetData>
    <row r="1" spans="1:2" ht="15.75" customHeight="1" x14ac:dyDescent="0.25">
      <c r="A1" s="176" t="s">
        <v>233</v>
      </c>
      <c r="B1" s="176"/>
    </row>
    <row r="2" spans="1:2" ht="15.75" x14ac:dyDescent="0.25">
      <c r="A2" s="176" t="s">
        <v>234</v>
      </c>
      <c r="B2" s="176"/>
    </row>
    <row r="3" spans="1:2" x14ac:dyDescent="0.25">
      <c r="A3" s="24"/>
      <c r="B3" s="24" t="s">
        <v>235</v>
      </c>
    </row>
    <row r="4" spans="1:2" ht="30" customHeight="1" x14ac:dyDescent="0.25">
      <c r="A4" s="25" t="s">
        <v>236</v>
      </c>
      <c r="B4" s="26">
        <v>2</v>
      </c>
    </row>
    <row r="5" spans="1:2" ht="30" customHeight="1" x14ac:dyDescent="0.25">
      <c r="A5" s="25" t="s">
        <v>241</v>
      </c>
      <c r="B5" s="26">
        <v>3</v>
      </c>
    </row>
    <row r="6" spans="1:2" ht="30" customHeight="1" x14ac:dyDescent="0.25">
      <c r="A6" s="25" t="s">
        <v>240</v>
      </c>
      <c r="B6" s="26">
        <v>4</v>
      </c>
    </row>
    <row r="7" spans="1:2" ht="30" customHeight="1" x14ac:dyDescent="0.25">
      <c r="A7" s="25" t="s">
        <v>242</v>
      </c>
      <c r="B7" s="26">
        <v>5</v>
      </c>
    </row>
    <row r="8" spans="1:2" ht="30" customHeight="1" x14ac:dyDescent="0.25">
      <c r="A8" s="25" t="s">
        <v>243</v>
      </c>
      <c r="B8" s="26">
        <v>6</v>
      </c>
    </row>
    <row r="9" spans="1:2" ht="30" customHeight="1" x14ac:dyDescent="0.25">
      <c r="A9" s="25" t="s">
        <v>244</v>
      </c>
      <c r="B9" s="26">
        <v>7</v>
      </c>
    </row>
    <row r="10" spans="1:2" ht="30" customHeight="1" x14ac:dyDescent="0.25">
      <c r="A10" s="25" t="s">
        <v>245</v>
      </c>
      <c r="B10" s="26">
        <v>8</v>
      </c>
    </row>
    <row r="11" spans="1:2" ht="30" customHeight="1" x14ac:dyDescent="0.25">
      <c r="A11" s="25" t="s">
        <v>246</v>
      </c>
      <c r="B11" s="26">
        <v>9</v>
      </c>
    </row>
    <row r="12" spans="1:2" ht="30" customHeight="1" x14ac:dyDescent="0.25">
      <c r="A12" s="25" t="s">
        <v>247</v>
      </c>
      <c r="B12" s="26">
        <v>10</v>
      </c>
    </row>
    <row r="13" spans="1:2" ht="30" customHeight="1" x14ac:dyDescent="0.25">
      <c r="A13" s="25" t="s">
        <v>248</v>
      </c>
      <c r="B13" s="26">
        <v>11</v>
      </c>
    </row>
    <row r="14" spans="1:2" ht="30" customHeight="1" x14ac:dyDescent="0.25">
      <c r="A14" s="25" t="s">
        <v>249</v>
      </c>
      <c r="B14" s="26">
        <v>12</v>
      </c>
    </row>
    <row r="15" spans="1:2" ht="30" customHeight="1" x14ac:dyDescent="0.25">
      <c r="A15" s="25" t="s">
        <v>250</v>
      </c>
      <c r="B15" s="26">
        <v>13</v>
      </c>
    </row>
    <row r="16" spans="1:2" ht="30" customHeight="1" x14ac:dyDescent="0.25">
      <c r="A16" s="25" t="s">
        <v>251</v>
      </c>
      <c r="B16" s="26">
        <v>14</v>
      </c>
    </row>
    <row r="17" spans="1:2" ht="30" customHeight="1" x14ac:dyDescent="0.25">
      <c r="A17" s="25" t="s">
        <v>252</v>
      </c>
      <c r="B17" s="26">
        <v>15</v>
      </c>
    </row>
    <row r="18" spans="1:2" ht="30" customHeight="1" x14ac:dyDescent="0.25">
      <c r="A18" s="25" t="s">
        <v>253</v>
      </c>
      <c r="B18" s="26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topLeftCell="A7" workbookViewId="0">
      <selection activeCell="F8" sqref="F8:F32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32" customFormat="1" ht="18" x14ac:dyDescent="0.25">
      <c r="A1" s="177" t="s">
        <v>254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32" customFormat="1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6" t="s">
        <v>0</v>
      </c>
      <c r="B4" s="209" t="s">
        <v>2</v>
      </c>
      <c r="C4" s="209"/>
      <c r="D4" s="209"/>
      <c r="E4" s="209"/>
      <c r="F4" s="209"/>
      <c r="G4" s="209"/>
      <c r="H4" s="209"/>
      <c r="I4" s="209"/>
      <c r="J4" s="210"/>
    </row>
    <row r="5" spans="1:10" x14ac:dyDescent="0.25">
      <c r="A5" s="207"/>
      <c r="B5" s="211" t="s">
        <v>3</v>
      </c>
      <c r="C5" s="211"/>
      <c r="D5" s="211"/>
      <c r="E5" s="211" t="s">
        <v>4</v>
      </c>
      <c r="F5" s="211"/>
      <c r="G5" s="211"/>
      <c r="H5" s="211" t="s">
        <v>5</v>
      </c>
      <c r="I5" s="211"/>
      <c r="J5" s="212"/>
    </row>
    <row r="6" spans="1:10" ht="15.75" thickBot="1" x14ac:dyDescent="0.3">
      <c r="A6" s="208"/>
      <c r="B6" s="152">
        <v>2019</v>
      </c>
      <c r="C6" s="152">
        <v>2020</v>
      </c>
      <c r="D6" s="152" t="s">
        <v>6</v>
      </c>
      <c r="E6" s="152">
        <v>2019</v>
      </c>
      <c r="F6" s="152">
        <v>2020</v>
      </c>
      <c r="G6" s="152" t="s">
        <v>6</v>
      </c>
      <c r="H6" s="152">
        <v>2019</v>
      </c>
      <c r="I6" s="152">
        <v>2020</v>
      </c>
      <c r="J6" s="153" t="s">
        <v>6</v>
      </c>
    </row>
    <row r="7" spans="1:10" ht="18.75" x14ac:dyDescent="0.25">
      <c r="A7" s="94" t="s">
        <v>7</v>
      </c>
      <c r="B7" s="86"/>
      <c r="C7" s="86"/>
      <c r="D7" s="86"/>
      <c r="E7" s="86"/>
      <c r="F7" s="86"/>
      <c r="G7" s="86"/>
      <c r="H7" s="86"/>
      <c r="I7" s="86"/>
      <c r="J7" s="95"/>
    </row>
    <row r="8" spans="1:10" ht="18.75" x14ac:dyDescent="0.25">
      <c r="A8" s="96" t="s">
        <v>8</v>
      </c>
      <c r="B8" s="158">
        <v>118</v>
      </c>
      <c r="C8" s="158">
        <v>101</v>
      </c>
      <c r="D8" s="159">
        <v>-14.4</v>
      </c>
      <c r="E8" s="158">
        <v>25</v>
      </c>
      <c r="F8" s="158">
        <v>22</v>
      </c>
      <c r="G8" s="159">
        <v>-12</v>
      </c>
      <c r="H8" s="158">
        <v>101</v>
      </c>
      <c r="I8" s="158">
        <v>93</v>
      </c>
      <c r="J8" s="163">
        <v>-8</v>
      </c>
    </row>
    <row r="9" spans="1:10" ht="18.75" x14ac:dyDescent="0.25">
      <c r="A9" s="96" t="s">
        <v>9</v>
      </c>
      <c r="B9" s="158">
        <v>147</v>
      </c>
      <c r="C9" s="158">
        <v>121</v>
      </c>
      <c r="D9" s="159">
        <v>-17.7</v>
      </c>
      <c r="E9" s="158">
        <v>24</v>
      </c>
      <c r="F9" s="158">
        <v>18</v>
      </c>
      <c r="G9" s="159">
        <v>-25</v>
      </c>
      <c r="H9" s="158">
        <v>134</v>
      </c>
      <c r="I9" s="158">
        <v>111</v>
      </c>
      <c r="J9" s="164">
        <v>10.3</v>
      </c>
    </row>
    <row r="10" spans="1:10" ht="18.75" x14ac:dyDescent="0.25">
      <c r="A10" s="96" t="s">
        <v>10</v>
      </c>
      <c r="B10" s="158">
        <v>420</v>
      </c>
      <c r="C10" s="158">
        <v>411</v>
      </c>
      <c r="D10" s="159">
        <v>-2.1</v>
      </c>
      <c r="E10" s="158">
        <v>42</v>
      </c>
      <c r="F10" s="158">
        <v>60</v>
      </c>
      <c r="G10" s="160">
        <v>42.9</v>
      </c>
      <c r="H10" s="158">
        <v>411</v>
      </c>
      <c r="I10" s="158">
        <v>378</v>
      </c>
      <c r="J10" s="164">
        <v>277.8</v>
      </c>
    </row>
    <row r="11" spans="1:10" ht="18.75" x14ac:dyDescent="0.25">
      <c r="A11" s="96" t="s">
        <v>11</v>
      </c>
      <c r="B11" s="158">
        <v>180</v>
      </c>
      <c r="C11" s="158">
        <v>198</v>
      </c>
      <c r="D11" s="160">
        <v>10</v>
      </c>
      <c r="E11" s="158">
        <v>21</v>
      </c>
      <c r="F11" s="158">
        <v>25</v>
      </c>
      <c r="G11" s="160">
        <v>19</v>
      </c>
      <c r="H11" s="158">
        <v>176</v>
      </c>
      <c r="I11" s="158">
        <v>182</v>
      </c>
      <c r="J11" s="164">
        <v>81.400000000000006</v>
      </c>
    </row>
    <row r="12" spans="1:10" ht="18.75" x14ac:dyDescent="0.25">
      <c r="A12" s="96" t="s">
        <v>12</v>
      </c>
      <c r="B12" s="158">
        <v>163</v>
      </c>
      <c r="C12" s="158">
        <v>150</v>
      </c>
      <c r="D12" s="159">
        <v>-8</v>
      </c>
      <c r="E12" s="158">
        <v>33</v>
      </c>
      <c r="F12" s="158">
        <v>31</v>
      </c>
      <c r="G12" s="159">
        <v>-6.1</v>
      </c>
      <c r="H12" s="158">
        <v>144</v>
      </c>
      <c r="I12" s="158">
        <v>126</v>
      </c>
      <c r="J12" s="164">
        <v>25.3</v>
      </c>
    </row>
    <row r="13" spans="1:10" ht="18.75" x14ac:dyDescent="0.25">
      <c r="A13" s="96" t="s">
        <v>13</v>
      </c>
      <c r="B13" s="158">
        <v>80</v>
      </c>
      <c r="C13" s="158">
        <v>76</v>
      </c>
      <c r="D13" s="159">
        <v>-5</v>
      </c>
      <c r="E13" s="158">
        <v>18</v>
      </c>
      <c r="F13" s="158">
        <v>20</v>
      </c>
      <c r="G13" s="160">
        <v>11.1</v>
      </c>
      <c r="H13" s="158">
        <v>71</v>
      </c>
      <c r="I13" s="158">
        <v>62</v>
      </c>
      <c r="J13" s="163">
        <v>-39.4</v>
      </c>
    </row>
    <row r="14" spans="1:10" ht="18.75" x14ac:dyDescent="0.25">
      <c r="A14" s="96" t="s">
        <v>14</v>
      </c>
      <c r="B14" s="158">
        <v>249</v>
      </c>
      <c r="C14" s="158">
        <v>263</v>
      </c>
      <c r="D14" s="160">
        <v>5.6</v>
      </c>
      <c r="E14" s="158">
        <v>37</v>
      </c>
      <c r="F14" s="158">
        <v>40</v>
      </c>
      <c r="G14" s="160">
        <v>8.1</v>
      </c>
      <c r="H14" s="158">
        <v>228</v>
      </c>
      <c r="I14" s="158">
        <v>244</v>
      </c>
      <c r="J14" s="164">
        <v>143.6</v>
      </c>
    </row>
    <row r="15" spans="1:10" ht="18.75" x14ac:dyDescent="0.25">
      <c r="A15" s="96" t="s">
        <v>15</v>
      </c>
      <c r="B15" s="158">
        <v>167</v>
      </c>
      <c r="C15" s="158">
        <v>127</v>
      </c>
      <c r="D15" s="159">
        <v>-24</v>
      </c>
      <c r="E15" s="158">
        <v>32</v>
      </c>
      <c r="F15" s="158">
        <v>25</v>
      </c>
      <c r="G15" s="159">
        <v>-21.9</v>
      </c>
      <c r="H15" s="158">
        <v>145</v>
      </c>
      <c r="I15" s="158">
        <v>114</v>
      </c>
      <c r="J15" s="164">
        <v>13.3</v>
      </c>
    </row>
    <row r="16" spans="1:10" ht="18.75" x14ac:dyDescent="0.25">
      <c r="A16" s="96" t="s">
        <v>16</v>
      </c>
      <c r="B16" s="158">
        <v>296</v>
      </c>
      <c r="C16" s="158">
        <v>315</v>
      </c>
      <c r="D16" s="160">
        <v>6.4</v>
      </c>
      <c r="E16" s="158">
        <v>60</v>
      </c>
      <c r="F16" s="158">
        <v>52</v>
      </c>
      <c r="G16" s="159">
        <v>-13.3</v>
      </c>
      <c r="H16" s="158">
        <v>262</v>
      </c>
      <c r="I16" s="158">
        <v>288</v>
      </c>
      <c r="J16" s="164">
        <v>187.6</v>
      </c>
    </row>
    <row r="17" spans="1:12" ht="18.75" x14ac:dyDescent="0.25">
      <c r="A17" s="96" t="s">
        <v>17</v>
      </c>
      <c r="B17" s="158">
        <v>546</v>
      </c>
      <c r="C17" s="158">
        <v>439</v>
      </c>
      <c r="D17" s="159">
        <v>-19.600000000000001</v>
      </c>
      <c r="E17" s="158">
        <v>37</v>
      </c>
      <c r="F17" s="158">
        <v>34</v>
      </c>
      <c r="G17" s="159">
        <v>-8.1</v>
      </c>
      <c r="H17" s="158">
        <v>541</v>
      </c>
      <c r="I17" s="158">
        <v>423</v>
      </c>
      <c r="J17" s="164">
        <v>322.8</v>
      </c>
    </row>
    <row r="18" spans="1:12" ht="18.75" x14ac:dyDescent="0.25">
      <c r="A18" s="96" t="s">
        <v>18</v>
      </c>
      <c r="B18" s="158">
        <v>90</v>
      </c>
      <c r="C18" s="158">
        <v>85</v>
      </c>
      <c r="D18" s="159">
        <v>-5.6</v>
      </c>
      <c r="E18" s="158">
        <v>9</v>
      </c>
      <c r="F18" s="158">
        <v>6</v>
      </c>
      <c r="G18" s="159">
        <v>-33.299999999999997</v>
      </c>
      <c r="H18" s="158">
        <v>88</v>
      </c>
      <c r="I18" s="158">
        <v>82</v>
      </c>
      <c r="J18" s="163">
        <v>-19.100000000000001</v>
      </c>
    </row>
    <row r="19" spans="1:12" ht="18.75" x14ac:dyDescent="0.25">
      <c r="A19" s="96" t="s">
        <v>19</v>
      </c>
      <c r="B19" s="158">
        <v>51</v>
      </c>
      <c r="C19" s="158">
        <v>30</v>
      </c>
      <c r="D19" s="159">
        <v>-41.2</v>
      </c>
      <c r="E19" s="158">
        <v>6</v>
      </c>
      <c r="F19" s="158">
        <v>4</v>
      </c>
      <c r="G19" s="159">
        <v>-33.299999999999997</v>
      </c>
      <c r="H19" s="158">
        <v>50</v>
      </c>
      <c r="I19" s="158">
        <v>26</v>
      </c>
      <c r="J19" s="163">
        <v>-76</v>
      </c>
    </row>
    <row r="20" spans="1:12" ht="18.75" x14ac:dyDescent="0.25">
      <c r="A20" s="96" t="s">
        <v>20</v>
      </c>
      <c r="B20" s="158">
        <v>386</v>
      </c>
      <c r="C20" s="158">
        <v>302</v>
      </c>
      <c r="D20" s="159">
        <v>-21.8</v>
      </c>
      <c r="E20" s="158">
        <v>52</v>
      </c>
      <c r="F20" s="158">
        <v>59</v>
      </c>
      <c r="G20" s="160">
        <v>13.5</v>
      </c>
      <c r="H20" s="158">
        <v>374</v>
      </c>
      <c r="I20" s="158">
        <v>270</v>
      </c>
      <c r="J20" s="164">
        <v>169.7</v>
      </c>
    </row>
    <row r="21" spans="1:12" ht="18.75" x14ac:dyDescent="0.25">
      <c r="A21" s="96" t="s">
        <v>21</v>
      </c>
      <c r="B21" s="158">
        <v>169</v>
      </c>
      <c r="C21" s="158">
        <v>151</v>
      </c>
      <c r="D21" s="159">
        <v>-10.7</v>
      </c>
      <c r="E21" s="158">
        <v>13</v>
      </c>
      <c r="F21" s="158">
        <v>18</v>
      </c>
      <c r="G21" s="160">
        <v>38.5</v>
      </c>
      <c r="H21" s="158">
        <v>164</v>
      </c>
      <c r="I21" s="158">
        <v>145</v>
      </c>
      <c r="J21" s="164">
        <v>44.4</v>
      </c>
    </row>
    <row r="22" spans="1:12" ht="18.75" x14ac:dyDescent="0.25">
      <c r="A22" s="96" t="s">
        <v>22</v>
      </c>
      <c r="B22" s="158">
        <v>446</v>
      </c>
      <c r="C22" s="158">
        <v>349</v>
      </c>
      <c r="D22" s="159">
        <v>-21.7</v>
      </c>
      <c r="E22" s="158">
        <v>63</v>
      </c>
      <c r="F22" s="158">
        <v>32</v>
      </c>
      <c r="G22" s="159">
        <v>-49.2</v>
      </c>
      <c r="H22" s="158">
        <v>419</v>
      </c>
      <c r="I22" s="158">
        <v>344</v>
      </c>
      <c r="J22" s="164">
        <v>243.8</v>
      </c>
    </row>
    <row r="23" spans="1:12" ht="18.75" x14ac:dyDescent="0.25">
      <c r="A23" s="96" t="s">
        <v>23</v>
      </c>
      <c r="B23" s="158">
        <v>141</v>
      </c>
      <c r="C23" s="158">
        <v>134</v>
      </c>
      <c r="D23" s="159">
        <v>-5</v>
      </c>
      <c r="E23" s="158">
        <v>21</v>
      </c>
      <c r="F23" s="158">
        <v>18</v>
      </c>
      <c r="G23" s="159">
        <v>-14.3</v>
      </c>
      <c r="H23" s="158">
        <v>129</v>
      </c>
      <c r="I23" s="158">
        <v>127</v>
      </c>
      <c r="J23" s="164">
        <v>26.2</v>
      </c>
    </row>
    <row r="24" spans="1:12" ht="18.75" x14ac:dyDescent="0.25">
      <c r="A24" s="96" t="s">
        <v>24</v>
      </c>
      <c r="B24" s="158">
        <v>116</v>
      </c>
      <c r="C24" s="158">
        <v>109</v>
      </c>
      <c r="D24" s="159">
        <v>-6</v>
      </c>
      <c r="E24" s="158">
        <v>25</v>
      </c>
      <c r="F24" s="158">
        <v>18</v>
      </c>
      <c r="G24" s="159">
        <v>-28</v>
      </c>
      <c r="H24" s="158">
        <v>101</v>
      </c>
      <c r="I24" s="158">
        <v>96</v>
      </c>
      <c r="J24" s="163">
        <v>-5</v>
      </c>
    </row>
    <row r="25" spans="1:12" ht="18.75" x14ac:dyDescent="0.25">
      <c r="A25" s="96" t="s">
        <v>25</v>
      </c>
      <c r="B25" s="158">
        <v>100</v>
      </c>
      <c r="C25" s="158">
        <v>89</v>
      </c>
      <c r="D25" s="159">
        <v>-11</v>
      </c>
      <c r="E25" s="158">
        <v>9</v>
      </c>
      <c r="F25" s="158">
        <v>17</v>
      </c>
      <c r="G25" s="160">
        <v>88.9</v>
      </c>
      <c r="H25" s="158">
        <v>100</v>
      </c>
      <c r="I25" s="158">
        <v>79</v>
      </c>
      <c r="J25" s="163">
        <v>-22</v>
      </c>
    </row>
    <row r="26" spans="1:12" ht="18.75" x14ac:dyDescent="0.25">
      <c r="A26" s="96" t="s">
        <v>26</v>
      </c>
      <c r="B26" s="158">
        <v>90</v>
      </c>
      <c r="C26" s="158">
        <v>89</v>
      </c>
      <c r="D26" s="159">
        <v>-1.1000000000000001</v>
      </c>
      <c r="E26" s="158">
        <v>13</v>
      </c>
      <c r="F26" s="158">
        <v>11</v>
      </c>
      <c r="G26" s="159">
        <v>-15.4</v>
      </c>
      <c r="H26" s="158">
        <v>84</v>
      </c>
      <c r="I26" s="158">
        <v>83</v>
      </c>
      <c r="J26" s="163">
        <v>-18.2</v>
      </c>
      <c r="L26" s="56"/>
    </row>
    <row r="27" spans="1:12" ht="18.75" x14ac:dyDescent="0.25">
      <c r="A27" s="96" t="s">
        <v>27</v>
      </c>
      <c r="B27" s="158">
        <v>385</v>
      </c>
      <c r="C27" s="158">
        <v>348</v>
      </c>
      <c r="D27" s="159">
        <v>-9.6</v>
      </c>
      <c r="E27" s="158">
        <v>45</v>
      </c>
      <c r="F27" s="158">
        <v>46</v>
      </c>
      <c r="G27" s="160">
        <v>2.2000000000000002</v>
      </c>
      <c r="H27" s="158">
        <v>367</v>
      </c>
      <c r="I27" s="158">
        <v>321</v>
      </c>
      <c r="J27" s="164">
        <v>220.7</v>
      </c>
      <c r="L27" s="56"/>
    </row>
    <row r="28" spans="1:12" ht="18.75" x14ac:dyDescent="0.25">
      <c r="A28" s="96" t="s">
        <v>28</v>
      </c>
      <c r="B28" s="158">
        <v>119</v>
      </c>
      <c r="C28" s="158">
        <v>113</v>
      </c>
      <c r="D28" s="159">
        <v>-5</v>
      </c>
      <c r="E28" s="158">
        <v>19</v>
      </c>
      <c r="F28" s="158">
        <v>22</v>
      </c>
      <c r="G28" s="160">
        <v>15.8</v>
      </c>
      <c r="H28" s="158">
        <v>115</v>
      </c>
      <c r="I28" s="158">
        <v>99</v>
      </c>
      <c r="J28" s="163">
        <v>-1.9</v>
      </c>
    </row>
    <row r="29" spans="1:12" ht="18.75" x14ac:dyDescent="0.25">
      <c r="A29" s="96" t="s">
        <v>29</v>
      </c>
      <c r="B29" s="158">
        <v>121</v>
      </c>
      <c r="C29" s="158">
        <v>113</v>
      </c>
      <c r="D29" s="159">
        <v>-6.6</v>
      </c>
      <c r="E29" s="158">
        <v>13</v>
      </c>
      <c r="F29" s="158">
        <v>17</v>
      </c>
      <c r="G29" s="160">
        <v>30.8</v>
      </c>
      <c r="H29" s="158">
        <v>118</v>
      </c>
      <c r="I29" s="158">
        <v>103</v>
      </c>
      <c r="J29" s="164">
        <v>2.2000000000000002</v>
      </c>
    </row>
    <row r="30" spans="1:12" ht="18.75" x14ac:dyDescent="0.25">
      <c r="A30" s="96" t="s">
        <v>30</v>
      </c>
      <c r="B30" s="158">
        <v>127</v>
      </c>
      <c r="C30" s="158">
        <v>116</v>
      </c>
      <c r="D30" s="159">
        <v>-8.6999999999999993</v>
      </c>
      <c r="E30" s="158">
        <v>19</v>
      </c>
      <c r="F30" s="158">
        <v>27</v>
      </c>
      <c r="G30" s="160">
        <v>42.1</v>
      </c>
      <c r="H30" s="158">
        <v>123</v>
      </c>
      <c r="I30" s="158">
        <v>105</v>
      </c>
      <c r="J30" s="164">
        <v>4.2</v>
      </c>
    </row>
    <row r="31" spans="1:12" ht="18.75" x14ac:dyDescent="0.25">
      <c r="A31" s="96" t="s">
        <v>31</v>
      </c>
      <c r="B31" s="158">
        <v>84</v>
      </c>
      <c r="C31" s="158">
        <v>101</v>
      </c>
      <c r="D31" s="160">
        <v>20.2</v>
      </c>
      <c r="E31" s="158">
        <v>16</v>
      </c>
      <c r="F31" s="158">
        <v>23</v>
      </c>
      <c r="G31" s="160">
        <v>43.8</v>
      </c>
      <c r="H31" s="158">
        <v>76</v>
      </c>
      <c r="I31" s="158">
        <v>83</v>
      </c>
      <c r="J31" s="163">
        <v>-18.3</v>
      </c>
    </row>
    <row r="32" spans="1:12" ht="18.75" x14ac:dyDescent="0.25">
      <c r="A32" s="96" t="s">
        <v>32</v>
      </c>
      <c r="B32" s="158">
        <v>71</v>
      </c>
      <c r="C32" s="158">
        <v>60</v>
      </c>
      <c r="D32" s="159">
        <v>-15.5</v>
      </c>
      <c r="E32" s="158">
        <v>8</v>
      </c>
      <c r="F32" s="158">
        <v>10</v>
      </c>
      <c r="G32" s="160">
        <v>25</v>
      </c>
      <c r="H32" s="158">
        <v>67</v>
      </c>
      <c r="I32" s="158">
        <v>56</v>
      </c>
      <c r="J32" s="163">
        <v>-45.5</v>
      </c>
    </row>
    <row r="33" spans="1:10" ht="19.5" thickBot="1" x14ac:dyDescent="0.3">
      <c r="A33" s="155" t="s">
        <v>33</v>
      </c>
      <c r="B33" s="154"/>
      <c r="C33" s="154"/>
      <c r="D33" s="154"/>
      <c r="E33" s="154"/>
      <c r="F33" s="154"/>
      <c r="G33" s="154"/>
      <c r="H33" s="154"/>
      <c r="I33" s="154"/>
      <c r="J33" s="156"/>
    </row>
    <row r="34" spans="1:10" ht="24" customHeight="1" thickBot="1" x14ac:dyDescent="0.3">
      <c r="A34" s="97" t="s">
        <v>34</v>
      </c>
      <c r="B34" s="157">
        <v>4862</v>
      </c>
      <c r="C34" s="157">
        <v>4390</v>
      </c>
      <c r="D34" s="161">
        <v>-9.6999999999999993</v>
      </c>
      <c r="E34" s="157">
        <v>660</v>
      </c>
      <c r="F34" s="157">
        <v>655</v>
      </c>
      <c r="G34" s="161">
        <v>-0.8</v>
      </c>
      <c r="H34" s="157">
        <v>4588</v>
      </c>
      <c r="I34" s="157">
        <v>4040</v>
      </c>
      <c r="J34" s="162">
        <v>-11.9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34" r:id="rId1" display="../../../../../../../../armor/pub/qform/d.php?dbname=EDTP&amp;sql=%20udln%20is%20null%20and%20dt%20between%20add_months(to_date('01.01.2020%2000:00:00','DD.MM.YYYY%20HH24:MI:SS'),-12)%20and%20add_months(to_date('31.08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6DCDD614-68F6-4590-9EBB-FFBCB4765524}"/>
    <hyperlink ref="C34" r:id="rId2" display="../../../../../../../../armor/pub/qform/d.php?dbname=EDTP&amp;sql=udln%20is%20null%20and%20dt%20between%20to_date('01.01.2020%2000:00:00','DD.MM.YYYY%20HH24:MI:SS')%20and%20to_date('31.08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D569A432-6E23-4550-B633-67B80878A1AF}"/>
    <hyperlink ref="E34" r:id="rId3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08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%25')" xr:uid="{61C8ABC3-9210-4789-A8B0-23EDC920E576}"/>
    <hyperlink ref="F34" r:id="rId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8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xr:uid="{D9CE3B55-F5E4-4BA5-ACAA-46C9D3FBFEB9}"/>
    <hyperlink ref="H34" r:id="rId5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08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62C7F6AA-D821-4048-9F37-89996B6A5086}"/>
    <hyperlink ref="I34" r:id="rId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8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C7A72E22-7087-41D6-B3F4-FF9D0281753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topLeftCell="A15" workbookViewId="0">
      <selection activeCell="O13" sqref="O13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77" t="s">
        <v>224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2" t="s">
        <v>0</v>
      </c>
      <c r="B4" s="182" t="s">
        <v>2</v>
      </c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182"/>
      <c r="B5" s="182" t="s">
        <v>3</v>
      </c>
      <c r="C5" s="182"/>
      <c r="D5" s="182"/>
      <c r="E5" s="182" t="s">
        <v>4</v>
      </c>
      <c r="F5" s="182"/>
      <c r="G5" s="182"/>
      <c r="H5" s="182" t="s">
        <v>5</v>
      </c>
      <c r="I5" s="182"/>
      <c r="J5" s="182"/>
    </row>
    <row r="6" spans="1:10" x14ac:dyDescent="0.25">
      <c r="A6" s="182"/>
      <c r="B6" s="13">
        <v>2019</v>
      </c>
      <c r="C6" s="13">
        <v>2020</v>
      </c>
      <c r="D6" s="13" t="s">
        <v>6</v>
      </c>
      <c r="E6" s="13">
        <v>2019</v>
      </c>
      <c r="F6" s="13">
        <v>2020</v>
      </c>
      <c r="G6" s="13" t="s">
        <v>6</v>
      </c>
      <c r="H6" s="13">
        <v>2019</v>
      </c>
      <c r="I6" s="13">
        <v>2020</v>
      </c>
      <c r="J6" s="13" t="s">
        <v>6</v>
      </c>
    </row>
    <row r="7" spans="1:10" ht="20.100000000000001" customHeight="1" x14ac:dyDescent="0.25">
      <c r="A7" s="17" t="s">
        <v>7</v>
      </c>
      <c r="B7" s="39">
        <v>0</v>
      </c>
      <c r="C7" s="39">
        <v>0</v>
      </c>
      <c r="D7" s="29"/>
      <c r="E7" s="39">
        <v>0</v>
      </c>
      <c r="F7" s="39">
        <v>0</v>
      </c>
      <c r="G7" s="29"/>
      <c r="H7" s="39">
        <v>0</v>
      </c>
      <c r="I7" s="39">
        <v>0</v>
      </c>
      <c r="J7" s="29"/>
    </row>
    <row r="8" spans="1:10" ht="20.100000000000001" customHeight="1" x14ac:dyDescent="0.25">
      <c r="A8" s="17" t="s">
        <v>8</v>
      </c>
      <c r="B8" s="39">
        <v>8</v>
      </c>
      <c r="C8" s="39">
        <v>9</v>
      </c>
      <c r="D8" s="79">
        <f>C8*100/B8-100</f>
        <v>12.5</v>
      </c>
      <c r="E8" s="39">
        <v>2</v>
      </c>
      <c r="F8" s="39">
        <v>1</v>
      </c>
      <c r="G8" s="33">
        <f>F8*100/E8-100</f>
        <v>-50</v>
      </c>
      <c r="H8" s="39">
        <v>6</v>
      </c>
      <c r="I8" s="39">
        <v>9</v>
      </c>
      <c r="J8" s="79">
        <f>I8*100/H8-100</f>
        <v>50</v>
      </c>
    </row>
    <row r="9" spans="1:10" ht="20.100000000000001" customHeight="1" x14ac:dyDescent="0.25">
      <c r="A9" s="17" t="s">
        <v>9</v>
      </c>
      <c r="B9" s="39">
        <v>13</v>
      </c>
      <c r="C9" s="39">
        <v>4</v>
      </c>
      <c r="D9" s="33">
        <f>C9*100/B9-100</f>
        <v>-69.230769230769226</v>
      </c>
      <c r="E9" s="39">
        <v>3</v>
      </c>
      <c r="F9" s="39">
        <v>0</v>
      </c>
      <c r="G9" s="33" t="s">
        <v>263</v>
      </c>
      <c r="H9" s="39">
        <v>12</v>
      </c>
      <c r="I9" s="39">
        <v>4</v>
      </c>
      <c r="J9" s="33">
        <f>I9*100/H9-100</f>
        <v>-66.666666666666657</v>
      </c>
    </row>
    <row r="10" spans="1:10" ht="20.100000000000001" customHeight="1" x14ac:dyDescent="0.25">
      <c r="A10" s="17" t="s">
        <v>10</v>
      </c>
      <c r="B10" s="39">
        <v>74</v>
      </c>
      <c r="C10" s="39">
        <v>60</v>
      </c>
      <c r="D10" s="33">
        <f>C10*100/B10-100</f>
        <v>-18.918918918918919</v>
      </c>
      <c r="E10" s="39">
        <v>4</v>
      </c>
      <c r="F10" s="39">
        <v>4</v>
      </c>
      <c r="G10" s="79">
        <f>F10*100/E10-100</f>
        <v>0</v>
      </c>
      <c r="H10" s="39">
        <v>74</v>
      </c>
      <c r="I10" s="39">
        <v>59</v>
      </c>
      <c r="J10" s="33">
        <f>I10*100/H10-100</f>
        <v>-20.270270270270274</v>
      </c>
    </row>
    <row r="11" spans="1:10" ht="20.100000000000001" customHeight="1" x14ac:dyDescent="0.25">
      <c r="A11" s="17" t="s">
        <v>11</v>
      </c>
      <c r="B11" s="39">
        <v>16</v>
      </c>
      <c r="C11" s="39">
        <v>15</v>
      </c>
      <c r="D11" s="33">
        <f>C11*100/B11-100</f>
        <v>-6.25</v>
      </c>
      <c r="E11" s="39">
        <v>3</v>
      </c>
      <c r="F11" s="39">
        <v>3</v>
      </c>
      <c r="G11" s="33">
        <f>F11*100/E11-100</f>
        <v>0</v>
      </c>
      <c r="H11" s="39">
        <v>16</v>
      </c>
      <c r="I11" s="39">
        <v>13</v>
      </c>
      <c r="J11" s="33">
        <f>I11*100/H11-100</f>
        <v>-18.75</v>
      </c>
    </row>
    <row r="12" spans="1:10" ht="20.100000000000001" customHeight="1" x14ac:dyDescent="0.25">
      <c r="A12" s="17" t="s">
        <v>12</v>
      </c>
      <c r="B12" s="39">
        <v>10</v>
      </c>
      <c r="C12" s="39">
        <v>6</v>
      </c>
      <c r="D12" s="33">
        <f>C12*100/B12-100</f>
        <v>-40</v>
      </c>
      <c r="E12" s="39">
        <v>0</v>
      </c>
      <c r="F12" s="39">
        <v>2</v>
      </c>
      <c r="G12" s="79" t="s">
        <v>36</v>
      </c>
      <c r="H12" s="39">
        <v>10</v>
      </c>
      <c r="I12" s="39">
        <v>4</v>
      </c>
      <c r="J12" s="33">
        <f>I12*100/H12-100</f>
        <v>-60</v>
      </c>
    </row>
    <row r="13" spans="1:10" ht="20.100000000000001" customHeight="1" x14ac:dyDescent="0.25">
      <c r="A13" s="17" t="s">
        <v>13</v>
      </c>
      <c r="B13" s="39">
        <v>0</v>
      </c>
      <c r="C13" s="39">
        <v>1</v>
      </c>
      <c r="D13" s="79" t="s">
        <v>36</v>
      </c>
      <c r="E13" s="39">
        <v>0</v>
      </c>
      <c r="F13" s="39">
        <v>0</v>
      </c>
      <c r="G13" s="79" t="s">
        <v>36</v>
      </c>
      <c r="H13" s="39">
        <v>0</v>
      </c>
      <c r="I13" s="39">
        <v>1</v>
      </c>
      <c r="J13" s="79" t="s">
        <v>36</v>
      </c>
    </row>
    <row r="14" spans="1:10" ht="20.100000000000001" customHeight="1" x14ac:dyDescent="0.25">
      <c r="A14" s="17" t="s">
        <v>14</v>
      </c>
      <c r="B14" s="39">
        <v>13</v>
      </c>
      <c r="C14" s="39">
        <v>28</v>
      </c>
      <c r="D14" s="79">
        <f t="shared" ref="D14:D32" si="0">C14*100/B14-100</f>
        <v>115.38461538461539</v>
      </c>
      <c r="E14" s="39">
        <v>3</v>
      </c>
      <c r="F14" s="39">
        <v>4</v>
      </c>
      <c r="G14" s="79">
        <f t="shared" ref="G14:G31" si="1">F14*100/E14-100</f>
        <v>33.333333333333343</v>
      </c>
      <c r="H14" s="39">
        <v>10</v>
      </c>
      <c r="I14" s="39">
        <v>24</v>
      </c>
      <c r="J14" s="79">
        <f t="shared" ref="J14:J29" si="2">I14*100/H14-100</f>
        <v>140</v>
      </c>
    </row>
    <row r="15" spans="1:10" ht="20.100000000000001" customHeight="1" x14ac:dyDescent="0.25">
      <c r="A15" s="17" t="s">
        <v>15</v>
      </c>
      <c r="B15" s="39">
        <v>26</v>
      </c>
      <c r="C15" s="39">
        <v>11</v>
      </c>
      <c r="D15" s="33">
        <f t="shared" si="0"/>
        <v>-57.692307692307693</v>
      </c>
      <c r="E15" s="39">
        <v>10</v>
      </c>
      <c r="F15" s="39">
        <v>4</v>
      </c>
      <c r="G15" s="33">
        <f t="shared" si="1"/>
        <v>-60</v>
      </c>
      <c r="H15" s="39">
        <v>18</v>
      </c>
      <c r="I15" s="39">
        <v>8</v>
      </c>
      <c r="J15" s="33">
        <f t="shared" si="2"/>
        <v>-55.555555555555557</v>
      </c>
    </row>
    <row r="16" spans="1:10" ht="20.100000000000001" customHeight="1" x14ac:dyDescent="0.25">
      <c r="A16" s="17" t="s">
        <v>16</v>
      </c>
      <c r="B16" s="39">
        <v>28</v>
      </c>
      <c r="C16" s="39">
        <v>18</v>
      </c>
      <c r="D16" s="33">
        <f t="shared" si="0"/>
        <v>-35.714285714285708</v>
      </c>
      <c r="E16" s="39">
        <v>8</v>
      </c>
      <c r="F16" s="39">
        <v>2</v>
      </c>
      <c r="G16" s="33">
        <f t="shared" si="1"/>
        <v>-75</v>
      </c>
      <c r="H16" s="39">
        <v>22</v>
      </c>
      <c r="I16" s="39">
        <v>16</v>
      </c>
      <c r="J16" s="33">
        <f t="shared" si="2"/>
        <v>-27.272727272727266</v>
      </c>
    </row>
    <row r="17" spans="1:10" ht="20.100000000000001" customHeight="1" x14ac:dyDescent="0.25">
      <c r="A17" s="17" t="s">
        <v>17</v>
      </c>
      <c r="B17" s="39">
        <v>32</v>
      </c>
      <c r="C17" s="39">
        <v>30</v>
      </c>
      <c r="D17" s="33">
        <f t="shared" si="0"/>
        <v>-6.25</v>
      </c>
      <c r="E17" s="39"/>
      <c r="F17" s="39"/>
      <c r="G17" s="33"/>
      <c r="H17" s="39">
        <v>32</v>
      </c>
      <c r="I17" s="39">
        <v>31</v>
      </c>
      <c r="J17" s="33">
        <f t="shared" si="2"/>
        <v>-3.125</v>
      </c>
    </row>
    <row r="18" spans="1:10" ht="20.100000000000001" customHeight="1" x14ac:dyDescent="0.25">
      <c r="A18" s="17" t="s">
        <v>18</v>
      </c>
      <c r="B18" s="39">
        <v>6</v>
      </c>
      <c r="C18" s="39">
        <v>8</v>
      </c>
      <c r="D18" s="79">
        <f t="shared" si="0"/>
        <v>33.333333333333343</v>
      </c>
      <c r="E18" s="39">
        <v>0</v>
      </c>
      <c r="F18" s="39">
        <v>1</v>
      </c>
      <c r="G18" s="79" t="s">
        <v>36</v>
      </c>
      <c r="H18" s="39">
        <v>6</v>
      </c>
      <c r="I18" s="39">
        <v>7</v>
      </c>
      <c r="J18" s="79">
        <f t="shared" si="2"/>
        <v>16.666666666666671</v>
      </c>
    </row>
    <row r="19" spans="1:10" ht="20.100000000000001" customHeight="1" x14ac:dyDescent="0.25">
      <c r="A19" s="17" t="s">
        <v>19</v>
      </c>
      <c r="B19" s="39">
        <v>5</v>
      </c>
      <c r="C19" s="39">
        <v>2</v>
      </c>
      <c r="D19" s="33">
        <f t="shared" si="0"/>
        <v>-60</v>
      </c>
      <c r="E19" s="39">
        <v>1</v>
      </c>
      <c r="F19" s="39">
        <v>1</v>
      </c>
      <c r="G19" s="33">
        <f t="shared" si="1"/>
        <v>0</v>
      </c>
      <c r="H19" s="39">
        <v>4</v>
      </c>
      <c r="I19" s="39">
        <v>1</v>
      </c>
      <c r="J19" s="33">
        <f t="shared" si="2"/>
        <v>-75</v>
      </c>
    </row>
    <row r="20" spans="1:10" ht="20.100000000000001" customHeight="1" x14ac:dyDescent="0.25">
      <c r="A20" s="17" t="s">
        <v>20</v>
      </c>
      <c r="B20" s="39">
        <v>27</v>
      </c>
      <c r="C20" s="39">
        <v>40</v>
      </c>
      <c r="D20" s="79">
        <f t="shared" si="0"/>
        <v>48.148148148148152</v>
      </c>
      <c r="E20" s="39">
        <v>2</v>
      </c>
      <c r="F20" s="39">
        <v>10</v>
      </c>
      <c r="G20" s="79">
        <f t="shared" si="1"/>
        <v>400</v>
      </c>
      <c r="H20" s="39">
        <v>26</v>
      </c>
      <c r="I20" s="39">
        <v>33</v>
      </c>
      <c r="J20" s="79">
        <f t="shared" si="2"/>
        <v>26.92307692307692</v>
      </c>
    </row>
    <row r="21" spans="1:10" ht="20.100000000000001" customHeight="1" x14ac:dyDescent="0.25">
      <c r="A21" s="17" t="s">
        <v>21</v>
      </c>
      <c r="B21" s="39">
        <v>17</v>
      </c>
      <c r="C21" s="39">
        <v>7</v>
      </c>
      <c r="D21" s="33">
        <f t="shared" si="0"/>
        <v>-58.823529411764703</v>
      </c>
      <c r="E21" s="39">
        <v>2</v>
      </c>
      <c r="F21" s="39">
        <v>1</v>
      </c>
      <c r="G21" s="33">
        <f t="shared" si="1"/>
        <v>-50</v>
      </c>
      <c r="H21" s="39">
        <v>18</v>
      </c>
      <c r="I21" s="39">
        <v>6</v>
      </c>
      <c r="J21" s="33">
        <f t="shared" si="2"/>
        <v>-66.666666666666657</v>
      </c>
    </row>
    <row r="22" spans="1:10" ht="20.100000000000001" customHeight="1" x14ac:dyDescent="0.25">
      <c r="A22" s="17" t="s">
        <v>22</v>
      </c>
      <c r="B22" s="39">
        <v>20</v>
      </c>
      <c r="C22" s="39">
        <v>12</v>
      </c>
      <c r="D22" s="33">
        <f t="shared" si="0"/>
        <v>-40</v>
      </c>
      <c r="E22" s="39">
        <v>0</v>
      </c>
      <c r="F22" s="39">
        <v>2</v>
      </c>
      <c r="G22" s="79" t="s">
        <v>36</v>
      </c>
      <c r="H22" s="39">
        <v>20</v>
      </c>
      <c r="I22" s="39">
        <v>10</v>
      </c>
      <c r="J22" s="33">
        <f t="shared" si="2"/>
        <v>-50</v>
      </c>
    </row>
    <row r="23" spans="1:10" ht="20.100000000000001" customHeight="1" x14ac:dyDescent="0.25">
      <c r="A23" s="17" t="s">
        <v>23</v>
      </c>
      <c r="B23" s="39">
        <v>36</v>
      </c>
      <c r="C23" s="39">
        <v>34</v>
      </c>
      <c r="D23" s="33">
        <f t="shared" si="0"/>
        <v>-5.5555555555555571</v>
      </c>
      <c r="E23" s="39">
        <v>4</v>
      </c>
      <c r="F23" s="39">
        <v>8</v>
      </c>
      <c r="G23" s="79">
        <f t="shared" si="1"/>
        <v>100</v>
      </c>
      <c r="H23" s="39">
        <v>37</v>
      </c>
      <c r="I23" s="39">
        <v>27</v>
      </c>
      <c r="J23" s="33">
        <f t="shared" si="2"/>
        <v>-27.027027027027032</v>
      </c>
    </row>
    <row r="24" spans="1:10" ht="20.100000000000001" customHeight="1" x14ac:dyDescent="0.25">
      <c r="A24" s="17" t="s">
        <v>24</v>
      </c>
      <c r="B24" s="39">
        <v>6</v>
      </c>
      <c r="C24" s="39">
        <v>3</v>
      </c>
      <c r="D24" s="33">
        <f t="shared" si="0"/>
        <v>-50</v>
      </c>
      <c r="E24" s="39">
        <v>0</v>
      </c>
      <c r="F24" s="39">
        <v>1</v>
      </c>
      <c r="G24" s="79" t="s">
        <v>36</v>
      </c>
      <c r="H24" s="39">
        <v>6</v>
      </c>
      <c r="I24" s="39">
        <v>2</v>
      </c>
      <c r="J24" s="33">
        <f t="shared" si="2"/>
        <v>-66.666666666666657</v>
      </c>
    </row>
    <row r="25" spans="1:10" ht="20.100000000000001" customHeight="1" x14ac:dyDescent="0.25">
      <c r="A25" s="17" t="s">
        <v>25</v>
      </c>
      <c r="B25" s="39">
        <v>12</v>
      </c>
      <c r="C25" s="39">
        <v>10</v>
      </c>
      <c r="D25" s="33">
        <f t="shared" si="0"/>
        <v>-16.666666666666671</v>
      </c>
      <c r="E25" s="39">
        <v>1</v>
      </c>
      <c r="F25" s="39">
        <v>2</v>
      </c>
      <c r="G25" s="79">
        <f t="shared" si="1"/>
        <v>100</v>
      </c>
      <c r="H25" s="39">
        <v>11</v>
      </c>
      <c r="I25" s="39">
        <v>9</v>
      </c>
      <c r="J25" s="33">
        <f t="shared" si="2"/>
        <v>-18.181818181818187</v>
      </c>
    </row>
    <row r="26" spans="1:10" ht="20.100000000000001" customHeight="1" x14ac:dyDescent="0.25">
      <c r="A26" s="17" t="s">
        <v>26</v>
      </c>
      <c r="B26" s="39">
        <v>9</v>
      </c>
      <c r="C26" s="39">
        <v>7</v>
      </c>
      <c r="D26" s="33">
        <f t="shared" si="0"/>
        <v>-22.222222222222229</v>
      </c>
      <c r="E26" s="39">
        <v>4</v>
      </c>
      <c r="F26" s="39">
        <v>0</v>
      </c>
      <c r="G26" s="33" t="s">
        <v>263</v>
      </c>
      <c r="H26" s="39">
        <v>5</v>
      </c>
      <c r="I26" s="39">
        <v>7</v>
      </c>
      <c r="J26" s="79">
        <f t="shared" si="2"/>
        <v>40</v>
      </c>
    </row>
    <row r="27" spans="1:10" ht="20.100000000000001" customHeight="1" x14ac:dyDescent="0.25">
      <c r="A27" s="17" t="s">
        <v>27</v>
      </c>
      <c r="B27" s="39">
        <v>17</v>
      </c>
      <c r="C27" s="39">
        <v>11</v>
      </c>
      <c r="D27" s="33">
        <f t="shared" si="0"/>
        <v>-35.294117647058826</v>
      </c>
      <c r="E27" s="39">
        <v>1</v>
      </c>
      <c r="F27" s="39">
        <v>2</v>
      </c>
      <c r="G27" s="79">
        <f t="shared" si="1"/>
        <v>100</v>
      </c>
      <c r="H27" s="39">
        <v>16</v>
      </c>
      <c r="I27" s="39">
        <v>10</v>
      </c>
      <c r="J27" s="33">
        <f t="shared" si="2"/>
        <v>-37.5</v>
      </c>
    </row>
    <row r="28" spans="1:10" ht="20.100000000000001" customHeight="1" x14ac:dyDescent="0.25">
      <c r="A28" s="17" t="s">
        <v>28</v>
      </c>
      <c r="B28" s="39">
        <v>12</v>
      </c>
      <c r="C28" s="39">
        <v>21</v>
      </c>
      <c r="D28" s="79">
        <f t="shared" si="0"/>
        <v>75</v>
      </c>
      <c r="E28" s="39">
        <v>4</v>
      </c>
      <c r="F28" s="39">
        <v>3</v>
      </c>
      <c r="G28" s="33">
        <f t="shared" si="1"/>
        <v>-25</v>
      </c>
      <c r="H28" s="39">
        <v>8</v>
      </c>
      <c r="I28" s="39">
        <v>18</v>
      </c>
      <c r="J28" s="79">
        <f t="shared" si="2"/>
        <v>125</v>
      </c>
    </row>
    <row r="29" spans="1:10" ht="20.100000000000001" customHeight="1" x14ac:dyDescent="0.25">
      <c r="A29" s="17" t="s">
        <v>29</v>
      </c>
      <c r="B29" s="39">
        <v>8</v>
      </c>
      <c r="C29" s="39">
        <v>7</v>
      </c>
      <c r="D29" s="33">
        <f t="shared" si="0"/>
        <v>-12.5</v>
      </c>
      <c r="E29" s="39"/>
      <c r="F29" s="39"/>
      <c r="G29" s="33"/>
      <c r="H29" s="39">
        <v>8</v>
      </c>
      <c r="I29" s="39">
        <v>7</v>
      </c>
      <c r="J29" s="33">
        <f t="shared" si="2"/>
        <v>-12.5</v>
      </c>
    </row>
    <row r="30" spans="1:10" ht="20.100000000000001" customHeight="1" x14ac:dyDescent="0.25">
      <c r="A30" s="17" t="s">
        <v>30</v>
      </c>
      <c r="B30" s="39">
        <v>11</v>
      </c>
      <c r="C30" s="39">
        <v>19</v>
      </c>
      <c r="D30" s="79">
        <f t="shared" si="0"/>
        <v>72.72727272727272</v>
      </c>
      <c r="E30" s="39">
        <v>3</v>
      </c>
      <c r="F30" s="39">
        <v>2</v>
      </c>
      <c r="G30" s="33">
        <f t="shared" si="1"/>
        <v>-33.333333333333329</v>
      </c>
      <c r="H30" s="39">
        <v>12</v>
      </c>
      <c r="I30" s="39">
        <v>19</v>
      </c>
      <c r="J30" s="79">
        <f>I30*100/H30-100</f>
        <v>58.333333333333343</v>
      </c>
    </row>
    <row r="31" spans="1:10" ht="20.100000000000001" customHeight="1" x14ac:dyDescent="0.25">
      <c r="A31" s="17" t="s">
        <v>31</v>
      </c>
      <c r="B31" s="39">
        <v>20</v>
      </c>
      <c r="C31" s="39">
        <v>19</v>
      </c>
      <c r="D31" s="33">
        <f t="shared" si="0"/>
        <v>-5</v>
      </c>
      <c r="E31" s="39">
        <v>7</v>
      </c>
      <c r="F31" s="39">
        <v>8</v>
      </c>
      <c r="G31" s="79">
        <f t="shared" si="1"/>
        <v>14.285714285714292</v>
      </c>
      <c r="H31" s="39">
        <v>13</v>
      </c>
      <c r="I31" s="39">
        <v>11</v>
      </c>
      <c r="J31" s="33">
        <f>I31*100/H31-100</f>
        <v>-15.384615384615387</v>
      </c>
    </row>
    <row r="32" spans="1:10" ht="20.100000000000001" customHeight="1" x14ac:dyDescent="0.25">
      <c r="A32" s="17" t="s">
        <v>32</v>
      </c>
      <c r="B32" s="39">
        <v>4</v>
      </c>
      <c r="C32" s="39">
        <v>3</v>
      </c>
      <c r="D32" s="33">
        <f t="shared" si="0"/>
        <v>-25</v>
      </c>
      <c r="E32" s="39">
        <v>0</v>
      </c>
      <c r="F32" s="39">
        <v>1</v>
      </c>
      <c r="G32" s="79" t="s">
        <v>36</v>
      </c>
      <c r="H32" s="39">
        <v>4</v>
      </c>
      <c r="I32" s="39">
        <v>2</v>
      </c>
      <c r="J32" s="33">
        <f>I32*100/H32-100</f>
        <v>-50</v>
      </c>
    </row>
    <row r="33" spans="1:10" ht="20.100000000000001" customHeight="1" x14ac:dyDescent="0.25">
      <c r="A33" s="17" t="s">
        <v>33</v>
      </c>
      <c r="B33" s="39">
        <v>0</v>
      </c>
      <c r="C33" s="39">
        <v>0</v>
      </c>
      <c r="D33" s="79"/>
      <c r="E33" s="39">
        <v>0</v>
      </c>
      <c r="F33" s="39">
        <v>0</v>
      </c>
      <c r="G33" s="33"/>
      <c r="H33" s="39">
        <v>0</v>
      </c>
      <c r="I33" s="39">
        <v>0</v>
      </c>
      <c r="J33" s="29"/>
    </row>
    <row r="34" spans="1:10" ht="24" customHeight="1" x14ac:dyDescent="0.25">
      <c r="A34" s="18" t="s">
        <v>34</v>
      </c>
      <c r="B34" s="51">
        <v>430</v>
      </c>
      <c r="C34" s="98">
        <v>385</v>
      </c>
      <c r="D34" s="118">
        <f>C34*100/B34-100</f>
        <v>-10.465116279069761</v>
      </c>
      <c r="E34" s="51">
        <v>62</v>
      </c>
      <c r="F34" s="98">
        <v>62</v>
      </c>
      <c r="G34" s="118">
        <f>F34*100/E34-100</f>
        <v>0</v>
      </c>
      <c r="H34" s="51">
        <v>394</v>
      </c>
      <c r="I34" s="98">
        <v>338</v>
      </c>
      <c r="J34" s="118">
        <f>I34*100/H34-100</f>
        <v>-14.213197969543145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tabSelected="1" workbookViewId="0">
      <selection activeCell="I8" sqref="I8:I33"/>
    </sheetView>
  </sheetViews>
  <sheetFormatPr defaultRowHeight="15" x14ac:dyDescent="0.25"/>
  <cols>
    <col min="1" max="1" width="18.85546875" customWidth="1"/>
    <col min="2" max="10" width="15.7109375" customWidth="1"/>
  </cols>
  <sheetData>
    <row r="1" spans="1:10" ht="18" x14ac:dyDescent="0.25">
      <c r="A1" s="177" t="s">
        <v>238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2" t="s">
        <v>0</v>
      </c>
      <c r="B4" s="182" t="s">
        <v>265</v>
      </c>
      <c r="C4" s="182"/>
      <c r="D4" s="182"/>
      <c r="E4" s="182"/>
      <c r="F4" s="182"/>
      <c r="G4" s="182"/>
      <c r="H4" s="182"/>
      <c r="I4" s="182"/>
      <c r="J4" s="182"/>
    </row>
    <row r="5" spans="1:10" ht="46.5" customHeight="1" x14ac:dyDescent="0.25">
      <c r="A5" s="182"/>
      <c r="B5" s="182" t="s">
        <v>266</v>
      </c>
      <c r="C5" s="182"/>
      <c r="D5" s="182"/>
      <c r="E5" s="182" t="s">
        <v>87</v>
      </c>
      <c r="F5" s="182"/>
      <c r="G5" s="182"/>
      <c r="H5" s="182" t="s">
        <v>88</v>
      </c>
      <c r="I5" s="182"/>
      <c r="J5" s="182"/>
    </row>
    <row r="6" spans="1:10" ht="24.75" customHeight="1" x14ac:dyDescent="0.25">
      <c r="A6" s="182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20.100000000000001" customHeight="1" x14ac:dyDescent="0.25">
      <c r="A7" s="9" t="s">
        <v>7</v>
      </c>
      <c r="B7" s="30"/>
      <c r="C7" s="165"/>
      <c r="D7" s="54"/>
      <c r="E7" s="30"/>
      <c r="F7" s="165"/>
      <c r="G7" s="54"/>
      <c r="H7" s="30"/>
      <c r="I7" s="165"/>
      <c r="J7" s="54"/>
    </row>
    <row r="8" spans="1:10" ht="20.100000000000001" customHeight="1" x14ac:dyDescent="0.25">
      <c r="A8" s="9" t="s">
        <v>8</v>
      </c>
      <c r="B8" s="30">
        <v>70</v>
      </c>
      <c r="C8" s="30">
        <v>78</v>
      </c>
      <c r="D8" s="54">
        <f>C8*100/B8-100</f>
        <v>11.428571428571431</v>
      </c>
      <c r="E8" s="30">
        <v>5</v>
      </c>
      <c r="F8" s="30">
        <v>3</v>
      </c>
      <c r="G8" s="54">
        <f>F8*100/E8-100</f>
        <v>-40</v>
      </c>
      <c r="H8" s="30">
        <v>83</v>
      </c>
      <c r="I8" s="30">
        <v>90</v>
      </c>
      <c r="J8" s="54">
        <f>I8*100/H8-100</f>
        <v>8.4337349397590344</v>
      </c>
    </row>
    <row r="9" spans="1:10" ht="20.100000000000001" customHeight="1" x14ac:dyDescent="0.25">
      <c r="A9" s="9" t="s">
        <v>9</v>
      </c>
      <c r="B9" s="30">
        <v>104</v>
      </c>
      <c r="C9" s="30">
        <v>79</v>
      </c>
      <c r="D9" s="54">
        <f t="shared" ref="D9:D34" si="0">C9*100/B9-100</f>
        <v>-24.038461538461533</v>
      </c>
      <c r="E9" s="30">
        <v>7</v>
      </c>
      <c r="F9" s="30">
        <v>1</v>
      </c>
      <c r="G9" s="54">
        <f>F9*100/E9-100</f>
        <v>-85.714285714285708</v>
      </c>
      <c r="H9" s="30">
        <v>112</v>
      </c>
      <c r="I9" s="30">
        <v>93</v>
      </c>
      <c r="J9" s="54">
        <f t="shared" ref="J9:J34" si="1">I9*100/H9-100</f>
        <v>-16.964285714285708</v>
      </c>
    </row>
    <row r="10" spans="1:10" ht="20.100000000000001" customHeight="1" x14ac:dyDescent="0.25">
      <c r="A10" s="9" t="s">
        <v>10</v>
      </c>
      <c r="B10" s="30">
        <v>186</v>
      </c>
      <c r="C10" s="30">
        <v>187</v>
      </c>
      <c r="D10" s="54">
        <f t="shared" si="0"/>
        <v>0.53763440860214473</v>
      </c>
      <c r="E10" s="30">
        <v>0</v>
      </c>
      <c r="F10" s="30">
        <v>14</v>
      </c>
      <c r="G10" s="29" t="s">
        <v>36</v>
      </c>
      <c r="H10" s="30">
        <v>217</v>
      </c>
      <c r="I10" s="30">
        <v>200</v>
      </c>
      <c r="J10" s="54">
        <f t="shared" si="1"/>
        <v>-7.834101382488484</v>
      </c>
    </row>
    <row r="11" spans="1:10" ht="20.100000000000001" customHeight="1" x14ac:dyDescent="0.25">
      <c r="A11" s="9" t="s">
        <v>11</v>
      </c>
      <c r="B11" s="30">
        <v>106</v>
      </c>
      <c r="C11" s="30">
        <v>91</v>
      </c>
      <c r="D11" s="54">
        <f t="shared" si="0"/>
        <v>-14.15094339622641</v>
      </c>
      <c r="E11" s="30">
        <v>1</v>
      </c>
      <c r="F11" s="30">
        <v>4</v>
      </c>
      <c r="G11" s="54">
        <f t="shared" ref="G11:G31" si="2">F11*100/E11-100</f>
        <v>300</v>
      </c>
      <c r="H11" s="30">
        <v>119</v>
      </c>
      <c r="I11" s="30">
        <v>103</v>
      </c>
      <c r="J11" s="54">
        <f t="shared" si="1"/>
        <v>-13.445378151260499</v>
      </c>
    </row>
    <row r="12" spans="1:10" ht="20.100000000000001" customHeight="1" x14ac:dyDescent="0.25">
      <c r="A12" s="9" t="s">
        <v>12</v>
      </c>
      <c r="B12" s="30">
        <v>91</v>
      </c>
      <c r="C12" s="30">
        <v>101</v>
      </c>
      <c r="D12" s="54">
        <f t="shared" si="0"/>
        <v>10.989010989010993</v>
      </c>
      <c r="E12" s="30">
        <v>1</v>
      </c>
      <c r="F12" s="30">
        <v>6</v>
      </c>
      <c r="G12" s="54">
        <f t="shared" si="2"/>
        <v>500</v>
      </c>
      <c r="H12" s="30">
        <v>107</v>
      </c>
      <c r="I12" s="30">
        <v>115</v>
      </c>
      <c r="J12" s="54">
        <f t="shared" si="1"/>
        <v>7.476635514018696</v>
      </c>
    </row>
    <row r="13" spans="1:10" ht="20.100000000000001" customHeight="1" x14ac:dyDescent="0.25">
      <c r="A13" s="9" t="s">
        <v>13</v>
      </c>
      <c r="B13" s="30">
        <v>75</v>
      </c>
      <c r="C13" s="30">
        <v>67</v>
      </c>
      <c r="D13" s="54">
        <f t="shared" si="0"/>
        <v>-10.666666666666671</v>
      </c>
      <c r="E13" s="30">
        <v>2</v>
      </c>
      <c r="F13" s="30">
        <v>5</v>
      </c>
      <c r="G13" s="54">
        <f t="shared" si="2"/>
        <v>150</v>
      </c>
      <c r="H13" s="30">
        <v>80</v>
      </c>
      <c r="I13" s="30">
        <v>81</v>
      </c>
      <c r="J13" s="54">
        <f t="shared" si="1"/>
        <v>1.25</v>
      </c>
    </row>
    <row r="14" spans="1:10" ht="20.100000000000001" customHeight="1" x14ac:dyDescent="0.25">
      <c r="A14" s="9" t="s">
        <v>14</v>
      </c>
      <c r="B14" s="30">
        <v>108</v>
      </c>
      <c r="C14" s="30">
        <v>114</v>
      </c>
      <c r="D14" s="54">
        <f t="shared" si="0"/>
        <v>5.5555555555555571</v>
      </c>
      <c r="E14" s="30">
        <v>6</v>
      </c>
      <c r="F14" s="30">
        <v>0</v>
      </c>
      <c r="G14" s="49" t="s">
        <v>263</v>
      </c>
      <c r="H14" s="30">
        <v>121</v>
      </c>
      <c r="I14" s="30">
        <v>137</v>
      </c>
      <c r="J14" s="54">
        <f t="shared" si="1"/>
        <v>13.223140495867767</v>
      </c>
    </row>
    <row r="15" spans="1:10" ht="20.100000000000001" customHeight="1" x14ac:dyDescent="0.25">
      <c r="A15" s="9" t="s">
        <v>15</v>
      </c>
      <c r="B15" s="30">
        <v>113</v>
      </c>
      <c r="C15" s="30">
        <v>66</v>
      </c>
      <c r="D15" s="54">
        <f t="shared" si="0"/>
        <v>-41.592920353982301</v>
      </c>
      <c r="E15" s="30">
        <v>5</v>
      </c>
      <c r="F15" s="30">
        <v>5</v>
      </c>
      <c r="G15" s="54">
        <f t="shared" si="2"/>
        <v>0</v>
      </c>
      <c r="H15" s="30">
        <v>126</v>
      </c>
      <c r="I15" s="30">
        <v>68</v>
      </c>
      <c r="J15" s="54">
        <f t="shared" si="1"/>
        <v>-46.031746031746032</v>
      </c>
    </row>
    <row r="16" spans="1:10" ht="20.100000000000001" customHeight="1" x14ac:dyDescent="0.25">
      <c r="A16" s="9" t="s">
        <v>16</v>
      </c>
      <c r="B16" s="30">
        <v>185</v>
      </c>
      <c r="C16" s="30">
        <v>166</v>
      </c>
      <c r="D16" s="54">
        <f t="shared" si="0"/>
        <v>-10.270270270270274</v>
      </c>
      <c r="E16" s="30">
        <v>8</v>
      </c>
      <c r="F16" s="30">
        <v>8</v>
      </c>
      <c r="G16" s="54">
        <f t="shared" si="2"/>
        <v>0</v>
      </c>
      <c r="H16" s="30">
        <v>206</v>
      </c>
      <c r="I16" s="30">
        <v>187</v>
      </c>
      <c r="J16" s="54">
        <f t="shared" si="1"/>
        <v>-9.2233009708737796</v>
      </c>
    </row>
    <row r="17" spans="1:10" ht="20.100000000000001" customHeight="1" x14ac:dyDescent="0.25">
      <c r="A17" s="9" t="s">
        <v>17</v>
      </c>
      <c r="B17" s="30">
        <v>151</v>
      </c>
      <c r="C17" s="30">
        <v>112</v>
      </c>
      <c r="D17" s="54">
        <f t="shared" si="0"/>
        <v>-25.827814569536429</v>
      </c>
      <c r="E17" s="30">
        <v>1</v>
      </c>
      <c r="F17" s="30">
        <v>3</v>
      </c>
      <c r="G17" s="54">
        <f t="shared" si="2"/>
        <v>200</v>
      </c>
      <c r="H17" s="30">
        <v>152</v>
      </c>
      <c r="I17" s="30">
        <v>118</v>
      </c>
      <c r="J17" s="54">
        <f t="shared" si="1"/>
        <v>-22.368421052631575</v>
      </c>
    </row>
    <row r="18" spans="1:10" ht="20.100000000000001" customHeight="1" x14ac:dyDescent="0.25">
      <c r="A18" s="9" t="s">
        <v>18</v>
      </c>
      <c r="B18" s="30">
        <v>69</v>
      </c>
      <c r="C18" s="30">
        <v>51</v>
      </c>
      <c r="D18" s="54">
        <f t="shared" si="0"/>
        <v>-26.086956521739125</v>
      </c>
      <c r="E18" s="30">
        <v>5</v>
      </c>
      <c r="F18" s="30">
        <v>1</v>
      </c>
      <c r="G18" s="54">
        <f t="shared" si="2"/>
        <v>-80</v>
      </c>
      <c r="H18" s="30">
        <v>79</v>
      </c>
      <c r="I18" s="30">
        <v>57</v>
      </c>
      <c r="J18" s="54">
        <f t="shared" si="1"/>
        <v>-27.848101265822791</v>
      </c>
    </row>
    <row r="19" spans="1:10" ht="20.100000000000001" customHeight="1" x14ac:dyDescent="0.25">
      <c r="A19" s="9" t="s">
        <v>19</v>
      </c>
      <c r="B19" s="30">
        <v>40</v>
      </c>
      <c r="C19" s="30">
        <v>24</v>
      </c>
      <c r="D19" s="54">
        <f t="shared" si="0"/>
        <v>-40</v>
      </c>
      <c r="E19" s="30">
        <v>3</v>
      </c>
      <c r="F19" s="30">
        <v>1</v>
      </c>
      <c r="G19" s="54">
        <f t="shared" si="2"/>
        <v>-66.666666666666657</v>
      </c>
      <c r="H19" s="30">
        <v>41</v>
      </c>
      <c r="I19" s="30">
        <v>26</v>
      </c>
      <c r="J19" s="54">
        <f t="shared" si="1"/>
        <v>-36.585365853658537</v>
      </c>
    </row>
    <row r="20" spans="1:10" ht="20.100000000000001" customHeight="1" x14ac:dyDescent="0.25">
      <c r="A20" s="9" t="s">
        <v>20</v>
      </c>
      <c r="B20" s="30">
        <v>245</v>
      </c>
      <c r="C20" s="30">
        <v>189</v>
      </c>
      <c r="D20" s="54">
        <f t="shared" si="0"/>
        <v>-22.857142857142861</v>
      </c>
      <c r="E20" s="30">
        <v>19</v>
      </c>
      <c r="F20" s="30">
        <v>10</v>
      </c>
      <c r="G20" s="54">
        <f t="shared" si="2"/>
        <v>-47.368421052631582</v>
      </c>
      <c r="H20" s="30">
        <v>274</v>
      </c>
      <c r="I20" s="30">
        <v>207</v>
      </c>
      <c r="J20" s="54">
        <f t="shared" si="1"/>
        <v>-24.452554744525543</v>
      </c>
    </row>
    <row r="21" spans="1:10" ht="20.100000000000001" customHeight="1" x14ac:dyDescent="0.25">
      <c r="A21" s="9" t="s">
        <v>21</v>
      </c>
      <c r="B21" s="30">
        <v>118</v>
      </c>
      <c r="C21" s="30">
        <v>101</v>
      </c>
      <c r="D21" s="54">
        <f t="shared" si="0"/>
        <v>-14.406779661016955</v>
      </c>
      <c r="E21" s="30">
        <v>8</v>
      </c>
      <c r="F21" s="30">
        <v>0</v>
      </c>
      <c r="G21" s="49" t="s">
        <v>263</v>
      </c>
      <c r="H21" s="30">
        <v>138</v>
      </c>
      <c r="I21" s="30">
        <v>121</v>
      </c>
      <c r="J21" s="54">
        <f t="shared" si="1"/>
        <v>-12.318840579710141</v>
      </c>
    </row>
    <row r="22" spans="1:10" ht="20.100000000000001" customHeight="1" x14ac:dyDescent="0.25">
      <c r="A22" s="9" t="s">
        <v>22</v>
      </c>
      <c r="B22" s="30">
        <v>192</v>
      </c>
      <c r="C22" s="30">
        <v>142</v>
      </c>
      <c r="D22" s="54">
        <f t="shared" si="0"/>
        <v>-26.041666666666671</v>
      </c>
      <c r="E22" s="30">
        <v>6</v>
      </c>
      <c r="F22" s="30">
        <v>6</v>
      </c>
      <c r="G22" s="54">
        <f t="shared" si="2"/>
        <v>0</v>
      </c>
      <c r="H22" s="30">
        <v>204</v>
      </c>
      <c r="I22" s="30">
        <v>154</v>
      </c>
      <c r="J22" s="54">
        <f t="shared" si="1"/>
        <v>-24.509803921568633</v>
      </c>
    </row>
    <row r="23" spans="1:10" ht="20.100000000000001" customHeight="1" x14ac:dyDescent="0.25">
      <c r="A23" s="9" t="s">
        <v>23</v>
      </c>
      <c r="B23" s="30">
        <v>101</v>
      </c>
      <c r="C23" s="30">
        <v>92</v>
      </c>
      <c r="D23" s="54">
        <f t="shared" si="0"/>
        <v>-8.9108910891089153</v>
      </c>
      <c r="E23" s="30">
        <v>2</v>
      </c>
      <c r="F23" s="30">
        <v>3</v>
      </c>
      <c r="G23" s="54">
        <f t="shared" si="2"/>
        <v>50</v>
      </c>
      <c r="H23" s="30">
        <v>105</v>
      </c>
      <c r="I23" s="30">
        <v>106</v>
      </c>
      <c r="J23" s="54">
        <f t="shared" si="1"/>
        <v>0.952380952380949</v>
      </c>
    </row>
    <row r="24" spans="1:10" ht="20.100000000000001" customHeight="1" x14ac:dyDescent="0.25">
      <c r="A24" s="9" t="s">
        <v>24</v>
      </c>
      <c r="B24" s="30">
        <v>87</v>
      </c>
      <c r="C24" s="30">
        <v>73</v>
      </c>
      <c r="D24" s="54">
        <f t="shared" si="0"/>
        <v>-16.091954022988503</v>
      </c>
      <c r="E24" s="30">
        <v>3</v>
      </c>
      <c r="F24" s="30">
        <v>9</v>
      </c>
      <c r="G24" s="54">
        <f t="shared" si="2"/>
        <v>200</v>
      </c>
      <c r="H24" s="30">
        <v>93</v>
      </c>
      <c r="I24" s="30">
        <v>70</v>
      </c>
      <c r="J24" s="54">
        <f t="shared" si="1"/>
        <v>-24.731182795698928</v>
      </c>
    </row>
    <row r="25" spans="1:10" ht="20.100000000000001" customHeight="1" x14ac:dyDescent="0.25">
      <c r="A25" s="9" t="s">
        <v>25</v>
      </c>
      <c r="B25" s="30">
        <v>63</v>
      </c>
      <c r="C25" s="30">
        <v>72</v>
      </c>
      <c r="D25" s="54">
        <f t="shared" si="0"/>
        <v>14.285714285714292</v>
      </c>
      <c r="E25" s="30">
        <v>3</v>
      </c>
      <c r="F25" s="30">
        <v>5</v>
      </c>
      <c r="G25" s="54">
        <f t="shared" si="2"/>
        <v>66.666666666666657</v>
      </c>
      <c r="H25" s="30">
        <v>64</v>
      </c>
      <c r="I25" s="30">
        <v>80</v>
      </c>
      <c r="J25" s="54">
        <f t="shared" si="1"/>
        <v>25</v>
      </c>
    </row>
    <row r="26" spans="1:10" ht="20.100000000000001" customHeight="1" x14ac:dyDescent="0.25">
      <c r="A26" s="9" t="s">
        <v>26</v>
      </c>
      <c r="B26" s="30">
        <v>64</v>
      </c>
      <c r="C26" s="30">
        <v>44</v>
      </c>
      <c r="D26" s="54">
        <f t="shared" si="0"/>
        <v>-31.25</v>
      </c>
      <c r="E26" s="30">
        <v>5</v>
      </c>
      <c r="F26" s="30">
        <v>0</v>
      </c>
      <c r="G26" s="49" t="s">
        <v>263</v>
      </c>
      <c r="H26" s="30">
        <v>68</v>
      </c>
      <c r="I26" s="30">
        <v>49</v>
      </c>
      <c r="J26" s="54">
        <f t="shared" si="1"/>
        <v>-27.941176470588232</v>
      </c>
    </row>
    <row r="27" spans="1:10" ht="20.100000000000001" customHeight="1" x14ac:dyDescent="0.25">
      <c r="A27" s="9" t="s">
        <v>27</v>
      </c>
      <c r="B27" s="30">
        <v>135</v>
      </c>
      <c r="C27" s="30">
        <v>103</v>
      </c>
      <c r="D27" s="54">
        <f t="shared" si="0"/>
        <v>-23.703703703703709</v>
      </c>
      <c r="E27" s="30">
        <v>4</v>
      </c>
      <c r="F27" s="30">
        <v>3</v>
      </c>
      <c r="G27" s="54">
        <f t="shared" si="2"/>
        <v>-25</v>
      </c>
      <c r="H27" s="30">
        <v>150</v>
      </c>
      <c r="I27" s="30">
        <v>108</v>
      </c>
      <c r="J27" s="54">
        <f t="shared" si="1"/>
        <v>-28</v>
      </c>
    </row>
    <row r="28" spans="1:10" ht="20.100000000000001" customHeight="1" x14ac:dyDescent="0.25">
      <c r="A28" s="9" t="s">
        <v>28</v>
      </c>
      <c r="B28" s="30">
        <v>86</v>
      </c>
      <c r="C28" s="30">
        <v>86</v>
      </c>
      <c r="D28" s="54">
        <f t="shared" si="0"/>
        <v>0</v>
      </c>
      <c r="E28" s="30">
        <v>5</v>
      </c>
      <c r="F28" s="30">
        <v>6</v>
      </c>
      <c r="G28" s="54">
        <f t="shared" si="2"/>
        <v>20</v>
      </c>
      <c r="H28" s="30">
        <v>98</v>
      </c>
      <c r="I28" s="30">
        <v>93</v>
      </c>
      <c r="J28" s="54">
        <f t="shared" si="1"/>
        <v>-5.1020408163265358</v>
      </c>
    </row>
    <row r="29" spans="1:10" ht="20.100000000000001" customHeight="1" x14ac:dyDescent="0.25">
      <c r="A29" s="9" t="s">
        <v>29</v>
      </c>
      <c r="B29" s="30">
        <v>74</v>
      </c>
      <c r="C29" s="30">
        <v>65</v>
      </c>
      <c r="D29" s="54">
        <f t="shared" si="0"/>
        <v>-12.162162162162161</v>
      </c>
      <c r="E29" s="30">
        <v>1</v>
      </c>
      <c r="F29" s="30">
        <v>1</v>
      </c>
      <c r="G29" s="54">
        <f t="shared" si="2"/>
        <v>0</v>
      </c>
      <c r="H29" s="30">
        <v>79</v>
      </c>
      <c r="I29" s="30">
        <v>72</v>
      </c>
      <c r="J29" s="54">
        <f t="shared" si="1"/>
        <v>-8.8607594936708836</v>
      </c>
    </row>
    <row r="30" spans="1:10" ht="20.100000000000001" customHeight="1" x14ac:dyDescent="0.25">
      <c r="A30" s="9" t="s">
        <v>30</v>
      </c>
      <c r="B30" s="30">
        <v>61</v>
      </c>
      <c r="C30" s="30">
        <v>66</v>
      </c>
      <c r="D30" s="54">
        <f t="shared" si="0"/>
        <v>8.1967213114754145</v>
      </c>
      <c r="E30" s="30">
        <v>3</v>
      </c>
      <c r="F30" s="30">
        <v>5</v>
      </c>
      <c r="G30" s="54">
        <f t="shared" si="2"/>
        <v>66.666666666666657</v>
      </c>
      <c r="H30" s="30">
        <v>62</v>
      </c>
      <c r="I30" s="30">
        <v>78</v>
      </c>
      <c r="J30" s="54">
        <f t="shared" si="1"/>
        <v>25.806451612903231</v>
      </c>
    </row>
    <row r="31" spans="1:10" ht="20.100000000000001" customHeight="1" x14ac:dyDescent="0.25">
      <c r="A31" s="9" t="s">
        <v>31</v>
      </c>
      <c r="B31" s="30">
        <v>61</v>
      </c>
      <c r="C31" s="30">
        <v>68</v>
      </c>
      <c r="D31" s="54">
        <f t="shared" si="0"/>
        <v>11.47540983606558</v>
      </c>
      <c r="E31" s="30">
        <v>1</v>
      </c>
      <c r="F31" s="30">
        <v>5</v>
      </c>
      <c r="G31" s="54">
        <f t="shared" si="2"/>
        <v>400</v>
      </c>
      <c r="H31" s="30">
        <v>66</v>
      </c>
      <c r="I31" s="30">
        <v>76</v>
      </c>
      <c r="J31" s="54">
        <f t="shared" si="1"/>
        <v>15.151515151515156</v>
      </c>
    </row>
    <row r="32" spans="1:10" ht="20.100000000000001" customHeight="1" x14ac:dyDescent="0.25">
      <c r="A32" s="9" t="s">
        <v>32</v>
      </c>
      <c r="B32" s="30">
        <v>60</v>
      </c>
      <c r="C32" s="30">
        <v>41</v>
      </c>
      <c r="D32" s="54">
        <f t="shared" si="0"/>
        <v>-31.666666666666671</v>
      </c>
      <c r="E32" s="30">
        <v>2</v>
      </c>
      <c r="F32" s="30">
        <v>0</v>
      </c>
      <c r="G32" s="49" t="s">
        <v>263</v>
      </c>
      <c r="H32" s="30">
        <v>64</v>
      </c>
      <c r="I32" s="30">
        <v>46</v>
      </c>
      <c r="J32" s="54">
        <f t="shared" si="1"/>
        <v>-28.125</v>
      </c>
    </row>
    <row r="33" spans="1:10" ht="20.100000000000001" customHeight="1" x14ac:dyDescent="0.25">
      <c r="A33" s="9" t="s">
        <v>33</v>
      </c>
      <c r="B33" s="30"/>
      <c r="C33" s="165"/>
      <c r="D33" s="54"/>
      <c r="E33" s="30"/>
      <c r="F33" s="30"/>
      <c r="G33" s="54"/>
      <c r="H33" s="30"/>
      <c r="I33" s="165"/>
      <c r="J33" s="54"/>
    </row>
    <row r="34" spans="1:10" ht="20.100000000000001" customHeight="1" x14ac:dyDescent="0.25">
      <c r="A34" s="10" t="s">
        <v>34</v>
      </c>
      <c r="B34" s="11">
        <v>2645</v>
      </c>
      <c r="C34" s="98">
        <v>2278</v>
      </c>
      <c r="D34" s="55">
        <f t="shared" si="0"/>
        <v>-13.875236294896027</v>
      </c>
      <c r="E34" s="11">
        <v>106</v>
      </c>
      <c r="F34" s="98">
        <v>104</v>
      </c>
      <c r="G34" s="55">
        <f>F34*100/E34-100</f>
        <v>-1.8867924528301927</v>
      </c>
      <c r="H34" s="11">
        <v>2908</v>
      </c>
      <c r="I34" s="98">
        <v>2535</v>
      </c>
      <c r="J34" s="55">
        <f t="shared" si="1"/>
        <v>-12.826685006877582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G7:G13 D7:D34 G27:G31 G22:G25 G15:G20 G33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topLeftCell="A7" workbookViewId="0">
      <selection activeCell="M19" sqref="M19"/>
    </sheetView>
  </sheetViews>
  <sheetFormatPr defaultRowHeight="15" x14ac:dyDescent="0.25"/>
  <cols>
    <col min="1" max="1" width="38" customWidth="1"/>
    <col min="2" max="10" width="10.7109375" customWidth="1"/>
  </cols>
  <sheetData>
    <row r="1" spans="1:10" ht="18" x14ac:dyDescent="0.25">
      <c r="A1" s="177" t="s">
        <v>223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3" t="s">
        <v>0</v>
      </c>
      <c r="B4" s="216" t="s">
        <v>221</v>
      </c>
      <c r="C4" s="217"/>
      <c r="D4" s="217"/>
      <c r="E4" s="217"/>
      <c r="F4" s="217"/>
      <c r="G4" s="217"/>
      <c r="H4" s="217"/>
      <c r="I4" s="217"/>
      <c r="J4" s="218"/>
    </row>
    <row r="5" spans="1:10" x14ac:dyDescent="0.25">
      <c r="A5" s="214"/>
      <c r="B5" s="216" t="s">
        <v>222</v>
      </c>
      <c r="C5" s="217"/>
      <c r="D5" s="218"/>
      <c r="E5" s="216" t="s">
        <v>87</v>
      </c>
      <c r="F5" s="217"/>
      <c r="G5" s="218"/>
      <c r="H5" s="216" t="s">
        <v>88</v>
      </c>
      <c r="I5" s="217"/>
      <c r="J5" s="218"/>
    </row>
    <row r="6" spans="1:10" x14ac:dyDescent="0.25">
      <c r="A6" s="215"/>
      <c r="B6" s="53">
        <v>2019</v>
      </c>
      <c r="C6" s="53">
        <v>2020</v>
      </c>
      <c r="D6" s="15" t="s">
        <v>6</v>
      </c>
      <c r="E6" s="53">
        <v>2019</v>
      </c>
      <c r="F6" s="53">
        <v>2020</v>
      </c>
      <c r="G6" s="15" t="s">
        <v>6</v>
      </c>
      <c r="H6" s="53">
        <v>2019</v>
      </c>
      <c r="I6" s="53">
        <v>2020</v>
      </c>
      <c r="J6" s="15" t="s">
        <v>6</v>
      </c>
    </row>
    <row r="7" spans="1:10" ht="20.100000000000001" customHeight="1" x14ac:dyDescent="0.25">
      <c r="A7" s="17" t="s">
        <v>7</v>
      </c>
      <c r="B7" s="30"/>
      <c r="C7" s="165"/>
      <c r="D7" s="29"/>
      <c r="E7" s="30"/>
      <c r="F7" s="165"/>
      <c r="G7" s="29"/>
      <c r="H7" s="30"/>
      <c r="I7" s="165"/>
      <c r="J7" s="29"/>
    </row>
    <row r="8" spans="1:10" ht="20.100000000000001" customHeight="1" x14ac:dyDescent="0.25">
      <c r="A8" s="17" t="s">
        <v>8</v>
      </c>
      <c r="B8" s="30">
        <v>7</v>
      </c>
      <c r="C8" s="30">
        <v>14</v>
      </c>
      <c r="D8" s="29">
        <f>C8*100/B8-100</f>
        <v>100</v>
      </c>
      <c r="E8" s="30">
        <v>1</v>
      </c>
      <c r="F8" s="30">
        <v>2</v>
      </c>
      <c r="G8" s="29">
        <f>F8*100/E8-100</f>
        <v>100</v>
      </c>
      <c r="H8" s="30">
        <v>5</v>
      </c>
      <c r="I8" s="30">
        <v>11</v>
      </c>
      <c r="J8" s="29">
        <f>I8*100/H8-100</f>
        <v>120</v>
      </c>
    </row>
    <row r="9" spans="1:10" ht="20.100000000000001" customHeight="1" x14ac:dyDescent="0.25">
      <c r="A9" s="17" t="s">
        <v>9</v>
      </c>
      <c r="B9" s="30">
        <v>14</v>
      </c>
      <c r="C9" s="30">
        <v>8</v>
      </c>
      <c r="D9" s="29">
        <f>C9*100/B9-100</f>
        <v>-42.857142857142854</v>
      </c>
      <c r="E9" s="30"/>
      <c r="F9" s="30"/>
      <c r="G9" s="29"/>
      <c r="H9" s="30">
        <v>12</v>
      </c>
      <c r="I9" s="30">
        <v>7</v>
      </c>
      <c r="J9" s="29">
        <f>I9*100/H9-100</f>
        <v>-41.666666666666664</v>
      </c>
    </row>
    <row r="10" spans="1:10" ht="20.100000000000001" customHeight="1" x14ac:dyDescent="0.25">
      <c r="A10" s="17" t="s">
        <v>10</v>
      </c>
      <c r="B10" s="30">
        <v>28</v>
      </c>
      <c r="C10" s="30">
        <v>22</v>
      </c>
      <c r="D10" s="29">
        <f>C10*100/B10-100</f>
        <v>-21.428571428571431</v>
      </c>
      <c r="E10" s="30"/>
      <c r="F10" s="30"/>
      <c r="G10" s="29"/>
      <c r="H10" s="30">
        <v>26</v>
      </c>
      <c r="I10" s="30">
        <v>20</v>
      </c>
      <c r="J10" s="29">
        <f>I10*100/H10-100</f>
        <v>-23.07692307692308</v>
      </c>
    </row>
    <row r="11" spans="1:10" ht="20.100000000000001" customHeight="1" x14ac:dyDescent="0.25">
      <c r="A11" s="17" t="s">
        <v>11</v>
      </c>
      <c r="B11" s="30">
        <v>14</v>
      </c>
      <c r="C11" s="30">
        <v>12</v>
      </c>
      <c r="D11" s="29">
        <f t="shared" ref="D11:D32" si="0">C11*100/B11-100</f>
        <v>-14.285714285714292</v>
      </c>
      <c r="E11" s="30"/>
      <c r="F11" s="30"/>
      <c r="G11" s="29"/>
      <c r="H11" s="30">
        <v>15</v>
      </c>
      <c r="I11" s="30">
        <v>10</v>
      </c>
      <c r="J11" s="29" t="s">
        <v>36</v>
      </c>
    </row>
    <row r="12" spans="1:10" ht="20.100000000000001" customHeight="1" x14ac:dyDescent="0.25">
      <c r="A12" s="17" t="s">
        <v>12</v>
      </c>
      <c r="B12" s="30">
        <v>4</v>
      </c>
      <c r="C12" s="30">
        <v>13</v>
      </c>
      <c r="D12" s="29">
        <f t="shared" si="0"/>
        <v>225</v>
      </c>
      <c r="E12" s="30">
        <v>0</v>
      </c>
      <c r="F12" s="30">
        <v>1</v>
      </c>
      <c r="G12" s="29" t="s">
        <v>36</v>
      </c>
      <c r="H12" s="30">
        <v>3</v>
      </c>
      <c r="I12" s="30">
        <v>9</v>
      </c>
      <c r="J12" s="29">
        <f>I8*100/H8-100</f>
        <v>120</v>
      </c>
    </row>
    <row r="13" spans="1:10" ht="20.100000000000001" customHeight="1" x14ac:dyDescent="0.25">
      <c r="A13" s="17" t="s">
        <v>13</v>
      </c>
      <c r="B13" s="30">
        <v>6</v>
      </c>
      <c r="C13" s="30">
        <v>7</v>
      </c>
      <c r="D13" s="29">
        <f t="shared" si="0"/>
        <v>16.666666666666671</v>
      </c>
      <c r="E13" s="30"/>
      <c r="F13" s="30"/>
      <c r="G13" s="29"/>
      <c r="H13" s="30">
        <v>4</v>
      </c>
      <c r="I13" s="30">
        <v>6</v>
      </c>
      <c r="J13" s="29">
        <f>I9*100/H9-100</f>
        <v>-41.666666666666664</v>
      </c>
    </row>
    <row r="14" spans="1:10" ht="20.100000000000001" customHeight="1" x14ac:dyDescent="0.25">
      <c r="A14" s="17" t="s">
        <v>14</v>
      </c>
      <c r="B14" s="30">
        <v>8</v>
      </c>
      <c r="C14" s="30">
        <v>15</v>
      </c>
      <c r="D14" s="29">
        <f t="shared" si="0"/>
        <v>87.5</v>
      </c>
      <c r="E14" s="30">
        <v>1</v>
      </c>
      <c r="F14" s="30">
        <v>0</v>
      </c>
      <c r="G14" s="49" t="s">
        <v>263</v>
      </c>
      <c r="H14" s="30">
        <v>4</v>
      </c>
      <c r="I14" s="30">
        <v>14</v>
      </c>
      <c r="J14" s="29">
        <f>I10*100/H10-100</f>
        <v>-23.07692307692308</v>
      </c>
    </row>
    <row r="15" spans="1:10" ht="20.100000000000001" customHeight="1" x14ac:dyDescent="0.25">
      <c r="A15" s="17" t="s">
        <v>15</v>
      </c>
      <c r="B15" s="30">
        <v>20</v>
      </c>
      <c r="C15" s="30">
        <v>6</v>
      </c>
      <c r="D15" s="29">
        <f t="shared" si="0"/>
        <v>-70</v>
      </c>
      <c r="E15" s="30"/>
      <c r="F15" s="30"/>
      <c r="G15" s="29"/>
      <c r="H15" s="30">
        <v>20</v>
      </c>
      <c r="I15" s="30">
        <v>6</v>
      </c>
      <c r="J15" s="29">
        <f>I11*100/H11-100</f>
        <v>-33.333333333333329</v>
      </c>
    </row>
    <row r="16" spans="1:10" ht="20.100000000000001" customHeight="1" x14ac:dyDescent="0.25">
      <c r="A16" s="17" t="s">
        <v>16</v>
      </c>
      <c r="B16" s="30">
        <v>15</v>
      </c>
      <c r="C16" s="30">
        <v>8</v>
      </c>
      <c r="D16" s="29">
        <f t="shared" si="0"/>
        <v>-46.666666666666664</v>
      </c>
      <c r="E16" s="30">
        <v>1</v>
      </c>
      <c r="F16" s="30">
        <v>0</v>
      </c>
      <c r="G16" s="49" t="s">
        <v>263</v>
      </c>
      <c r="H16" s="30">
        <v>13</v>
      </c>
      <c r="I16" s="30">
        <v>6</v>
      </c>
      <c r="J16" s="29">
        <f>I16*100/H16-100</f>
        <v>-53.846153846153847</v>
      </c>
    </row>
    <row r="17" spans="1:10" ht="20.100000000000001" customHeight="1" x14ac:dyDescent="0.25">
      <c r="A17" s="17" t="s">
        <v>17</v>
      </c>
      <c r="B17" s="30">
        <v>10</v>
      </c>
      <c r="C17" s="30">
        <v>8</v>
      </c>
      <c r="D17" s="29">
        <f t="shared" si="0"/>
        <v>-20</v>
      </c>
      <c r="E17" s="30"/>
      <c r="F17" s="30"/>
      <c r="G17" s="29"/>
      <c r="H17" s="30">
        <v>6</v>
      </c>
      <c r="I17" s="30">
        <v>6</v>
      </c>
      <c r="J17" s="29">
        <f t="shared" ref="J17:J32" si="1">I17*100/H17-100</f>
        <v>0</v>
      </c>
    </row>
    <row r="18" spans="1:10" ht="20.100000000000001" customHeight="1" x14ac:dyDescent="0.25">
      <c r="A18" s="17" t="s">
        <v>18</v>
      </c>
      <c r="B18" s="30">
        <v>8</v>
      </c>
      <c r="C18" s="30">
        <v>8</v>
      </c>
      <c r="D18" s="29">
        <f t="shared" si="0"/>
        <v>0</v>
      </c>
      <c r="E18" s="30">
        <v>1</v>
      </c>
      <c r="F18" s="30">
        <v>0</v>
      </c>
      <c r="G18" s="49" t="s">
        <v>263</v>
      </c>
      <c r="H18" s="30">
        <v>5</v>
      </c>
      <c r="I18" s="30">
        <v>7</v>
      </c>
      <c r="J18" s="29">
        <f t="shared" si="1"/>
        <v>40</v>
      </c>
    </row>
    <row r="19" spans="1:10" ht="20.100000000000001" customHeight="1" x14ac:dyDescent="0.25">
      <c r="A19" s="17" t="s">
        <v>19</v>
      </c>
      <c r="B19" s="30">
        <v>6</v>
      </c>
      <c r="C19" s="30">
        <v>5</v>
      </c>
      <c r="D19" s="29">
        <f t="shared" si="0"/>
        <v>-16.666666666666671</v>
      </c>
      <c r="E19" s="30">
        <v>0</v>
      </c>
      <c r="F19" s="30">
        <v>1</v>
      </c>
      <c r="G19" s="29" t="s">
        <v>36</v>
      </c>
      <c r="H19" s="30">
        <v>4</v>
      </c>
      <c r="I19" s="30">
        <v>4</v>
      </c>
      <c r="J19" s="29">
        <f t="shared" si="1"/>
        <v>0</v>
      </c>
    </row>
    <row r="20" spans="1:10" ht="20.100000000000001" customHeight="1" x14ac:dyDescent="0.25">
      <c r="A20" s="17" t="s">
        <v>20</v>
      </c>
      <c r="B20" s="30">
        <v>32</v>
      </c>
      <c r="C20" s="30">
        <v>32</v>
      </c>
      <c r="D20" s="29">
        <f t="shared" si="0"/>
        <v>0</v>
      </c>
      <c r="E20" s="30">
        <v>2</v>
      </c>
      <c r="F20" s="30">
        <v>1</v>
      </c>
      <c r="G20" s="29">
        <f>F20*100/E20-100</f>
        <v>-50</v>
      </c>
      <c r="H20" s="30">
        <v>25</v>
      </c>
      <c r="I20" s="30">
        <v>28</v>
      </c>
      <c r="J20" s="29">
        <f t="shared" si="1"/>
        <v>12</v>
      </c>
    </row>
    <row r="21" spans="1:10" ht="20.100000000000001" customHeight="1" x14ac:dyDescent="0.25">
      <c r="A21" s="17" t="s">
        <v>21</v>
      </c>
      <c r="B21" s="30">
        <v>9</v>
      </c>
      <c r="C21" s="30">
        <v>4</v>
      </c>
      <c r="D21" s="29">
        <f t="shared" si="0"/>
        <v>-55.555555555555557</v>
      </c>
      <c r="E21" s="30"/>
      <c r="F21" s="30"/>
      <c r="G21" s="29"/>
      <c r="H21" s="30">
        <v>6</v>
      </c>
      <c r="I21" s="30">
        <v>3</v>
      </c>
      <c r="J21" s="29">
        <f t="shared" si="1"/>
        <v>-50</v>
      </c>
    </row>
    <row r="22" spans="1:10" ht="20.100000000000001" customHeight="1" x14ac:dyDescent="0.25">
      <c r="A22" s="17" t="s">
        <v>22</v>
      </c>
      <c r="B22" s="30">
        <v>7</v>
      </c>
      <c r="C22" s="30">
        <v>14</v>
      </c>
      <c r="D22" s="29">
        <f t="shared" si="0"/>
        <v>100</v>
      </c>
      <c r="E22" s="30">
        <v>0</v>
      </c>
      <c r="F22" s="30">
        <v>2</v>
      </c>
      <c r="G22" s="29" t="s">
        <v>36</v>
      </c>
      <c r="H22" s="30">
        <v>5</v>
      </c>
      <c r="I22" s="30">
        <v>11</v>
      </c>
      <c r="J22" s="29">
        <f t="shared" si="1"/>
        <v>120</v>
      </c>
    </row>
    <row r="23" spans="1:10" ht="20.100000000000001" customHeight="1" x14ac:dyDescent="0.25">
      <c r="A23" s="17" t="s">
        <v>23</v>
      </c>
      <c r="B23" s="30">
        <v>14</v>
      </c>
      <c r="C23" s="30">
        <v>20</v>
      </c>
      <c r="D23" s="29">
        <f t="shared" si="0"/>
        <v>42.857142857142861</v>
      </c>
      <c r="E23" s="30"/>
      <c r="F23" s="30"/>
      <c r="G23" s="29"/>
      <c r="H23" s="30">
        <v>14</v>
      </c>
      <c r="I23" s="30">
        <v>16</v>
      </c>
      <c r="J23" s="29">
        <f t="shared" si="1"/>
        <v>14.285714285714292</v>
      </c>
    </row>
    <row r="24" spans="1:10" ht="20.100000000000001" customHeight="1" x14ac:dyDescent="0.25">
      <c r="A24" s="17" t="s">
        <v>24</v>
      </c>
      <c r="B24" s="30">
        <v>11</v>
      </c>
      <c r="C24" s="30">
        <v>7</v>
      </c>
      <c r="D24" s="29">
        <f t="shared" si="0"/>
        <v>-36.363636363636367</v>
      </c>
      <c r="E24" s="30"/>
      <c r="F24" s="30"/>
      <c r="G24" s="29"/>
      <c r="H24" s="30">
        <v>9</v>
      </c>
      <c r="I24" s="30">
        <v>6</v>
      </c>
      <c r="J24" s="29">
        <f t="shared" si="1"/>
        <v>-33.333333333333329</v>
      </c>
    </row>
    <row r="25" spans="1:10" ht="20.100000000000001" customHeight="1" x14ac:dyDescent="0.25">
      <c r="A25" s="17" t="s">
        <v>25</v>
      </c>
      <c r="B25" s="30">
        <v>10</v>
      </c>
      <c r="C25" s="30">
        <v>16</v>
      </c>
      <c r="D25" s="29">
        <f t="shared" si="0"/>
        <v>60</v>
      </c>
      <c r="E25" s="30">
        <v>0</v>
      </c>
      <c r="F25" s="30">
        <v>1</v>
      </c>
      <c r="G25" s="29" t="s">
        <v>36</v>
      </c>
      <c r="H25" s="30">
        <v>9</v>
      </c>
      <c r="I25" s="30">
        <v>12</v>
      </c>
      <c r="J25" s="29">
        <f t="shared" si="1"/>
        <v>33.333333333333343</v>
      </c>
    </row>
    <row r="26" spans="1:10" ht="20.100000000000001" customHeight="1" x14ac:dyDescent="0.25">
      <c r="A26" s="17" t="s">
        <v>26</v>
      </c>
      <c r="B26" s="30">
        <v>3</v>
      </c>
      <c r="C26" s="30">
        <v>4</v>
      </c>
      <c r="D26" s="29">
        <f t="shared" si="0"/>
        <v>33.333333333333343</v>
      </c>
      <c r="E26" s="30">
        <v>1</v>
      </c>
      <c r="F26" s="30">
        <v>0</v>
      </c>
      <c r="G26" s="49" t="s">
        <v>263</v>
      </c>
      <c r="H26" s="30">
        <v>2</v>
      </c>
      <c r="I26" s="30">
        <v>3</v>
      </c>
      <c r="J26" s="29">
        <f t="shared" si="1"/>
        <v>50</v>
      </c>
    </row>
    <row r="27" spans="1:10" ht="20.100000000000001" customHeight="1" x14ac:dyDescent="0.25">
      <c r="A27" s="17" t="s">
        <v>27</v>
      </c>
      <c r="B27" s="30">
        <v>10</v>
      </c>
      <c r="C27" s="30">
        <v>4</v>
      </c>
      <c r="D27" s="29">
        <f t="shared" si="0"/>
        <v>-60</v>
      </c>
      <c r="E27" s="30"/>
      <c r="F27" s="30"/>
      <c r="G27" s="29"/>
      <c r="H27" s="30">
        <v>7</v>
      </c>
      <c r="I27" s="30">
        <v>3</v>
      </c>
      <c r="J27" s="29">
        <f t="shared" si="1"/>
        <v>-57.142857142857146</v>
      </c>
    </row>
    <row r="28" spans="1:10" ht="20.100000000000001" customHeight="1" x14ac:dyDescent="0.25">
      <c r="A28" s="17" t="s">
        <v>28</v>
      </c>
      <c r="B28" s="30">
        <v>10</v>
      </c>
      <c r="C28" s="30">
        <v>21</v>
      </c>
      <c r="D28" s="29">
        <f t="shared" si="0"/>
        <v>110</v>
      </c>
      <c r="E28" s="30"/>
      <c r="F28" s="30"/>
      <c r="G28" s="29"/>
      <c r="H28" s="30">
        <v>8</v>
      </c>
      <c r="I28" s="30">
        <v>17</v>
      </c>
      <c r="J28" s="29">
        <f t="shared" si="1"/>
        <v>112.5</v>
      </c>
    </row>
    <row r="29" spans="1:10" ht="20.100000000000001" customHeight="1" x14ac:dyDescent="0.25">
      <c r="A29" s="17" t="s">
        <v>29</v>
      </c>
      <c r="B29" s="30">
        <v>4</v>
      </c>
      <c r="C29" s="30">
        <v>10</v>
      </c>
      <c r="D29" s="29">
        <f t="shared" si="0"/>
        <v>150</v>
      </c>
      <c r="E29" s="30"/>
      <c r="F29" s="30"/>
      <c r="G29" s="29"/>
      <c r="H29" s="30">
        <v>3</v>
      </c>
      <c r="I29" s="30">
        <v>9</v>
      </c>
      <c r="J29" s="29">
        <f t="shared" si="1"/>
        <v>200</v>
      </c>
    </row>
    <row r="30" spans="1:10" ht="20.100000000000001" customHeight="1" x14ac:dyDescent="0.25">
      <c r="A30" s="17" t="s">
        <v>30</v>
      </c>
      <c r="B30" s="30">
        <v>2</v>
      </c>
      <c r="C30" s="30">
        <v>8</v>
      </c>
      <c r="D30" s="29">
        <f t="shared" si="0"/>
        <v>300</v>
      </c>
      <c r="E30" s="30"/>
      <c r="F30" s="30"/>
      <c r="G30" s="29"/>
      <c r="H30" s="30">
        <v>0</v>
      </c>
      <c r="I30" s="30">
        <v>7</v>
      </c>
      <c r="J30" s="29" t="s">
        <v>36</v>
      </c>
    </row>
    <row r="31" spans="1:10" ht="20.100000000000001" customHeight="1" x14ac:dyDescent="0.25">
      <c r="A31" s="17" t="s">
        <v>31</v>
      </c>
      <c r="B31" s="30">
        <v>15</v>
      </c>
      <c r="C31" s="30">
        <v>20</v>
      </c>
      <c r="D31" s="29">
        <f t="shared" si="0"/>
        <v>33.333333333333343</v>
      </c>
      <c r="E31" s="30">
        <v>1</v>
      </c>
      <c r="F31" s="30">
        <v>3</v>
      </c>
      <c r="G31" s="29">
        <f>F31*100/E31-100</f>
        <v>200</v>
      </c>
      <c r="H31" s="30">
        <v>13</v>
      </c>
      <c r="I31" s="30">
        <v>17</v>
      </c>
      <c r="J31" s="29">
        <f t="shared" si="1"/>
        <v>30.769230769230774</v>
      </c>
    </row>
    <row r="32" spans="1:10" ht="20.100000000000001" customHeight="1" x14ac:dyDescent="0.25">
      <c r="A32" s="17" t="s">
        <v>32</v>
      </c>
      <c r="B32" s="30">
        <v>5</v>
      </c>
      <c r="C32" s="30">
        <v>5</v>
      </c>
      <c r="D32" s="29">
        <f t="shared" si="0"/>
        <v>0</v>
      </c>
      <c r="E32" s="30"/>
      <c r="F32" s="30"/>
      <c r="G32" s="29"/>
      <c r="H32" s="30">
        <v>4</v>
      </c>
      <c r="I32" s="30">
        <v>4</v>
      </c>
      <c r="J32" s="29">
        <f t="shared" si="1"/>
        <v>0</v>
      </c>
    </row>
    <row r="33" spans="1:10" ht="20.100000000000001" customHeight="1" x14ac:dyDescent="0.25">
      <c r="A33" s="17" t="s">
        <v>33</v>
      </c>
      <c r="B33" s="30"/>
      <c r="C33" s="30"/>
      <c r="D33" s="29"/>
      <c r="E33" s="30"/>
      <c r="F33" s="30"/>
      <c r="G33" s="29"/>
      <c r="H33" s="30"/>
      <c r="I33" s="30"/>
      <c r="J33" s="29"/>
    </row>
    <row r="34" spans="1:10" ht="20.100000000000001" customHeight="1" x14ac:dyDescent="0.25">
      <c r="A34" s="19" t="s">
        <v>34</v>
      </c>
      <c r="B34" s="11">
        <v>272</v>
      </c>
      <c r="C34" s="98">
        <v>291</v>
      </c>
      <c r="D34" s="31">
        <f>C34*100/B34-100</f>
        <v>6.985294117647058</v>
      </c>
      <c r="E34" s="11">
        <v>8</v>
      </c>
      <c r="F34" s="98">
        <v>11</v>
      </c>
      <c r="G34" s="31">
        <f>F34*100/E34-100</f>
        <v>37.5</v>
      </c>
      <c r="H34" s="11">
        <v>222</v>
      </c>
      <c r="I34" s="98">
        <v>242</v>
      </c>
      <c r="J34" s="31">
        <f>I34*100/H34-100</f>
        <v>9.0090090090090058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13 J7:J34 G15 G17 G19:G25 G27:G34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topLeftCell="A14" workbookViewId="0">
      <selection activeCell="P18" sqref="P18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77" t="s">
        <v>89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2" t="s">
        <v>0</v>
      </c>
      <c r="B4" s="182" t="s">
        <v>2</v>
      </c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182"/>
      <c r="B5" s="182" t="s">
        <v>3</v>
      </c>
      <c r="C5" s="182"/>
      <c r="D5" s="182"/>
      <c r="E5" s="182" t="s">
        <v>4</v>
      </c>
      <c r="F5" s="182"/>
      <c r="G5" s="182"/>
      <c r="H5" s="182" t="s">
        <v>5</v>
      </c>
      <c r="I5" s="182"/>
      <c r="J5" s="182"/>
    </row>
    <row r="6" spans="1:10" x14ac:dyDescent="0.25">
      <c r="A6" s="182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18.75" x14ac:dyDescent="0.25">
      <c r="A7" s="17" t="s">
        <v>7</v>
      </c>
      <c r="B7" s="30"/>
      <c r="C7" s="30"/>
      <c r="D7" s="29"/>
      <c r="E7" s="30"/>
      <c r="F7" s="30"/>
      <c r="G7" s="29"/>
      <c r="H7" s="30"/>
      <c r="I7" s="30"/>
      <c r="J7" s="29"/>
    </row>
    <row r="8" spans="1:10" ht="18.75" x14ac:dyDescent="0.25">
      <c r="A8" s="17" t="s">
        <v>8</v>
      </c>
      <c r="B8" s="30">
        <v>1</v>
      </c>
      <c r="C8" s="30">
        <v>0</v>
      </c>
      <c r="D8" s="49" t="s">
        <v>263</v>
      </c>
      <c r="E8" s="30">
        <v>1</v>
      </c>
      <c r="F8" s="30">
        <v>0</v>
      </c>
      <c r="G8" s="49" t="s">
        <v>263</v>
      </c>
      <c r="H8" s="30">
        <v>3</v>
      </c>
      <c r="I8" s="30">
        <v>0</v>
      </c>
      <c r="J8" s="49" t="s">
        <v>263</v>
      </c>
    </row>
    <row r="9" spans="1:10" ht="18.75" x14ac:dyDescent="0.25">
      <c r="A9" s="17" t="s">
        <v>9</v>
      </c>
      <c r="B9" s="30">
        <v>3</v>
      </c>
      <c r="C9" s="30">
        <v>1</v>
      </c>
      <c r="D9" s="29">
        <f>C9*100/B9-100</f>
        <v>-66.666666666666657</v>
      </c>
      <c r="E9" s="30">
        <v>2</v>
      </c>
      <c r="F9" s="30">
        <v>0</v>
      </c>
      <c r="G9" s="49" t="s">
        <v>263</v>
      </c>
      <c r="H9" s="30">
        <v>4</v>
      </c>
      <c r="I9" s="30">
        <v>1</v>
      </c>
      <c r="J9" s="29">
        <f>I9*100/H9-100</f>
        <v>-75</v>
      </c>
    </row>
    <row r="10" spans="1:10" ht="18.75" x14ac:dyDescent="0.25">
      <c r="A10" s="17" t="s">
        <v>10</v>
      </c>
      <c r="B10" s="30">
        <v>13</v>
      </c>
      <c r="C10" s="30">
        <v>8</v>
      </c>
      <c r="D10" s="29">
        <f>C10*100/B10-100</f>
        <v>-38.46153846153846</v>
      </c>
      <c r="E10" s="30">
        <v>1</v>
      </c>
      <c r="F10" s="30">
        <v>0</v>
      </c>
      <c r="G10" s="49" t="s">
        <v>263</v>
      </c>
      <c r="H10" s="30">
        <v>16</v>
      </c>
      <c r="I10" s="30">
        <v>15</v>
      </c>
      <c r="J10" s="29">
        <f>I10*100/H10-100</f>
        <v>-6.25</v>
      </c>
    </row>
    <row r="11" spans="1:10" ht="18.75" x14ac:dyDescent="0.25">
      <c r="A11" s="17" t="s">
        <v>11</v>
      </c>
      <c r="B11" s="30">
        <v>3</v>
      </c>
      <c r="C11" s="30">
        <v>6</v>
      </c>
      <c r="D11" s="29">
        <f>C11*100/B11-100</f>
        <v>100</v>
      </c>
      <c r="E11" s="30">
        <v>3</v>
      </c>
      <c r="F11" s="30">
        <v>2</v>
      </c>
      <c r="G11" s="29">
        <f>F11*100/E11-100</f>
        <v>-33.333333333333329</v>
      </c>
      <c r="H11" s="30">
        <v>6</v>
      </c>
      <c r="I11" s="30">
        <v>10</v>
      </c>
      <c r="J11" s="29">
        <f>I11*100/H11-100</f>
        <v>66.666666666666657</v>
      </c>
    </row>
    <row r="12" spans="1:10" ht="18.75" x14ac:dyDescent="0.25">
      <c r="A12" s="17" t="s">
        <v>12</v>
      </c>
      <c r="B12" s="30">
        <v>2</v>
      </c>
      <c r="C12" s="30">
        <v>1</v>
      </c>
      <c r="D12" s="29">
        <f t="shared" ref="D12:D34" si="0">C12*100/B12-100</f>
        <v>-50</v>
      </c>
      <c r="E12" s="30">
        <v>0</v>
      </c>
      <c r="F12" s="30">
        <v>1</v>
      </c>
      <c r="G12" s="29" t="s">
        <v>36</v>
      </c>
      <c r="H12" s="30">
        <v>2</v>
      </c>
      <c r="I12" s="30">
        <v>2</v>
      </c>
      <c r="J12" s="29">
        <f t="shared" ref="J12:J32" si="1">I12*100/H12-100</f>
        <v>0</v>
      </c>
    </row>
    <row r="13" spans="1:10" ht="18.75" x14ac:dyDescent="0.25">
      <c r="A13" s="17" t="s">
        <v>13</v>
      </c>
      <c r="B13" s="30">
        <v>0</v>
      </c>
      <c r="C13" s="30">
        <v>1</v>
      </c>
      <c r="D13" s="29" t="s">
        <v>36</v>
      </c>
      <c r="E13" s="30"/>
      <c r="F13" s="30"/>
      <c r="G13" s="29"/>
      <c r="H13" s="30">
        <v>0</v>
      </c>
      <c r="I13" s="30">
        <v>3</v>
      </c>
      <c r="J13" s="29" t="s">
        <v>36</v>
      </c>
    </row>
    <row r="14" spans="1:10" ht="18.75" x14ac:dyDescent="0.25">
      <c r="A14" s="17" t="s">
        <v>14</v>
      </c>
      <c r="B14" s="30">
        <v>7</v>
      </c>
      <c r="C14" s="30">
        <v>9</v>
      </c>
      <c r="D14" s="29">
        <f t="shared" si="0"/>
        <v>28.571428571428584</v>
      </c>
      <c r="E14" s="30"/>
      <c r="F14" s="30"/>
      <c r="G14" s="29"/>
      <c r="H14" s="30">
        <v>15</v>
      </c>
      <c r="I14" s="30">
        <v>16</v>
      </c>
      <c r="J14" s="29">
        <f t="shared" si="1"/>
        <v>6.6666666666666714</v>
      </c>
    </row>
    <row r="15" spans="1:10" ht="18.75" x14ac:dyDescent="0.25">
      <c r="A15" s="17" t="s">
        <v>15</v>
      </c>
      <c r="B15" s="30">
        <v>5</v>
      </c>
      <c r="C15" s="30">
        <v>1</v>
      </c>
      <c r="D15" s="29">
        <f t="shared" si="0"/>
        <v>-80</v>
      </c>
      <c r="E15" s="30"/>
      <c r="F15" s="30"/>
      <c r="G15" s="29"/>
      <c r="H15" s="30">
        <v>15</v>
      </c>
      <c r="I15" s="30">
        <v>2</v>
      </c>
      <c r="J15" s="29">
        <f t="shared" si="1"/>
        <v>-86.666666666666671</v>
      </c>
    </row>
    <row r="16" spans="1:10" ht="18.75" x14ac:dyDescent="0.25">
      <c r="A16" s="17" t="s">
        <v>16</v>
      </c>
      <c r="B16" s="30">
        <v>6</v>
      </c>
      <c r="C16" s="30">
        <v>4</v>
      </c>
      <c r="D16" s="29">
        <f t="shared" si="0"/>
        <v>-33.333333333333329</v>
      </c>
      <c r="E16" s="30">
        <v>0</v>
      </c>
      <c r="F16" s="30">
        <v>1</v>
      </c>
      <c r="G16" s="29" t="s">
        <v>36</v>
      </c>
      <c r="H16" s="30">
        <v>10</v>
      </c>
      <c r="I16" s="30">
        <v>25</v>
      </c>
      <c r="J16" s="29">
        <f t="shared" si="1"/>
        <v>150</v>
      </c>
    </row>
    <row r="17" spans="1:10" ht="18.75" x14ac:dyDescent="0.25">
      <c r="A17" s="17" t="s">
        <v>17</v>
      </c>
      <c r="B17" s="30">
        <v>4</v>
      </c>
      <c r="C17" s="30">
        <v>4</v>
      </c>
      <c r="D17" s="29">
        <f t="shared" si="0"/>
        <v>0</v>
      </c>
      <c r="E17" s="30">
        <v>0</v>
      </c>
      <c r="F17" s="30">
        <v>4</v>
      </c>
      <c r="G17" s="29" t="s">
        <v>36</v>
      </c>
      <c r="H17" s="30">
        <v>7</v>
      </c>
      <c r="I17" s="30">
        <v>5</v>
      </c>
      <c r="J17" s="29">
        <f t="shared" si="1"/>
        <v>-28.571428571428569</v>
      </c>
    </row>
    <row r="18" spans="1:10" ht="18.75" x14ac:dyDescent="0.25">
      <c r="A18" s="17" t="s">
        <v>18</v>
      </c>
      <c r="B18" s="30">
        <v>2</v>
      </c>
      <c r="C18" s="30">
        <v>0</v>
      </c>
      <c r="D18" s="49" t="s">
        <v>263</v>
      </c>
      <c r="E18" s="30"/>
      <c r="F18" s="30"/>
      <c r="G18" s="29"/>
      <c r="H18" s="30">
        <v>6</v>
      </c>
      <c r="I18" s="30">
        <v>0</v>
      </c>
      <c r="J18" s="49" t="s">
        <v>263</v>
      </c>
    </row>
    <row r="19" spans="1:10" ht="18.75" x14ac:dyDescent="0.25">
      <c r="A19" s="17" t="s">
        <v>19</v>
      </c>
      <c r="B19" s="30">
        <v>0</v>
      </c>
      <c r="C19" s="30">
        <v>1</v>
      </c>
      <c r="D19" s="29" t="s">
        <v>36</v>
      </c>
      <c r="E19" s="30"/>
      <c r="F19" s="30"/>
      <c r="G19" s="29"/>
      <c r="H19" s="30">
        <v>0</v>
      </c>
      <c r="I19" s="30">
        <v>10</v>
      </c>
      <c r="J19" s="29" t="s">
        <v>36</v>
      </c>
    </row>
    <row r="20" spans="1:10" ht="18.75" x14ac:dyDescent="0.25">
      <c r="A20" s="17" t="s">
        <v>20</v>
      </c>
      <c r="B20" s="30">
        <v>7</v>
      </c>
      <c r="C20" s="30">
        <v>7</v>
      </c>
      <c r="D20" s="29">
        <f t="shared" si="0"/>
        <v>0</v>
      </c>
      <c r="E20" s="30">
        <v>0</v>
      </c>
      <c r="F20" s="30">
        <v>1</v>
      </c>
      <c r="G20" s="29" t="s">
        <v>36</v>
      </c>
      <c r="H20" s="30">
        <v>11</v>
      </c>
      <c r="I20" s="30">
        <v>21</v>
      </c>
      <c r="J20" s="29">
        <f t="shared" si="1"/>
        <v>90.909090909090907</v>
      </c>
    </row>
    <row r="21" spans="1:10" ht="18.75" x14ac:dyDescent="0.25">
      <c r="A21" s="17" t="s">
        <v>21</v>
      </c>
      <c r="B21" s="30">
        <v>4</v>
      </c>
      <c r="C21" s="30">
        <v>2</v>
      </c>
      <c r="D21" s="29">
        <f t="shared" si="0"/>
        <v>-50</v>
      </c>
      <c r="E21" s="30">
        <v>4</v>
      </c>
      <c r="F21" s="30">
        <v>0</v>
      </c>
      <c r="G21" s="49" t="s">
        <v>263</v>
      </c>
      <c r="H21" s="30">
        <v>4</v>
      </c>
      <c r="I21" s="30">
        <v>18</v>
      </c>
      <c r="J21" s="29">
        <f t="shared" si="1"/>
        <v>350</v>
      </c>
    </row>
    <row r="22" spans="1:10" ht="18.75" x14ac:dyDescent="0.25">
      <c r="A22" s="17" t="s">
        <v>22</v>
      </c>
      <c r="B22" s="30">
        <v>5</v>
      </c>
      <c r="C22" s="30">
        <v>1</v>
      </c>
      <c r="D22" s="29">
        <f t="shared" si="0"/>
        <v>-80</v>
      </c>
      <c r="E22" s="30"/>
      <c r="F22" s="30"/>
      <c r="G22" s="29"/>
      <c r="H22" s="30">
        <v>6</v>
      </c>
      <c r="I22" s="30">
        <v>1</v>
      </c>
      <c r="J22" s="29">
        <f t="shared" si="1"/>
        <v>-83.333333333333329</v>
      </c>
    </row>
    <row r="23" spans="1:10" ht="18.75" x14ac:dyDescent="0.25">
      <c r="A23" s="17" t="s">
        <v>23</v>
      </c>
      <c r="B23" s="30">
        <v>10</v>
      </c>
      <c r="C23" s="30">
        <v>6</v>
      </c>
      <c r="D23" s="29">
        <f t="shared" si="0"/>
        <v>-40</v>
      </c>
      <c r="E23" s="30">
        <v>5</v>
      </c>
      <c r="F23" s="30">
        <v>4</v>
      </c>
      <c r="G23" s="29">
        <f>F23*100/E23-100</f>
        <v>-20</v>
      </c>
      <c r="H23" s="30">
        <v>22</v>
      </c>
      <c r="I23" s="30">
        <v>23</v>
      </c>
      <c r="J23" s="29">
        <f t="shared" si="1"/>
        <v>4.5454545454545467</v>
      </c>
    </row>
    <row r="24" spans="1:10" ht="18.75" x14ac:dyDescent="0.25">
      <c r="A24" s="17" t="s">
        <v>24</v>
      </c>
      <c r="B24" s="30">
        <v>1</v>
      </c>
      <c r="C24" s="30">
        <v>1</v>
      </c>
      <c r="D24" s="29">
        <f t="shared" si="0"/>
        <v>0</v>
      </c>
      <c r="E24" s="30">
        <v>1</v>
      </c>
      <c r="F24" s="30">
        <v>1</v>
      </c>
      <c r="G24" s="29">
        <f>F24*100/E24-100</f>
        <v>0</v>
      </c>
      <c r="H24" s="30">
        <v>1</v>
      </c>
      <c r="I24" s="30">
        <v>0</v>
      </c>
      <c r="J24" s="49" t="s">
        <v>263</v>
      </c>
    </row>
    <row r="25" spans="1:10" ht="18.75" x14ac:dyDescent="0.25">
      <c r="A25" s="17" t="s">
        <v>25</v>
      </c>
      <c r="B25" s="30">
        <v>3</v>
      </c>
      <c r="C25" s="30">
        <v>4</v>
      </c>
      <c r="D25" s="29">
        <f t="shared" si="0"/>
        <v>33.333333333333343</v>
      </c>
      <c r="E25" s="30"/>
      <c r="F25" s="30"/>
      <c r="G25" s="29"/>
      <c r="H25" s="30">
        <v>3</v>
      </c>
      <c r="I25" s="30">
        <v>4</v>
      </c>
      <c r="J25" s="29">
        <f t="shared" si="1"/>
        <v>33.333333333333343</v>
      </c>
    </row>
    <row r="26" spans="1:10" ht="18.75" x14ac:dyDescent="0.25">
      <c r="A26" s="17" t="s">
        <v>26</v>
      </c>
      <c r="B26" s="30">
        <v>3</v>
      </c>
      <c r="C26" s="30">
        <v>2</v>
      </c>
      <c r="D26" s="29">
        <f t="shared" si="0"/>
        <v>-33.333333333333329</v>
      </c>
      <c r="E26" s="30">
        <v>1</v>
      </c>
      <c r="F26" s="30">
        <v>0</v>
      </c>
      <c r="G26" s="49" t="s">
        <v>263</v>
      </c>
      <c r="H26" s="30">
        <v>7</v>
      </c>
      <c r="I26" s="30">
        <v>6</v>
      </c>
      <c r="J26" s="29">
        <f t="shared" si="1"/>
        <v>-14.285714285714292</v>
      </c>
    </row>
    <row r="27" spans="1:10" ht="18.75" x14ac:dyDescent="0.25">
      <c r="A27" s="17" t="s">
        <v>27</v>
      </c>
      <c r="B27" s="30">
        <v>5</v>
      </c>
      <c r="C27" s="30">
        <v>0</v>
      </c>
      <c r="D27" s="49" t="s">
        <v>263</v>
      </c>
      <c r="E27" s="30">
        <v>2</v>
      </c>
      <c r="F27" s="30">
        <v>0</v>
      </c>
      <c r="G27" s="49" t="s">
        <v>263</v>
      </c>
      <c r="H27" s="30">
        <v>8</v>
      </c>
      <c r="I27" s="30">
        <v>0</v>
      </c>
      <c r="J27" s="49" t="s">
        <v>263</v>
      </c>
    </row>
    <row r="28" spans="1:10" ht="18.75" x14ac:dyDescent="0.25">
      <c r="A28" s="17" t="s">
        <v>28</v>
      </c>
      <c r="B28" s="30">
        <v>1</v>
      </c>
      <c r="C28" s="30">
        <v>3</v>
      </c>
      <c r="D28" s="29">
        <f t="shared" si="0"/>
        <v>200</v>
      </c>
      <c r="E28" s="30">
        <v>0</v>
      </c>
      <c r="F28" s="30">
        <v>5</v>
      </c>
      <c r="G28" s="29" t="s">
        <v>36</v>
      </c>
      <c r="H28" s="30">
        <v>4</v>
      </c>
      <c r="I28" s="30">
        <v>3</v>
      </c>
      <c r="J28" s="29">
        <f t="shared" si="1"/>
        <v>-25</v>
      </c>
    </row>
    <row r="29" spans="1:10" ht="18.75" x14ac:dyDescent="0.25">
      <c r="A29" s="17" t="s">
        <v>29</v>
      </c>
      <c r="B29" s="30">
        <v>1</v>
      </c>
      <c r="C29" s="30">
        <v>2</v>
      </c>
      <c r="D29" s="29">
        <f t="shared" si="0"/>
        <v>100</v>
      </c>
      <c r="E29" s="30"/>
      <c r="F29" s="30"/>
      <c r="G29" s="29"/>
      <c r="H29" s="30">
        <v>2</v>
      </c>
      <c r="I29" s="30">
        <v>3</v>
      </c>
      <c r="J29" s="29">
        <f t="shared" si="1"/>
        <v>50</v>
      </c>
    </row>
    <row r="30" spans="1:10" ht="18.75" x14ac:dyDescent="0.25">
      <c r="A30" s="17" t="s">
        <v>30</v>
      </c>
      <c r="B30" s="30">
        <v>3</v>
      </c>
      <c r="C30" s="30">
        <v>5</v>
      </c>
      <c r="D30" s="29">
        <f t="shared" si="0"/>
        <v>66.666666666666657</v>
      </c>
      <c r="E30" s="30">
        <v>1</v>
      </c>
      <c r="F30" s="30">
        <v>0</v>
      </c>
      <c r="G30" s="49" t="s">
        <v>263</v>
      </c>
      <c r="H30" s="30">
        <v>7</v>
      </c>
      <c r="I30" s="30">
        <v>5</v>
      </c>
      <c r="J30" s="29">
        <f t="shared" si="1"/>
        <v>-28.571428571428569</v>
      </c>
    </row>
    <row r="31" spans="1:10" ht="18.75" x14ac:dyDescent="0.25">
      <c r="A31" s="17" t="s">
        <v>31</v>
      </c>
      <c r="B31" s="30">
        <v>3</v>
      </c>
      <c r="C31" s="30">
        <v>1</v>
      </c>
      <c r="D31" s="29">
        <f t="shared" si="0"/>
        <v>-66.666666666666657</v>
      </c>
      <c r="E31" s="30">
        <v>2</v>
      </c>
      <c r="F31" s="30">
        <v>1</v>
      </c>
      <c r="G31" s="29">
        <f>F31*100/E31-100</f>
        <v>-50</v>
      </c>
      <c r="H31" s="30">
        <v>11</v>
      </c>
      <c r="I31" s="30">
        <v>0</v>
      </c>
      <c r="J31" s="49" t="s">
        <v>263</v>
      </c>
    </row>
    <row r="32" spans="1:10" ht="18.75" x14ac:dyDescent="0.25">
      <c r="A32" s="17" t="s">
        <v>32</v>
      </c>
      <c r="B32" s="30">
        <v>1</v>
      </c>
      <c r="C32" s="30">
        <v>1</v>
      </c>
      <c r="D32" s="29">
        <f t="shared" si="0"/>
        <v>0</v>
      </c>
      <c r="E32" s="30"/>
      <c r="F32" s="30"/>
      <c r="G32" s="29"/>
      <c r="H32" s="30">
        <v>1</v>
      </c>
      <c r="I32" s="30">
        <v>2</v>
      </c>
      <c r="J32" s="29">
        <f t="shared" si="1"/>
        <v>100</v>
      </c>
    </row>
    <row r="33" spans="1:10" ht="18.75" x14ac:dyDescent="0.25">
      <c r="A33" s="17" t="s">
        <v>33</v>
      </c>
      <c r="B33" s="30"/>
      <c r="C33" s="30"/>
      <c r="D33" s="29"/>
      <c r="E33" s="30"/>
      <c r="F33" s="30"/>
      <c r="G33" s="29"/>
      <c r="H33" s="30"/>
      <c r="I33" s="30"/>
      <c r="J33" s="29"/>
    </row>
    <row r="34" spans="1:10" ht="18.75" x14ac:dyDescent="0.25">
      <c r="A34" s="19" t="s">
        <v>34</v>
      </c>
      <c r="B34" s="11">
        <v>93</v>
      </c>
      <c r="C34" s="98">
        <v>71</v>
      </c>
      <c r="D34" s="31">
        <f t="shared" si="0"/>
        <v>-23.655913978494624</v>
      </c>
      <c r="E34" s="11">
        <v>23</v>
      </c>
      <c r="F34" s="98">
        <v>20</v>
      </c>
      <c r="G34" s="31">
        <f>F34*100/E34-100</f>
        <v>-13.043478260869563</v>
      </c>
      <c r="H34" s="11">
        <v>171</v>
      </c>
      <c r="I34" s="98">
        <v>175</v>
      </c>
      <c r="J34" s="31">
        <f>I34*100/H34-100</f>
        <v>2.339181286549703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J7 D7 D9:D17 D19:D26 D28:D34 G11:G20 G22:G25 G28:G29 G31:G34 J9:J17 J19:J23 J25:J26 J28:J30 J32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O25" sqref="O25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77" t="s">
        <v>220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2" t="s">
        <v>0</v>
      </c>
      <c r="B4" s="182" t="s">
        <v>2</v>
      </c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182"/>
      <c r="B5" s="182" t="s">
        <v>3</v>
      </c>
      <c r="C5" s="182"/>
      <c r="D5" s="182"/>
      <c r="E5" s="182" t="s">
        <v>4</v>
      </c>
      <c r="F5" s="182"/>
      <c r="G5" s="182"/>
      <c r="H5" s="182" t="s">
        <v>5</v>
      </c>
      <c r="I5" s="182"/>
      <c r="J5" s="182"/>
    </row>
    <row r="6" spans="1:10" x14ac:dyDescent="0.25">
      <c r="A6" s="184"/>
      <c r="B6" s="13">
        <v>2019</v>
      </c>
      <c r="C6" s="13">
        <v>2020</v>
      </c>
      <c r="D6" s="12" t="s">
        <v>6</v>
      </c>
      <c r="E6" s="13">
        <v>2019</v>
      </c>
      <c r="F6" s="13">
        <v>2020</v>
      </c>
      <c r="G6" s="12" t="s">
        <v>6</v>
      </c>
      <c r="H6" s="13">
        <v>2019</v>
      </c>
      <c r="I6" s="13">
        <v>2020</v>
      </c>
      <c r="J6" s="12" t="s">
        <v>6</v>
      </c>
    </row>
    <row r="7" spans="1:10" ht="20.100000000000001" customHeight="1" x14ac:dyDescent="0.25">
      <c r="A7" s="20" t="s">
        <v>7</v>
      </c>
      <c r="B7" s="30"/>
      <c r="C7" s="30"/>
      <c r="D7" s="29"/>
      <c r="E7" s="30"/>
      <c r="F7" s="30"/>
      <c r="G7" s="29"/>
      <c r="H7" s="30"/>
      <c r="I7" s="30"/>
      <c r="J7" s="29"/>
    </row>
    <row r="8" spans="1:10" ht="20.100000000000001" customHeight="1" x14ac:dyDescent="0.25">
      <c r="A8" s="21" t="s">
        <v>8</v>
      </c>
      <c r="B8" s="30">
        <v>6</v>
      </c>
      <c r="C8" s="30">
        <v>4</v>
      </c>
      <c r="D8" s="29">
        <f>C8*100/B8-100</f>
        <v>-33.333333333333329</v>
      </c>
      <c r="E8" s="30">
        <v>2</v>
      </c>
      <c r="F8" s="30">
        <v>1</v>
      </c>
      <c r="G8" s="29">
        <f>F8*100/E8-100</f>
        <v>-50</v>
      </c>
      <c r="H8" s="30">
        <v>12</v>
      </c>
      <c r="I8" s="30">
        <v>3</v>
      </c>
      <c r="J8" s="29">
        <f>I8*100/H8-100</f>
        <v>-75</v>
      </c>
    </row>
    <row r="9" spans="1:10" ht="20.100000000000001" customHeight="1" x14ac:dyDescent="0.25">
      <c r="A9" s="21" t="s">
        <v>9</v>
      </c>
      <c r="B9" s="30">
        <v>3</v>
      </c>
      <c r="C9" s="30">
        <v>3</v>
      </c>
      <c r="D9" s="29">
        <f>C9*100/B9-100</f>
        <v>0</v>
      </c>
      <c r="E9" s="30">
        <v>2</v>
      </c>
      <c r="F9" s="30">
        <v>1</v>
      </c>
      <c r="G9" s="29">
        <f>F9*100/E9-100</f>
        <v>-50</v>
      </c>
      <c r="H9" s="30">
        <v>5</v>
      </c>
      <c r="I9" s="30">
        <v>4</v>
      </c>
      <c r="J9" s="29">
        <f>I9*100/H9-100</f>
        <v>-20</v>
      </c>
    </row>
    <row r="10" spans="1:10" ht="20.100000000000001" customHeight="1" x14ac:dyDescent="0.25">
      <c r="A10" s="21" t="s">
        <v>10</v>
      </c>
      <c r="B10" s="30">
        <v>2</v>
      </c>
      <c r="C10" s="30">
        <v>1</v>
      </c>
      <c r="D10" s="29">
        <f>C10*100/B10-100</f>
        <v>-50</v>
      </c>
      <c r="E10" s="30"/>
      <c r="F10" s="30"/>
      <c r="G10" s="29"/>
      <c r="H10" s="30">
        <v>2</v>
      </c>
      <c r="I10" s="30">
        <v>1</v>
      </c>
      <c r="J10" s="29">
        <f>I10*100/H10-100</f>
        <v>-50</v>
      </c>
    </row>
    <row r="11" spans="1:10" ht="20.100000000000001" customHeight="1" x14ac:dyDescent="0.25">
      <c r="A11" s="21" t="s">
        <v>11</v>
      </c>
      <c r="B11" s="30">
        <v>0</v>
      </c>
      <c r="C11" s="30">
        <v>2</v>
      </c>
      <c r="D11" s="29" t="s">
        <v>36</v>
      </c>
      <c r="E11" s="30"/>
      <c r="F11" s="30"/>
      <c r="G11" s="29"/>
      <c r="H11" s="30">
        <v>0</v>
      </c>
      <c r="I11" s="30">
        <v>3</v>
      </c>
      <c r="J11" s="29" t="s">
        <v>36</v>
      </c>
    </row>
    <row r="12" spans="1:10" ht="20.100000000000001" customHeight="1" x14ac:dyDescent="0.25">
      <c r="A12" s="21" t="s">
        <v>12</v>
      </c>
      <c r="B12" s="30">
        <v>2</v>
      </c>
      <c r="C12" s="30">
        <v>1</v>
      </c>
      <c r="D12" s="29">
        <f t="shared" ref="D12:D30" si="0">C12*100/B12-100</f>
        <v>-50</v>
      </c>
      <c r="E12" s="30"/>
      <c r="F12" s="30"/>
      <c r="G12" s="29"/>
      <c r="H12" s="30">
        <v>2</v>
      </c>
      <c r="I12" s="119">
        <v>1</v>
      </c>
      <c r="J12" s="29">
        <f t="shared" ref="J12:J30" si="1">I12*100/H12-100</f>
        <v>-50</v>
      </c>
    </row>
    <row r="13" spans="1:10" ht="20.100000000000001" customHeight="1" x14ac:dyDescent="0.25">
      <c r="A13" s="21" t="s">
        <v>13</v>
      </c>
      <c r="B13" s="30">
        <v>1</v>
      </c>
      <c r="C13" s="30">
        <v>4</v>
      </c>
      <c r="D13" s="29">
        <f t="shared" si="0"/>
        <v>300</v>
      </c>
      <c r="E13" s="30">
        <v>0</v>
      </c>
      <c r="F13" s="30">
        <v>1</v>
      </c>
      <c r="G13" s="29" t="s">
        <v>36</v>
      </c>
      <c r="H13" s="30">
        <v>2</v>
      </c>
      <c r="I13" s="119">
        <v>5</v>
      </c>
      <c r="J13" s="29">
        <f t="shared" si="1"/>
        <v>150</v>
      </c>
    </row>
    <row r="14" spans="1:10" ht="20.100000000000001" customHeight="1" x14ac:dyDescent="0.25">
      <c r="A14" s="21" t="s">
        <v>14</v>
      </c>
      <c r="B14" s="30">
        <v>3</v>
      </c>
      <c r="C14" s="30">
        <v>1</v>
      </c>
      <c r="D14" s="29">
        <f t="shared" si="0"/>
        <v>-66.666666666666657</v>
      </c>
      <c r="E14" s="30"/>
      <c r="F14" s="30"/>
      <c r="G14" s="29"/>
      <c r="H14" s="30">
        <v>5</v>
      </c>
      <c r="I14" s="119">
        <v>2</v>
      </c>
      <c r="J14" s="29">
        <f t="shared" si="1"/>
        <v>-60</v>
      </c>
    </row>
    <row r="15" spans="1:10" ht="20.100000000000001" customHeight="1" x14ac:dyDescent="0.25">
      <c r="A15" s="21" t="s">
        <v>15</v>
      </c>
      <c r="B15" s="30">
        <v>0</v>
      </c>
      <c r="C15" s="30">
        <v>3</v>
      </c>
      <c r="D15" s="29" t="s">
        <v>36</v>
      </c>
      <c r="E15" s="30">
        <v>0</v>
      </c>
      <c r="F15" s="30">
        <v>1</v>
      </c>
      <c r="G15" s="29" t="s">
        <v>36</v>
      </c>
      <c r="H15" s="30">
        <v>0</v>
      </c>
      <c r="I15" s="119">
        <v>3</v>
      </c>
      <c r="J15" s="29" t="s">
        <v>36</v>
      </c>
    </row>
    <row r="16" spans="1:10" ht="20.100000000000001" customHeight="1" x14ac:dyDescent="0.25">
      <c r="A16" s="21" t="s">
        <v>16</v>
      </c>
      <c r="B16" s="30">
        <v>12</v>
      </c>
      <c r="C16" s="30">
        <v>16</v>
      </c>
      <c r="D16" s="29">
        <f t="shared" si="0"/>
        <v>33.333333333333343</v>
      </c>
      <c r="E16" s="30">
        <v>13</v>
      </c>
      <c r="F16" s="30">
        <v>4</v>
      </c>
      <c r="G16" s="29">
        <f>F16*100/E16-100</f>
        <v>-69.230769230769226</v>
      </c>
      <c r="H16" s="30">
        <v>36</v>
      </c>
      <c r="I16" s="119">
        <v>15</v>
      </c>
      <c r="J16" s="29">
        <f t="shared" si="1"/>
        <v>-58.333333333333336</v>
      </c>
    </row>
    <row r="17" spans="1:10" ht="20.100000000000001" customHeight="1" x14ac:dyDescent="0.25">
      <c r="A17" s="21" t="s">
        <v>17</v>
      </c>
      <c r="B17" s="30">
        <v>1</v>
      </c>
      <c r="C17" s="30">
        <v>0</v>
      </c>
      <c r="D17" s="52" t="s">
        <v>263</v>
      </c>
      <c r="E17" s="30"/>
      <c r="F17" s="30"/>
      <c r="G17" s="29"/>
      <c r="H17" s="30">
        <v>1</v>
      </c>
      <c r="I17" s="119">
        <v>0</v>
      </c>
      <c r="J17" s="49" t="s">
        <v>263</v>
      </c>
    </row>
    <row r="18" spans="1:10" ht="20.100000000000001" customHeight="1" x14ac:dyDescent="0.25">
      <c r="A18" s="21" t="s">
        <v>18</v>
      </c>
      <c r="B18" s="30">
        <v>11</v>
      </c>
      <c r="C18" s="30">
        <v>8</v>
      </c>
      <c r="D18" s="29">
        <f t="shared" si="0"/>
        <v>-27.272727272727266</v>
      </c>
      <c r="E18" s="30">
        <v>3</v>
      </c>
      <c r="F18" s="30">
        <v>2</v>
      </c>
      <c r="G18" s="29">
        <f>F18*100/E18-100</f>
        <v>-33.333333333333329</v>
      </c>
      <c r="H18" s="30">
        <v>21</v>
      </c>
      <c r="I18" s="119">
        <v>11</v>
      </c>
      <c r="J18" s="29">
        <f t="shared" si="1"/>
        <v>-47.61904761904762</v>
      </c>
    </row>
    <row r="19" spans="1:10" ht="20.100000000000001" customHeight="1" x14ac:dyDescent="0.25">
      <c r="A19" s="21" t="s">
        <v>19</v>
      </c>
      <c r="B19" s="30">
        <v>0</v>
      </c>
      <c r="C19" s="30">
        <v>0</v>
      </c>
      <c r="D19" s="29" t="s">
        <v>36</v>
      </c>
      <c r="E19" s="30"/>
      <c r="F19" s="30"/>
      <c r="G19" s="29"/>
      <c r="H19" s="30"/>
      <c r="I19" s="119"/>
      <c r="J19" s="29"/>
    </row>
    <row r="20" spans="1:10" ht="20.100000000000001" customHeight="1" x14ac:dyDescent="0.25">
      <c r="A20" s="21" t="s">
        <v>20</v>
      </c>
      <c r="B20" s="30">
        <v>49</v>
      </c>
      <c r="C20" s="30">
        <v>61</v>
      </c>
      <c r="D20" s="29">
        <f t="shared" si="0"/>
        <v>24.489795918367349</v>
      </c>
      <c r="E20" s="30">
        <v>7</v>
      </c>
      <c r="F20" s="30">
        <v>15</v>
      </c>
      <c r="G20" s="29">
        <f>F20*100/E20-100</f>
        <v>114.28571428571428</v>
      </c>
      <c r="H20" s="30">
        <v>111</v>
      </c>
      <c r="I20" s="119">
        <v>102</v>
      </c>
      <c r="J20" s="29">
        <f t="shared" si="1"/>
        <v>-8.1081081081081123</v>
      </c>
    </row>
    <row r="21" spans="1:10" ht="20.100000000000001" customHeight="1" x14ac:dyDescent="0.25">
      <c r="A21" s="21" t="s">
        <v>21</v>
      </c>
      <c r="B21" s="30">
        <v>2</v>
      </c>
      <c r="C21" s="30">
        <v>10</v>
      </c>
      <c r="D21" s="29">
        <f t="shared" si="0"/>
        <v>400</v>
      </c>
      <c r="E21" s="30">
        <v>0</v>
      </c>
      <c r="F21" s="30">
        <v>2</v>
      </c>
      <c r="G21" s="29" t="s">
        <v>36</v>
      </c>
      <c r="H21" s="30">
        <v>2</v>
      </c>
      <c r="I21" s="119">
        <v>27</v>
      </c>
      <c r="J21" s="29">
        <f t="shared" si="1"/>
        <v>1250</v>
      </c>
    </row>
    <row r="22" spans="1:10" ht="20.100000000000001" customHeight="1" x14ac:dyDescent="0.25">
      <c r="A22" s="21" t="s">
        <v>22</v>
      </c>
      <c r="B22" s="30">
        <v>1</v>
      </c>
      <c r="C22" s="30">
        <v>2</v>
      </c>
      <c r="D22" s="29">
        <f t="shared" si="0"/>
        <v>100</v>
      </c>
      <c r="E22" s="30">
        <v>0</v>
      </c>
      <c r="F22" s="30">
        <v>2</v>
      </c>
      <c r="G22" s="29" t="s">
        <v>36</v>
      </c>
      <c r="H22" s="30">
        <v>1</v>
      </c>
      <c r="I22" s="119">
        <v>3</v>
      </c>
      <c r="J22" s="29">
        <f t="shared" si="1"/>
        <v>200</v>
      </c>
    </row>
    <row r="23" spans="1:10" ht="20.100000000000001" customHeight="1" x14ac:dyDescent="0.25">
      <c r="A23" s="21" t="s">
        <v>23</v>
      </c>
      <c r="B23" s="30">
        <v>9</v>
      </c>
      <c r="C23" s="30">
        <v>9</v>
      </c>
      <c r="D23" s="29">
        <f t="shared" si="0"/>
        <v>0</v>
      </c>
      <c r="E23" s="30">
        <v>2</v>
      </c>
      <c r="F23" s="30">
        <v>1</v>
      </c>
      <c r="G23" s="29">
        <f>F23*100/E23-100</f>
        <v>-50</v>
      </c>
      <c r="H23" s="30">
        <v>14</v>
      </c>
      <c r="I23" s="119">
        <v>18</v>
      </c>
      <c r="J23" s="29">
        <f t="shared" si="1"/>
        <v>28.571428571428584</v>
      </c>
    </row>
    <row r="24" spans="1:10" ht="20.100000000000001" customHeight="1" x14ac:dyDescent="0.25">
      <c r="A24" s="21" t="s">
        <v>24</v>
      </c>
      <c r="B24" s="30">
        <v>2</v>
      </c>
      <c r="C24" s="30">
        <v>2</v>
      </c>
      <c r="D24" s="29">
        <f t="shared" si="0"/>
        <v>0</v>
      </c>
      <c r="E24" s="30">
        <v>1</v>
      </c>
      <c r="F24" s="30">
        <v>0</v>
      </c>
      <c r="G24" s="52" t="s">
        <v>263</v>
      </c>
      <c r="H24" s="30">
        <v>2</v>
      </c>
      <c r="I24" s="119">
        <v>5</v>
      </c>
      <c r="J24" s="29">
        <f t="shared" si="1"/>
        <v>150</v>
      </c>
    </row>
    <row r="25" spans="1:10" ht="20.100000000000001" customHeight="1" x14ac:dyDescent="0.25">
      <c r="A25" s="21" t="s">
        <v>25</v>
      </c>
      <c r="B25" s="30">
        <v>1</v>
      </c>
      <c r="C25" s="30">
        <v>2</v>
      </c>
      <c r="D25" s="29">
        <f t="shared" si="0"/>
        <v>100</v>
      </c>
      <c r="E25" s="30"/>
      <c r="F25" s="30"/>
      <c r="G25" s="29"/>
      <c r="H25" s="30">
        <v>1</v>
      </c>
      <c r="I25" s="119">
        <v>2</v>
      </c>
      <c r="J25" s="29">
        <f t="shared" si="1"/>
        <v>100</v>
      </c>
    </row>
    <row r="26" spans="1:10" ht="20.100000000000001" customHeight="1" x14ac:dyDescent="0.25">
      <c r="A26" s="21" t="s">
        <v>26</v>
      </c>
      <c r="B26" s="30">
        <v>1</v>
      </c>
      <c r="C26" s="30">
        <v>2</v>
      </c>
      <c r="D26" s="29">
        <f t="shared" si="0"/>
        <v>100</v>
      </c>
      <c r="E26" s="30">
        <v>1</v>
      </c>
      <c r="F26" s="30">
        <v>0</v>
      </c>
      <c r="G26" s="52" t="s">
        <v>263</v>
      </c>
      <c r="H26" s="30">
        <v>0</v>
      </c>
      <c r="I26" s="119">
        <v>2</v>
      </c>
      <c r="J26" s="29" t="s">
        <v>36</v>
      </c>
    </row>
    <row r="27" spans="1:10" ht="20.100000000000001" customHeight="1" x14ac:dyDescent="0.25">
      <c r="A27" s="21" t="s">
        <v>27</v>
      </c>
      <c r="B27" s="30">
        <v>1</v>
      </c>
      <c r="C27" s="30">
        <v>0</v>
      </c>
      <c r="D27" s="52" t="s">
        <v>263</v>
      </c>
      <c r="E27" s="30"/>
      <c r="F27" s="30"/>
      <c r="G27" s="29"/>
      <c r="H27" s="30">
        <v>2</v>
      </c>
      <c r="I27" s="119">
        <v>0</v>
      </c>
      <c r="J27" s="49" t="s">
        <v>263</v>
      </c>
    </row>
    <row r="28" spans="1:10" ht="20.100000000000001" customHeight="1" x14ac:dyDescent="0.25">
      <c r="A28" s="21" t="s">
        <v>28</v>
      </c>
      <c r="B28" s="30">
        <v>3</v>
      </c>
      <c r="C28" s="30">
        <v>3</v>
      </c>
      <c r="D28" s="29">
        <f t="shared" si="0"/>
        <v>0</v>
      </c>
      <c r="E28" s="30">
        <v>1</v>
      </c>
      <c r="F28" s="30">
        <v>0</v>
      </c>
      <c r="G28" s="52" t="s">
        <v>263</v>
      </c>
      <c r="H28" s="30">
        <v>2</v>
      </c>
      <c r="I28" s="119">
        <v>4</v>
      </c>
      <c r="J28" s="29">
        <f t="shared" si="1"/>
        <v>100</v>
      </c>
    </row>
    <row r="29" spans="1:10" ht="20.100000000000001" customHeight="1" x14ac:dyDescent="0.25">
      <c r="A29" s="21" t="s">
        <v>29</v>
      </c>
      <c r="B29" s="30">
        <v>1</v>
      </c>
      <c r="C29" s="30">
        <v>0</v>
      </c>
      <c r="D29" s="52" t="s">
        <v>263</v>
      </c>
      <c r="E29" s="30"/>
      <c r="F29" s="30"/>
      <c r="G29" s="29"/>
      <c r="H29" s="30">
        <v>1</v>
      </c>
      <c r="I29" s="119">
        <v>0</v>
      </c>
      <c r="J29" s="49" t="s">
        <v>263</v>
      </c>
    </row>
    <row r="30" spans="1:10" ht="20.100000000000001" customHeight="1" x14ac:dyDescent="0.25">
      <c r="A30" s="21" t="s">
        <v>30</v>
      </c>
      <c r="B30" s="30">
        <v>2</v>
      </c>
      <c r="C30" s="30">
        <v>3</v>
      </c>
      <c r="D30" s="29">
        <f t="shared" si="0"/>
        <v>50</v>
      </c>
      <c r="E30" s="30">
        <v>1</v>
      </c>
      <c r="F30" s="30">
        <v>1</v>
      </c>
      <c r="G30" s="29">
        <f>F30*100/E30-100</f>
        <v>0</v>
      </c>
      <c r="H30" s="30">
        <v>1</v>
      </c>
      <c r="I30" s="119">
        <v>7</v>
      </c>
      <c r="J30" s="29">
        <f t="shared" si="1"/>
        <v>600</v>
      </c>
    </row>
    <row r="31" spans="1:10" ht="20.100000000000001" customHeight="1" x14ac:dyDescent="0.25">
      <c r="A31" s="21" t="s">
        <v>31</v>
      </c>
      <c r="B31" s="30">
        <v>1</v>
      </c>
      <c r="C31" s="119">
        <v>0</v>
      </c>
      <c r="D31" s="49" t="s">
        <v>263</v>
      </c>
      <c r="E31" s="120"/>
      <c r="F31" s="30"/>
      <c r="G31" s="29"/>
      <c r="H31" s="30">
        <v>5</v>
      </c>
      <c r="I31" s="119">
        <v>0</v>
      </c>
      <c r="J31" s="49" t="s">
        <v>263</v>
      </c>
    </row>
    <row r="32" spans="1:10" ht="20.100000000000001" customHeight="1" x14ac:dyDescent="0.25">
      <c r="A32" s="21" t="s">
        <v>32</v>
      </c>
      <c r="B32" s="30">
        <v>1</v>
      </c>
      <c r="C32" s="30">
        <v>0</v>
      </c>
      <c r="D32" s="52" t="s">
        <v>263</v>
      </c>
      <c r="E32" s="30"/>
      <c r="F32" s="30"/>
      <c r="G32" s="29"/>
      <c r="H32" s="30">
        <v>1</v>
      </c>
      <c r="I32" s="119">
        <v>0</v>
      </c>
      <c r="J32" s="49" t="s">
        <v>263</v>
      </c>
    </row>
    <row r="33" spans="1:10" ht="20.100000000000001" customHeight="1" x14ac:dyDescent="0.25">
      <c r="A33" s="21" t="s">
        <v>33</v>
      </c>
      <c r="B33" s="30"/>
      <c r="C33" s="30"/>
      <c r="D33" s="29"/>
      <c r="E33" s="30"/>
      <c r="F33" s="30"/>
      <c r="G33" s="29"/>
      <c r="H33" s="30">
        <v>0</v>
      </c>
      <c r="I33" s="119">
        <v>0</v>
      </c>
      <c r="J33" s="29"/>
    </row>
    <row r="34" spans="1:10" ht="20.100000000000001" customHeight="1" x14ac:dyDescent="0.25">
      <c r="A34" s="22" t="s">
        <v>34</v>
      </c>
      <c r="B34" s="11">
        <v>115</v>
      </c>
      <c r="C34" s="98">
        <v>137</v>
      </c>
      <c r="D34" s="31">
        <f>C34*100/B34-100</f>
        <v>19.130434782608702</v>
      </c>
      <c r="E34" s="11">
        <v>33</v>
      </c>
      <c r="F34" s="11">
        <v>31</v>
      </c>
      <c r="G34" s="31">
        <f>F34*100/E34-100</f>
        <v>-6.0606060606060623</v>
      </c>
      <c r="H34" s="11">
        <v>229</v>
      </c>
      <c r="I34" s="10">
        <v>218</v>
      </c>
      <c r="J34" s="31">
        <f>I34*100/H34-100</f>
        <v>-4.803493449781655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6 J7:J16 G7:G23 D18:D26 D28 D30 D33:D34 G25 G27 G29:G34 J18:J26 J28 J30 J33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topLeftCell="A6" workbookViewId="0">
      <selection activeCell="P20" sqref="P20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77" t="s">
        <v>219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2" t="s">
        <v>0</v>
      </c>
      <c r="B4" s="182" t="s">
        <v>2</v>
      </c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182"/>
      <c r="B5" s="182" t="s">
        <v>3</v>
      </c>
      <c r="C5" s="182"/>
      <c r="D5" s="182"/>
      <c r="E5" s="182" t="s">
        <v>4</v>
      </c>
      <c r="F5" s="182"/>
      <c r="G5" s="182"/>
      <c r="H5" s="182" t="s">
        <v>5</v>
      </c>
      <c r="I5" s="182"/>
      <c r="J5" s="182"/>
    </row>
    <row r="6" spans="1:10" x14ac:dyDescent="0.25">
      <c r="A6" s="182"/>
      <c r="B6" s="12">
        <v>2019</v>
      </c>
      <c r="C6" s="12">
        <v>2020</v>
      </c>
      <c r="D6" s="12" t="s">
        <v>6</v>
      </c>
      <c r="E6" s="13">
        <v>2019</v>
      </c>
      <c r="F6" s="13">
        <v>2020</v>
      </c>
      <c r="G6" s="12" t="s">
        <v>6</v>
      </c>
      <c r="H6" s="13">
        <v>2019</v>
      </c>
      <c r="I6" s="13">
        <v>2020</v>
      </c>
      <c r="J6" s="12" t="s">
        <v>6</v>
      </c>
    </row>
    <row r="7" spans="1:10" ht="18.75" x14ac:dyDescent="0.25">
      <c r="A7" s="17" t="s">
        <v>7</v>
      </c>
      <c r="B7" s="30"/>
      <c r="C7" s="30"/>
      <c r="D7" s="29"/>
      <c r="E7" s="30"/>
      <c r="F7" s="30"/>
      <c r="G7" s="29"/>
      <c r="H7" s="30"/>
      <c r="I7" s="30"/>
      <c r="J7" s="29"/>
    </row>
    <row r="8" spans="1:10" ht="18.75" x14ac:dyDescent="0.25">
      <c r="A8" s="17" t="s">
        <v>8</v>
      </c>
      <c r="B8" s="30">
        <v>5</v>
      </c>
      <c r="C8" s="30">
        <v>2</v>
      </c>
      <c r="D8" s="29">
        <f>C8*100/B8-100</f>
        <v>-60</v>
      </c>
      <c r="E8" s="30">
        <v>1</v>
      </c>
      <c r="F8" s="30">
        <v>0</v>
      </c>
      <c r="G8" s="49" t="s">
        <v>263</v>
      </c>
      <c r="H8" s="30">
        <v>6</v>
      </c>
      <c r="I8" s="30">
        <v>2</v>
      </c>
      <c r="J8" s="29">
        <f>I8*100/H8-100</f>
        <v>-66.666666666666657</v>
      </c>
    </row>
    <row r="9" spans="1:10" ht="18.75" x14ac:dyDescent="0.25">
      <c r="A9" s="17" t="s">
        <v>9</v>
      </c>
      <c r="B9" s="30">
        <v>15</v>
      </c>
      <c r="C9" s="30">
        <v>17</v>
      </c>
      <c r="D9" s="29">
        <f>C9*100/B9-100</f>
        <v>13.333333333333329</v>
      </c>
      <c r="E9" s="30">
        <v>3</v>
      </c>
      <c r="F9" s="30">
        <v>3</v>
      </c>
      <c r="G9" s="29">
        <f>F9*100/E9-100</f>
        <v>0</v>
      </c>
      <c r="H9" s="30">
        <v>16</v>
      </c>
      <c r="I9" s="30">
        <v>23</v>
      </c>
      <c r="J9" s="29">
        <f t="shared" ref="J9:J32" si="0">I9*100/H9-100</f>
        <v>43.75</v>
      </c>
    </row>
    <row r="10" spans="1:10" ht="18.75" x14ac:dyDescent="0.25">
      <c r="A10" s="17" t="s">
        <v>10</v>
      </c>
      <c r="B10" s="30">
        <v>2</v>
      </c>
      <c r="C10" s="30">
        <v>1</v>
      </c>
      <c r="D10" s="29">
        <f>C10*100/B10-100</f>
        <v>-50</v>
      </c>
      <c r="E10" s="30">
        <v>2</v>
      </c>
      <c r="F10" s="30">
        <v>0</v>
      </c>
      <c r="G10" s="49" t="s">
        <v>263</v>
      </c>
      <c r="H10" s="30">
        <v>5</v>
      </c>
      <c r="I10" s="30">
        <v>1</v>
      </c>
      <c r="J10" s="29">
        <f t="shared" si="0"/>
        <v>-80</v>
      </c>
    </row>
    <row r="11" spans="1:10" ht="18.75" x14ac:dyDescent="0.25">
      <c r="A11" s="17" t="s">
        <v>11</v>
      </c>
      <c r="B11" s="30">
        <v>2</v>
      </c>
      <c r="C11" s="30">
        <v>2</v>
      </c>
      <c r="D11" s="29">
        <f>C11*100/B11-100</f>
        <v>0</v>
      </c>
      <c r="E11" s="30">
        <v>0</v>
      </c>
      <c r="F11" s="30">
        <v>1</v>
      </c>
      <c r="G11" s="29" t="s">
        <v>36</v>
      </c>
      <c r="H11" s="30">
        <v>3</v>
      </c>
      <c r="I11" s="30">
        <v>1</v>
      </c>
      <c r="J11" s="29">
        <f t="shared" si="0"/>
        <v>-66.666666666666657</v>
      </c>
    </row>
    <row r="12" spans="1:10" ht="18.75" x14ac:dyDescent="0.25">
      <c r="A12" s="17" t="s">
        <v>12</v>
      </c>
      <c r="B12" s="30"/>
      <c r="C12" s="30"/>
      <c r="D12" s="29"/>
      <c r="E12" s="30"/>
      <c r="F12" s="30"/>
      <c r="G12" s="29"/>
      <c r="H12" s="30"/>
      <c r="I12" s="30"/>
      <c r="J12" s="29"/>
    </row>
    <row r="13" spans="1:10" ht="18.75" x14ac:dyDescent="0.25">
      <c r="A13" s="17" t="s">
        <v>13</v>
      </c>
      <c r="B13" s="30">
        <v>12</v>
      </c>
      <c r="C13" s="30">
        <v>10</v>
      </c>
      <c r="D13" s="29">
        <f t="shared" ref="D13:D32" si="1">C13*100/B13-100</f>
        <v>-16.666666666666671</v>
      </c>
      <c r="E13" s="30">
        <v>2</v>
      </c>
      <c r="F13" s="30">
        <v>2</v>
      </c>
      <c r="G13" s="29">
        <f>F13*100/E13-100</f>
        <v>0</v>
      </c>
      <c r="H13" s="30">
        <v>11</v>
      </c>
      <c r="I13" s="30">
        <v>17</v>
      </c>
      <c r="J13" s="29">
        <f t="shared" si="0"/>
        <v>54.545454545454533</v>
      </c>
    </row>
    <row r="14" spans="1:10" ht="18.75" x14ac:dyDescent="0.25">
      <c r="A14" s="17" t="s">
        <v>14</v>
      </c>
      <c r="B14" s="30">
        <v>5</v>
      </c>
      <c r="C14" s="30">
        <v>0</v>
      </c>
      <c r="D14" s="49" t="s">
        <v>263</v>
      </c>
      <c r="E14" s="30">
        <v>1</v>
      </c>
      <c r="F14" s="30">
        <v>0</v>
      </c>
      <c r="G14" s="49" t="s">
        <v>263</v>
      </c>
      <c r="H14" s="30">
        <v>4</v>
      </c>
      <c r="I14" s="30">
        <v>0</v>
      </c>
      <c r="J14" s="49" t="s">
        <v>263</v>
      </c>
    </row>
    <row r="15" spans="1:10" ht="18.75" x14ac:dyDescent="0.25">
      <c r="A15" s="17" t="s">
        <v>15</v>
      </c>
      <c r="B15" s="30">
        <v>6</v>
      </c>
      <c r="C15" s="30">
        <v>7</v>
      </c>
      <c r="D15" s="29">
        <f t="shared" si="1"/>
        <v>16.666666666666671</v>
      </c>
      <c r="E15" s="30">
        <v>1</v>
      </c>
      <c r="F15" s="30">
        <v>1</v>
      </c>
      <c r="G15" s="29">
        <f>F15*100/E15-100</f>
        <v>0</v>
      </c>
      <c r="H15" s="30">
        <v>11</v>
      </c>
      <c r="I15" s="30">
        <v>8</v>
      </c>
      <c r="J15" s="29">
        <f t="shared" si="0"/>
        <v>-27.272727272727266</v>
      </c>
    </row>
    <row r="16" spans="1:10" ht="18.75" x14ac:dyDescent="0.25">
      <c r="A16" s="17" t="s">
        <v>16</v>
      </c>
      <c r="B16" s="30">
        <v>2</v>
      </c>
      <c r="C16" s="30">
        <v>9</v>
      </c>
      <c r="D16" s="29">
        <f t="shared" si="1"/>
        <v>350</v>
      </c>
      <c r="E16" s="30">
        <v>0</v>
      </c>
      <c r="F16" s="30">
        <v>2</v>
      </c>
      <c r="G16" s="29" t="s">
        <v>36</v>
      </c>
      <c r="H16" s="30">
        <v>2</v>
      </c>
      <c r="I16" s="30">
        <v>10</v>
      </c>
      <c r="J16" s="29">
        <f t="shared" si="0"/>
        <v>400</v>
      </c>
    </row>
    <row r="17" spans="1:10" ht="18.75" x14ac:dyDescent="0.25">
      <c r="A17" s="17" t="s">
        <v>17</v>
      </c>
      <c r="B17" s="30">
        <v>1</v>
      </c>
      <c r="C17" s="30">
        <v>0</v>
      </c>
      <c r="D17" s="49" t="s">
        <v>263</v>
      </c>
      <c r="E17" s="30"/>
      <c r="F17" s="30"/>
      <c r="G17" s="29"/>
      <c r="H17" s="30">
        <v>1</v>
      </c>
      <c r="I17" s="30">
        <v>0</v>
      </c>
      <c r="J17" s="49" t="s">
        <v>263</v>
      </c>
    </row>
    <row r="18" spans="1:10" ht="18.75" x14ac:dyDescent="0.25">
      <c r="A18" s="17" t="s">
        <v>18</v>
      </c>
      <c r="B18" s="30">
        <v>2</v>
      </c>
      <c r="C18" s="30">
        <v>9</v>
      </c>
      <c r="D18" s="29">
        <f t="shared" si="1"/>
        <v>350</v>
      </c>
      <c r="E18" s="30">
        <v>2</v>
      </c>
      <c r="F18" s="30">
        <v>1</v>
      </c>
      <c r="G18" s="29">
        <f>F18*100/E18-100</f>
        <v>-50</v>
      </c>
      <c r="H18" s="30">
        <v>1</v>
      </c>
      <c r="I18" s="30">
        <v>12</v>
      </c>
      <c r="J18" s="29">
        <f t="shared" si="0"/>
        <v>1100</v>
      </c>
    </row>
    <row r="19" spans="1:10" ht="18.75" x14ac:dyDescent="0.25">
      <c r="A19" s="17" t="s">
        <v>19</v>
      </c>
      <c r="B19" s="30">
        <v>3</v>
      </c>
      <c r="C19" s="30">
        <v>2</v>
      </c>
      <c r="D19" s="29">
        <f t="shared" si="1"/>
        <v>-33.333333333333329</v>
      </c>
      <c r="E19" s="30"/>
      <c r="F19" s="30"/>
      <c r="G19" s="29"/>
      <c r="H19" s="30">
        <v>4</v>
      </c>
      <c r="I19" s="30">
        <v>3</v>
      </c>
      <c r="J19" s="29">
        <f t="shared" si="0"/>
        <v>-25</v>
      </c>
    </row>
    <row r="20" spans="1:10" ht="18.75" x14ac:dyDescent="0.25">
      <c r="A20" s="17" t="s">
        <v>20</v>
      </c>
      <c r="B20" s="30">
        <v>123</v>
      </c>
      <c r="C20" s="30">
        <v>94</v>
      </c>
      <c r="D20" s="29">
        <f t="shared" si="1"/>
        <v>-23.577235772357724</v>
      </c>
      <c r="E20" s="30">
        <v>12</v>
      </c>
      <c r="F20" s="30">
        <v>5</v>
      </c>
      <c r="G20" s="29">
        <f>F20*100/E20-100</f>
        <v>-58.333333333333336</v>
      </c>
      <c r="H20" s="30">
        <v>169</v>
      </c>
      <c r="I20" s="30">
        <v>126</v>
      </c>
      <c r="J20" s="29">
        <f t="shared" si="0"/>
        <v>-25.443786982248525</v>
      </c>
    </row>
    <row r="21" spans="1:10" ht="18.75" x14ac:dyDescent="0.25">
      <c r="A21" s="17" t="s">
        <v>21</v>
      </c>
      <c r="B21" s="30">
        <v>5</v>
      </c>
      <c r="C21" s="30">
        <v>2</v>
      </c>
      <c r="D21" s="29">
        <f t="shared" si="1"/>
        <v>-60</v>
      </c>
      <c r="E21" s="30">
        <v>1</v>
      </c>
      <c r="F21" s="30">
        <v>0</v>
      </c>
      <c r="G21" s="49" t="s">
        <v>263</v>
      </c>
      <c r="H21" s="30">
        <v>8</v>
      </c>
      <c r="I21" s="30">
        <v>2</v>
      </c>
      <c r="J21" s="29">
        <f t="shared" si="0"/>
        <v>-75</v>
      </c>
    </row>
    <row r="22" spans="1:10" ht="18.75" x14ac:dyDescent="0.25">
      <c r="A22" s="17" t="s">
        <v>22</v>
      </c>
      <c r="B22" s="30">
        <v>1</v>
      </c>
      <c r="C22" s="30">
        <v>3</v>
      </c>
      <c r="D22" s="29">
        <f t="shared" si="1"/>
        <v>200</v>
      </c>
      <c r="E22" s="30">
        <v>1</v>
      </c>
      <c r="F22" s="30">
        <v>1</v>
      </c>
      <c r="G22" s="29">
        <f>F22*100/E22-100</f>
        <v>0</v>
      </c>
      <c r="H22" s="30">
        <v>0</v>
      </c>
      <c r="I22" s="30">
        <v>5</v>
      </c>
      <c r="J22" s="29" t="s">
        <v>36</v>
      </c>
    </row>
    <row r="23" spans="1:10" ht="18.75" x14ac:dyDescent="0.25">
      <c r="A23" s="17" t="s">
        <v>23</v>
      </c>
      <c r="B23" s="30">
        <v>11</v>
      </c>
      <c r="C23" s="30">
        <v>8</v>
      </c>
      <c r="D23" s="29">
        <f t="shared" si="1"/>
        <v>-27.272727272727266</v>
      </c>
      <c r="E23" s="30">
        <v>4</v>
      </c>
      <c r="F23" s="30">
        <v>2</v>
      </c>
      <c r="G23" s="29">
        <f>F23*100/E23-100</f>
        <v>-50</v>
      </c>
      <c r="H23" s="30">
        <v>9</v>
      </c>
      <c r="I23" s="30">
        <v>9</v>
      </c>
      <c r="J23" s="29">
        <f t="shared" si="0"/>
        <v>0</v>
      </c>
    </row>
    <row r="24" spans="1:10" ht="18.75" x14ac:dyDescent="0.25">
      <c r="A24" s="17" t="s">
        <v>24</v>
      </c>
      <c r="B24" s="30">
        <v>4</v>
      </c>
      <c r="C24" s="30">
        <v>8</v>
      </c>
      <c r="D24" s="29">
        <f t="shared" si="1"/>
        <v>100</v>
      </c>
      <c r="E24" s="30">
        <v>2</v>
      </c>
      <c r="F24" s="30">
        <v>2</v>
      </c>
      <c r="G24" s="29">
        <f>F24*100/E24-100</f>
        <v>0</v>
      </c>
      <c r="H24" s="30">
        <v>2</v>
      </c>
      <c r="I24" s="30">
        <v>8</v>
      </c>
      <c r="J24" s="29">
        <f t="shared" si="0"/>
        <v>300</v>
      </c>
    </row>
    <row r="25" spans="1:10" ht="18.75" x14ac:dyDescent="0.25">
      <c r="A25" s="17" t="s">
        <v>25</v>
      </c>
      <c r="B25" s="30">
        <v>3</v>
      </c>
      <c r="C25" s="30">
        <v>4</v>
      </c>
      <c r="D25" s="29">
        <f t="shared" si="1"/>
        <v>33.333333333333343</v>
      </c>
      <c r="E25" s="30"/>
      <c r="F25" s="30"/>
      <c r="G25" s="29"/>
      <c r="H25" s="30">
        <v>3</v>
      </c>
      <c r="I25" s="30">
        <v>6</v>
      </c>
      <c r="J25" s="29">
        <f t="shared" si="0"/>
        <v>100</v>
      </c>
    </row>
    <row r="26" spans="1:10" ht="18.75" x14ac:dyDescent="0.25">
      <c r="A26" s="17" t="s">
        <v>26</v>
      </c>
      <c r="B26" s="30">
        <v>1</v>
      </c>
      <c r="C26" s="30">
        <v>3</v>
      </c>
      <c r="D26" s="29">
        <f t="shared" si="1"/>
        <v>200</v>
      </c>
      <c r="E26" s="30"/>
      <c r="F26" s="30"/>
      <c r="G26" s="29"/>
      <c r="H26" s="30">
        <v>1</v>
      </c>
      <c r="I26" s="30">
        <v>3</v>
      </c>
      <c r="J26" s="29">
        <f t="shared" si="0"/>
        <v>200</v>
      </c>
    </row>
    <row r="27" spans="1:10" ht="18.75" x14ac:dyDescent="0.25">
      <c r="A27" s="17" t="s">
        <v>27</v>
      </c>
      <c r="B27" s="30">
        <v>2</v>
      </c>
      <c r="C27" s="30">
        <v>0</v>
      </c>
      <c r="D27" s="49" t="s">
        <v>263</v>
      </c>
      <c r="E27" s="30"/>
      <c r="F27" s="30"/>
      <c r="G27" s="29"/>
      <c r="H27" s="30">
        <v>2</v>
      </c>
      <c r="I27" s="30">
        <v>0</v>
      </c>
      <c r="J27" s="49" t="s">
        <v>263</v>
      </c>
    </row>
    <row r="28" spans="1:10" ht="18.75" x14ac:dyDescent="0.25">
      <c r="A28" s="17" t="s">
        <v>28</v>
      </c>
      <c r="B28" s="30">
        <v>0</v>
      </c>
      <c r="C28" s="30">
        <v>1</v>
      </c>
      <c r="D28" s="29" t="s">
        <v>36</v>
      </c>
      <c r="E28" s="30"/>
      <c r="F28" s="30"/>
      <c r="G28" s="29"/>
      <c r="H28" s="30">
        <v>0</v>
      </c>
      <c r="I28" s="30">
        <v>1</v>
      </c>
      <c r="J28" s="29" t="s">
        <v>36</v>
      </c>
    </row>
    <row r="29" spans="1:10" ht="18.75" x14ac:dyDescent="0.25">
      <c r="A29" s="17" t="s">
        <v>29</v>
      </c>
      <c r="B29" s="30">
        <v>2</v>
      </c>
      <c r="C29" s="30">
        <v>2</v>
      </c>
      <c r="D29" s="29">
        <f t="shared" si="1"/>
        <v>0</v>
      </c>
      <c r="E29" s="30"/>
      <c r="F29" s="30"/>
      <c r="G29" s="29"/>
      <c r="H29" s="30">
        <v>4</v>
      </c>
      <c r="I29" s="30">
        <v>4</v>
      </c>
      <c r="J29" s="29">
        <f t="shared" si="0"/>
        <v>0</v>
      </c>
    </row>
    <row r="30" spans="1:10" ht="18.75" x14ac:dyDescent="0.25">
      <c r="A30" s="17" t="s">
        <v>30</v>
      </c>
      <c r="B30" s="30">
        <v>1</v>
      </c>
      <c r="C30" s="30">
        <v>1</v>
      </c>
      <c r="D30" s="29">
        <f t="shared" si="1"/>
        <v>0</v>
      </c>
      <c r="E30" s="30">
        <v>0</v>
      </c>
      <c r="F30" s="30">
        <v>1</v>
      </c>
      <c r="G30" s="29" t="s">
        <v>36</v>
      </c>
      <c r="H30" s="30">
        <v>1</v>
      </c>
      <c r="I30" s="30">
        <v>0</v>
      </c>
      <c r="J30" s="49" t="s">
        <v>263</v>
      </c>
    </row>
    <row r="31" spans="1:10" ht="18.75" x14ac:dyDescent="0.25">
      <c r="A31" s="17" t="s">
        <v>31</v>
      </c>
      <c r="B31" s="30">
        <v>1</v>
      </c>
      <c r="C31" s="30">
        <v>1</v>
      </c>
      <c r="D31" s="29">
        <f t="shared" si="1"/>
        <v>0</v>
      </c>
      <c r="E31" s="30"/>
      <c r="F31" s="30"/>
      <c r="G31" s="29"/>
      <c r="H31" s="30">
        <v>1</v>
      </c>
      <c r="I31" s="30">
        <v>1</v>
      </c>
      <c r="J31" s="29">
        <f t="shared" si="0"/>
        <v>0</v>
      </c>
    </row>
    <row r="32" spans="1:10" ht="18.75" x14ac:dyDescent="0.25">
      <c r="A32" s="17" t="s">
        <v>32</v>
      </c>
      <c r="B32" s="30">
        <v>2</v>
      </c>
      <c r="C32" s="30">
        <v>4</v>
      </c>
      <c r="D32" s="29">
        <f t="shared" si="1"/>
        <v>100</v>
      </c>
      <c r="E32" s="30">
        <v>0</v>
      </c>
      <c r="F32" s="30">
        <v>2</v>
      </c>
      <c r="G32" s="29" t="s">
        <v>36</v>
      </c>
      <c r="H32" s="30">
        <v>3</v>
      </c>
      <c r="I32" s="30">
        <v>3</v>
      </c>
      <c r="J32" s="29">
        <f t="shared" si="0"/>
        <v>0</v>
      </c>
    </row>
    <row r="33" spans="1:10" ht="18.75" x14ac:dyDescent="0.25">
      <c r="A33" s="17" t="s">
        <v>33</v>
      </c>
      <c r="B33" s="30"/>
      <c r="C33" s="30"/>
      <c r="D33" s="29"/>
      <c r="E33" s="30"/>
      <c r="F33" s="30"/>
      <c r="G33" s="29"/>
      <c r="H33" s="30"/>
      <c r="I33" s="30"/>
      <c r="J33" s="29"/>
    </row>
    <row r="34" spans="1:10" ht="18.75" x14ac:dyDescent="0.25">
      <c r="A34" s="19" t="s">
        <v>34</v>
      </c>
      <c r="B34" s="11">
        <v>211</v>
      </c>
      <c r="C34" s="98">
        <v>190</v>
      </c>
      <c r="D34" s="31">
        <f>C34*100/B34-100</f>
        <v>-9.952606635071092</v>
      </c>
      <c r="E34" s="11">
        <v>32</v>
      </c>
      <c r="F34" s="98">
        <v>23</v>
      </c>
      <c r="G34" s="31">
        <f>F34*100/E34-100</f>
        <v>-28.125</v>
      </c>
      <c r="H34" s="11">
        <v>267</v>
      </c>
      <c r="I34" s="98">
        <v>245</v>
      </c>
      <c r="J34" s="31">
        <f>I34*100/H34-100</f>
        <v>-8.2397003745318358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3 G7 J7:J13 D15:D16 D18:D26 D28:D34 G9 G11:G13 G15:G20 G22:G34 J18:J26 J15:J16 J28:J29 J31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workbookViewId="0">
      <selection activeCell="Q24" sqref="Q24"/>
    </sheetView>
  </sheetViews>
  <sheetFormatPr defaultRowHeight="15" x14ac:dyDescent="0.25"/>
  <cols>
    <col min="1" max="1" width="20.5703125" customWidth="1"/>
  </cols>
  <sheetData>
    <row r="1" spans="1:13" ht="18" x14ac:dyDescent="0.25">
      <c r="A1" s="177" t="s">
        <v>239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" customHeight="1" x14ac:dyDescent="0.25">
      <c r="A2" s="177" t="s">
        <v>268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78" t="s">
        <v>0</v>
      </c>
      <c r="B4" s="181" t="s">
        <v>1</v>
      </c>
      <c r="C4" s="181"/>
      <c r="D4" s="181"/>
      <c r="E4" s="181" t="s">
        <v>2</v>
      </c>
      <c r="F4" s="181"/>
      <c r="G4" s="181"/>
      <c r="H4" s="181"/>
      <c r="I4" s="181"/>
      <c r="J4" s="181"/>
      <c r="K4" s="181"/>
      <c r="L4" s="181"/>
      <c r="M4" s="183"/>
    </row>
    <row r="5" spans="1:13" ht="26.25" customHeight="1" x14ac:dyDescent="0.25">
      <c r="A5" s="179"/>
      <c r="B5" s="182"/>
      <c r="C5" s="182"/>
      <c r="D5" s="182"/>
      <c r="E5" s="182" t="s">
        <v>3</v>
      </c>
      <c r="F5" s="182"/>
      <c r="G5" s="182"/>
      <c r="H5" s="182" t="s">
        <v>4</v>
      </c>
      <c r="I5" s="182"/>
      <c r="J5" s="182"/>
      <c r="K5" s="182" t="s">
        <v>5</v>
      </c>
      <c r="L5" s="184"/>
      <c r="M5" s="185"/>
    </row>
    <row r="6" spans="1:13" ht="22.5" customHeight="1" thickBot="1" x14ac:dyDescent="0.3">
      <c r="A6" s="180"/>
      <c r="B6" s="3">
        <v>2019</v>
      </c>
      <c r="C6" s="3">
        <v>2020</v>
      </c>
      <c r="D6" s="3" t="s">
        <v>6</v>
      </c>
      <c r="E6" s="3">
        <v>2019</v>
      </c>
      <c r="F6" s="3">
        <v>2020</v>
      </c>
      <c r="G6" s="3" t="s">
        <v>6</v>
      </c>
      <c r="H6" s="3">
        <v>2019</v>
      </c>
      <c r="I6" s="3">
        <v>2020</v>
      </c>
      <c r="J6" s="3" t="s">
        <v>6</v>
      </c>
      <c r="K6" s="3">
        <v>2019</v>
      </c>
      <c r="L6" s="3">
        <v>2020</v>
      </c>
      <c r="M6" s="4" t="s">
        <v>6</v>
      </c>
    </row>
    <row r="7" spans="1:13" x14ac:dyDescent="0.25">
      <c r="A7" s="5" t="s">
        <v>7</v>
      </c>
      <c r="B7" s="35"/>
      <c r="C7" s="35"/>
      <c r="D7" s="61"/>
      <c r="E7" s="35"/>
      <c r="F7" s="35"/>
      <c r="G7" s="62"/>
      <c r="H7" s="35"/>
      <c r="I7" s="35"/>
      <c r="J7" s="61"/>
      <c r="K7" s="35"/>
      <c r="L7" s="35"/>
      <c r="M7" s="63"/>
    </row>
    <row r="8" spans="1:13" x14ac:dyDescent="0.25">
      <c r="A8" s="6" t="s">
        <v>8</v>
      </c>
      <c r="B8" s="36">
        <v>2085</v>
      </c>
      <c r="C8" s="37">
        <v>2156</v>
      </c>
      <c r="D8" s="64">
        <f t="shared" ref="D8:D32" si="0">C8*100/B8-100</f>
        <v>3.4052757793764954</v>
      </c>
      <c r="E8" s="36">
        <v>414</v>
      </c>
      <c r="F8" s="37">
        <v>455</v>
      </c>
      <c r="G8" s="65">
        <f t="shared" ref="G8:G32" si="1">F8*100/E8-100</f>
        <v>9.9033816425120733</v>
      </c>
      <c r="H8" s="36">
        <v>95</v>
      </c>
      <c r="I8" s="37">
        <v>101</v>
      </c>
      <c r="J8" s="64">
        <f t="shared" ref="J8:J32" si="2">I8*100/H8-100</f>
        <v>6.3157894736842053</v>
      </c>
      <c r="K8" s="36">
        <v>537</v>
      </c>
      <c r="L8" s="37">
        <v>565</v>
      </c>
      <c r="M8" s="66">
        <f t="shared" ref="M8:M32" si="3">L8*100/K8-100</f>
        <v>5.2141527001862187</v>
      </c>
    </row>
    <row r="9" spans="1:13" x14ac:dyDescent="0.25">
      <c r="A9" s="6" t="s">
        <v>9</v>
      </c>
      <c r="B9" s="36">
        <v>1831</v>
      </c>
      <c r="C9" s="37">
        <v>1955</v>
      </c>
      <c r="D9" s="64">
        <f t="shared" si="0"/>
        <v>6.7722555980338655</v>
      </c>
      <c r="E9" s="36">
        <v>495</v>
      </c>
      <c r="F9" s="37">
        <v>493</v>
      </c>
      <c r="G9" s="69">
        <f t="shared" si="1"/>
        <v>-0.40404040404040131</v>
      </c>
      <c r="H9" s="36">
        <v>63</v>
      </c>
      <c r="I9" s="37">
        <v>65</v>
      </c>
      <c r="J9" s="64">
        <f t="shared" si="2"/>
        <v>3.1746031746031775</v>
      </c>
      <c r="K9" s="36">
        <v>610</v>
      </c>
      <c r="L9" s="37">
        <v>584</v>
      </c>
      <c r="M9" s="67">
        <f t="shared" si="3"/>
        <v>-4.2622950819672099</v>
      </c>
    </row>
    <row r="10" spans="1:13" x14ac:dyDescent="0.25">
      <c r="A10" s="6" t="s">
        <v>10</v>
      </c>
      <c r="B10" s="36">
        <v>6935</v>
      </c>
      <c r="C10" s="37">
        <v>7720</v>
      </c>
      <c r="D10" s="64">
        <f t="shared" si="0"/>
        <v>11.319394376351838</v>
      </c>
      <c r="E10" s="36">
        <v>1270</v>
      </c>
      <c r="F10" s="37">
        <v>1437</v>
      </c>
      <c r="G10" s="65">
        <f t="shared" si="1"/>
        <v>13.149606299212593</v>
      </c>
      <c r="H10" s="36">
        <v>104</v>
      </c>
      <c r="I10" s="37">
        <v>174</v>
      </c>
      <c r="J10" s="64">
        <f t="shared" si="2"/>
        <v>67.307692307692321</v>
      </c>
      <c r="K10" s="36">
        <v>1571</v>
      </c>
      <c r="L10" s="37">
        <v>1813</v>
      </c>
      <c r="M10" s="66">
        <f t="shared" si="3"/>
        <v>15.404201145767033</v>
      </c>
    </row>
    <row r="11" spans="1:13" x14ac:dyDescent="0.25">
      <c r="A11" s="6" t="s">
        <v>11</v>
      </c>
      <c r="B11" s="36">
        <v>2456</v>
      </c>
      <c r="C11" s="37">
        <v>2720</v>
      </c>
      <c r="D11" s="64">
        <f t="shared" si="0"/>
        <v>10.749185667752442</v>
      </c>
      <c r="E11" s="36">
        <v>619</v>
      </c>
      <c r="F11" s="37">
        <v>653</v>
      </c>
      <c r="G11" s="65">
        <f t="shared" si="1"/>
        <v>5.4927302100161484</v>
      </c>
      <c r="H11" s="36">
        <v>58</v>
      </c>
      <c r="I11" s="37">
        <v>71</v>
      </c>
      <c r="J11" s="64">
        <f t="shared" si="2"/>
        <v>22.41379310344827</v>
      </c>
      <c r="K11" s="36">
        <v>791</v>
      </c>
      <c r="L11" s="37">
        <v>796</v>
      </c>
      <c r="M11" s="66">
        <f t="shared" si="3"/>
        <v>0.63211125158028381</v>
      </c>
    </row>
    <row r="12" spans="1:13" x14ac:dyDescent="0.25">
      <c r="A12" s="6" t="s">
        <v>12</v>
      </c>
      <c r="B12" s="36">
        <v>2458</v>
      </c>
      <c r="C12" s="37">
        <v>2388</v>
      </c>
      <c r="D12" s="68">
        <f t="shared" si="0"/>
        <v>-2.8478437754271795</v>
      </c>
      <c r="E12" s="36">
        <v>586</v>
      </c>
      <c r="F12" s="37">
        <v>605</v>
      </c>
      <c r="G12" s="65">
        <f t="shared" si="1"/>
        <v>3.2423208191126349</v>
      </c>
      <c r="H12" s="36">
        <v>97</v>
      </c>
      <c r="I12" s="37">
        <v>106</v>
      </c>
      <c r="J12" s="64">
        <f t="shared" si="2"/>
        <v>9.278350515463913</v>
      </c>
      <c r="K12" s="36">
        <v>763</v>
      </c>
      <c r="L12" s="37">
        <v>740</v>
      </c>
      <c r="M12" s="67">
        <f t="shared" si="3"/>
        <v>-3.0144167758846692</v>
      </c>
    </row>
    <row r="13" spans="1:13" x14ac:dyDescent="0.25">
      <c r="A13" s="6" t="s">
        <v>13</v>
      </c>
      <c r="B13" s="36">
        <v>1826</v>
      </c>
      <c r="C13" s="37">
        <v>2049</v>
      </c>
      <c r="D13" s="64">
        <f t="shared" si="0"/>
        <v>12.212486308871846</v>
      </c>
      <c r="E13" s="36">
        <v>278</v>
      </c>
      <c r="F13" s="37">
        <v>374</v>
      </c>
      <c r="G13" s="65">
        <f t="shared" si="1"/>
        <v>34.532374100719437</v>
      </c>
      <c r="H13" s="36">
        <v>50</v>
      </c>
      <c r="I13" s="37">
        <v>70</v>
      </c>
      <c r="J13" s="64">
        <f t="shared" si="2"/>
        <v>40</v>
      </c>
      <c r="K13" s="36">
        <v>368</v>
      </c>
      <c r="L13" s="37">
        <v>482</v>
      </c>
      <c r="M13" s="66">
        <f t="shared" si="3"/>
        <v>30.978260869565219</v>
      </c>
    </row>
    <row r="14" spans="1:13" x14ac:dyDescent="0.25">
      <c r="A14" s="6" t="s">
        <v>14</v>
      </c>
      <c r="B14" s="36">
        <v>3807</v>
      </c>
      <c r="C14" s="37">
        <v>4293</v>
      </c>
      <c r="D14" s="64">
        <f t="shared" si="0"/>
        <v>12.765957446808514</v>
      </c>
      <c r="E14" s="36">
        <v>711</v>
      </c>
      <c r="F14" s="37">
        <v>802</v>
      </c>
      <c r="G14" s="65">
        <f t="shared" si="1"/>
        <v>12.798874824191273</v>
      </c>
      <c r="H14" s="36">
        <v>88</v>
      </c>
      <c r="I14" s="37">
        <v>101</v>
      </c>
      <c r="J14" s="64">
        <f t="shared" si="2"/>
        <v>14.772727272727266</v>
      </c>
      <c r="K14" s="36">
        <v>908</v>
      </c>
      <c r="L14" s="37">
        <v>1032</v>
      </c>
      <c r="M14" s="66">
        <f t="shared" si="3"/>
        <v>13.656387665198238</v>
      </c>
    </row>
    <row r="15" spans="1:13" x14ac:dyDescent="0.25">
      <c r="A15" s="6" t="s">
        <v>15</v>
      </c>
      <c r="B15" s="36">
        <v>2093</v>
      </c>
      <c r="C15" s="37">
        <v>2107</v>
      </c>
      <c r="D15" s="64">
        <f t="shared" si="0"/>
        <v>0.66889632107023544</v>
      </c>
      <c r="E15" s="36">
        <v>513</v>
      </c>
      <c r="F15" s="37">
        <v>443</v>
      </c>
      <c r="G15" s="69">
        <f t="shared" si="1"/>
        <v>-13.645224171539965</v>
      </c>
      <c r="H15" s="36">
        <v>89</v>
      </c>
      <c r="I15" s="37">
        <v>65</v>
      </c>
      <c r="J15" s="68">
        <f t="shared" si="2"/>
        <v>-26.966292134831463</v>
      </c>
      <c r="K15" s="36">
        <v>689</v>
      </c>
      <c r="L15" s="37">
        <v>547</v>
      </c>
      <c r="M15" s="67">
        <f t="shared" si="3"/>
        <v>-20.60957910014514</v>
      </c>
    </row>
    <row r="16" spans="1:13" x14ac:dyDescent="0.25">
      <c r="A16" s="6" t="s">
        <v>16</v>
      </c>
      <c r="B16" s="36">
        <v>7668</v>
      </c>
      <c r="C16" s="37">
        <v>8702</v>
      </c>
      <c r="D16" s="64">
        <f t="shared" si="0"/>
        <v>13.484611371935316</v>
      </c>
      <c r="E16" s="36">
        <v>1098</v>
      </c>
      <c r="F16" s="37">
        <v>1262</v>
      </c>
      <c r="G16" s="65">
        <f t="shared" si="1"/>
        <v>14.936247723132965</v>
      </c>
      <c r="H16" s="36">
        <v>185</v>
      </c>
      <c r="I16" s="37">
        <v>193</v>
      </c>
      <c r="J16" s="64">
        <f t="shared" si="2"/>
        <v>4.3243243243243228</v>
      </c>
      <c r="K16" s="36">
        <v>1439</v>
      </c>
      <c r="L16" s="37">
        <v>1625</v>
      </c>
      <c r="M16" s="66">
        <f t="shared" si="3"/>
        <v>12.925642807505213</v>
      </c>
    </row>
    <row r="17" spans="1:13" x14ac:dyDescent="0.25">
      <c r="A17" s="6" t="s">
        <v>17</v>
      </c>
      <c r="B17" s="36">
        <v>25593</v>
      </c>
      <c r="C17" s="37">
        <v>23525</v>
      </c>
      <c r="D17" s="68">
        <f t="shared" si="0"/>
        <v>-8.0803344664556676</v>
      </c>
      <c r="E17" s="36">
        <v>1456</v>
      </c>
      <c r="F17" s="37">
        <v>1301</v>
      </c>
      <c r="G17" s="69">
        <f t="shared" si="1"/>
        <v>-10.645604395604394</v>
      </c>
      <c r="H17" s="36">
        <v>87</v>
      </c>
      <c r="I17" s="37">
        <v>71</v>
      </c>
      <c r="J17" s="68">
        <f t="shared" si="2"/>
        <v>-18.390804597701148</v>
      </c>
      <c r="K17" s="36">
        <v>1703</v>
      </c>
      <c r="L17" s="37">
        <v>1476</v>
      </c>
      <c r="M17" s="67">
        <f t="shared" si="3"/>
        <v>-13.329418672930117</v>
      </c>
    </row>
    <row r="18" spans="1:13" x14ac:dyDescent="0.25">
      <c r="A18" s="6" t="s">
        <v>18</v>
      </c>
      <c r="B18" s="36">
        <v>1228</v>
      </c>
      <c r="C18" s="37">
        <v>1366</v>
      </c>
      <c r="D18" s="64">
        <f t="shared" si="0"/>
        <v>11.237785016286651</v>
      </c>
      <c r="E18" s="36">
        <v>338</v>
      </c>
      <c r="F18" s="37">
        <v>377</v>
      </c>
      <c r="G18" s="65">
        <f t="shared" si="1"/>
        <v>11.538461538461533</v>
      </c>
      <c r="H18" s="36">
        <v>48</v>
      </c>
      <c r="I18" s="37">
        <v>42</v>
      </c>
      <c r="J18" s="68">
        <f t="shared" si="2"/>
        <v>-12.5</v>
      </c>
      <c r="K18" s="36">
        <v>420</v>
      </c>
      <c r="L18" s="37">
        <v>471</v>
      </c>
      <c r="M18" s="66">
        <f t="shared" si="3"/>
        <v>12.142857142857139</v>
      </c>
    </row>
    <row r="19" spans="1:13" x14ac:dyDescent="0.25">
      <c r="A19" s="6" t="s">
        <v>19</v>
      </c>
      <c r="B19" s="36">
        <v>554</v>
      </c>
      <c r="C19" s="37">
        <v>547</v>
      </c>
      <c r="D19" s="68">
        <f t="shared" si="0"/>
        <v>-1.2635379061371879</v>
      </c>
      <c r="E19" s="36">
        <v>191</v>
      </c>
      <c r="F19" s="37">
        <v>172</v>
      </c>
      <c r="G19" s="69">
        <f t="shared" si="1"/>
        <v>-9.9476439790575881</v>
      </c>
      <c r="H19" s="36">
        <v>15</v>
      </c>
      <c r="I19" s="37">
        <v>28</v>
      </c>
      <c r="J19" s="64">
        <f t="shared" si="2"/>
        <v>86.666666666666657</v>
      </c>
      <c r="K19" s="36">
        <v>248</v>
      </c>
      <c r="L19" s="37">
        <v>234</v>
      </c>
      <c r="M19" s="67">
        <f t="shared" si="3"/>
        <v>-5.6451612903225765</v>
      </c>
    </row>
    <row r="20" spans="1:13" x14ac:dyDescent="0.25">
      <c r="A20" s="6" t="s">
        <v>20</v>
      </c>
      <c r="B20" s="36">
        <v>6989</v>
      </c>
      <c r="C20" s="37">
        <v>6600</v>
      </c>
      <c r="D20" s="68">
        <f t="shared" si="0"/>
        <v>-5.5658892545428529</v>
      </c>
      <c r="E20" s="36">
        <v>1298</v>
      </c>
      <c r="F20" s="37">
        <v>1152</v>
      </c>
      <c r="G20" s="69">
        <f t="shared" si="1"/>
        <v>-11.248073959938367</v>
      </c>
      <c r="H20" s="36">
        <v>159</v>
      </c>
      <c r="I20" s="37">
        <v>172</v>
      </c>
      <c r="J20" s="64">
        <f t="shared" si="2"/>
        <v>8.1761006289308114</v>
      </c>
      <c r="K20" s="36">
        <v>1786</v>
      </c>
      <c r="L20" s="37">
        <v>1558</v>
      </c>
      <c r="M20" s="67">
        <f t="shared" si="3"/>
        <v>-12.765957446808514</v>
      </c>
    </row>
    <row r="21" spans="1:13" x14ac:dyDescent="0.25">
      <c r="A21" s="6" t="s">
        <v>21</v>
      </c>
      <c r="B21" s="36">
        <v>2345</v>
      </c>
      <c r="C21" s="37">
        <v>2287</v>
      </c>
      <c r="D21" s="68">
        <f t="shared" si="0"/>
        <v>-2.4733475479744129</v>
      </c>
      <c r="E21" s="36">
        <v>617</v>
      </c>
      <c r="F21" s="37">
        <v>597</v>
      </c>
      <c r="G21" s="69">
        <f t="shared" si="1"/>
        <v>-3.2414910858995114</v>
      </c>
      <c r="H21" s="36">
        <v>79</v>
      </c>
      <c r="I21" s="37">
        <v>62</v>
      </c>
      <c r="J21" s="68">
        <f t="shared" si="2"/>
        <v>-21.518987341772146</v>
      </c>
      <c r="K21" s="36">
        <v>782</v>
      </c>
      <c r="L21" s="37">
        <v>804</v>
      </c>
      <c r="M21" s="66">
        <f t="shared" si="3"/>
        <v>2.8132992327365685</v>
      </c>
    </row>
    <row r="22" spans="1:13" x14ac:dyDescent="0.25">
      <c r="A22" s="6" t="s">
        <v>22</v>
      </c>
      <c r="B22" s="36">
        <v>9238</v>
      </c>
      <c r="C22" s="37">
        <v>9690</v>
      </c>
      <c r="D22" s="64">
        <f t="shared" si="0"/>
        <v>4.8928339467417175</v>
      </c>
      <c r="E22" s="36">
        <v>1270</v>
      </c>
      <c r="F22" s="37">
        <v>1173</v>
      </c>
      <c r="G22" s="69">
        <f t="shared" si="1"/>
        <v>-7.6377952755905483</v>
      </c>
      <c r="H22" s="36">
        <v>150</v>
      </c>
      <c r="I22" s="37">
        <v>103</v>
      </c>
      <c r="J22" s="68">
        <f t="shared" si="2"/>
        <v>-31.333333333333329</v>
      </c>
      <c r="K22" s="36">
        <v>1537</v>
      </c>
      <c r="L22" s="37">
        <v>1435</v>
      </c>
      <c r="M22" s="67">
        <f t="shared" si="3"/>
        <v>-6.636304489264802</v>
      </c>
    </row>
    <row r="23" spans="1:13" x14ac:dyDescent="0.25">
      <c r="A23" s="6" t="s">
        <v>23</v>
      </c>
      <c r="B23" s="36">
        <v>2341</v>
      </c>
      <c r="C23" s="37">
        <v>2488</v>
      </c>
      <c r="D23" s="64">
        <f t="shared" si="0"/>
        <v>6.2793677915420716</v>
      </c>
      <c r="E23" s="36">
        <v>620</v>
      </c>
      <c r="F23" s="37">
        <v>630</v>
      </c>
      <c r="G23" s="65">
        <f t="shared" si="1"/>
        <v>1.6129032258064484</v>
      </c>
      <c r="H23" s="36">
        <v>75</v>
      </c>
      <c r="I23" s="37">
        <v>76</v>
      </c>
      <c r="J23" s="64">
        <f t="shared" si="2"/>
        <v>1.3333333333333286</v>
      </c>
      <c r="K23" s="36">
        <v>825</v>
      </c>
      <c r="L23" s="37">
        <v>836</v>
      </c>
      <c r="M23" s="66">
        <f t="shared" si="3"/>
        <v>1.3333333333333286</v>
      </c>
    </row>
    <row r="24" spans="1:13" x14ac:dyDescent="0.25">
      <c r="A24" s="6" t="s">
        <v>24</v>
      </c>
      <c r="B24" s="36">
        <v>1597</v>
      </c>
      <c r="C24" s="37">
        <v>1738</v>
      </c>
      <c r="D24" s="64">
        <f t="shared" si="0"/>
        <v>8.829054477144652</v>
      </c>
      <c r="E24" s="36">
        <v>449</v>
      </c>
      <c r="F24" s="37">
        <v>486</v>
      </c>
      <c r="G24" s="65">
        <f t="shared" si="1"/>
        <v>8.2405345211581249</v>
      </c>
      <c r="H24" s="36">
        <v>80</v>
      </c>
      <c r="I24" s="37">
        <v>85</v>
      </c>
      <c r="J24" s="64">
        <f t="shared" si="2"/>
        <v>6.25</v>
      </c>
      <c r="K24" s="36">
        <v>540</v>
      </c>
      <c r="L24" s="37">
        <v>588</v>
      </c>
      <c r="M24" s="66">
        <f t="shared" si="3"/>
        <v>8.8888888888888857</v>
      </c>
    </row>
    <row r="25" spans="1:13" x14ac:dyDescent="0.25">
      <c r="A25" s="6" t="s">
        <v>25</v>
      </c>
      <c r="B25" s="36">
        <v>1192</v>
      </c>
      <c r="C25" s="37">
        <v>1270</v>
      </c>
      <c r="D25" s="64">
        <f t="shared" si="0"/>
        <v>6.5436241610738222</v>
      </c>
      <c r="E25" s="36">
        <v>352</v>
      </c>
      <c r="F25" s="37">
        <v>402</v>
      </c>
      <c r="G25" s="65">
        <f t="shared" si="1"/>
        <v>14.204545454545453</v>
      </c>
      <c r="H25" s="36">
        <v>45</v>
      </c>
      <c r="I25" s="37">
        <v>50</v>
      </c>
      <c r="J25" s="64">
        <f t="shared" si="2"/>
        <v>11.111111111111114</v>
      </c>
      <c r="K25" s="36">
        <v>431</v>
      </c>
      <c r="L25" s="37">
        <v>513</v>
      </c>
      <c r="M25" s="66">
        <f t="shared" si="3"/>
        <v>19.025522041763338</v>
      </c>
    </row>
    <row r="26" spans="1:13" x14ac:dyDescent="0.25">
      <c r="A26" s="6" t="s">
        <v>26</v>
      </c>
      <c r="B26" s="36">
        <v>1423</v>
      </c>
      <c r="C26" s="37">
        <v>1471</v>
      </c>
      <c r="D26" s="64">
        <f t="shared" si="0"/>
        <v>3.3731553056921939</v>
      </c>
      <c r="E26" s="36">
        <v>317</v>
      </c>
      <c r="F26" s="37">
        <v>314</v>
      </c>
      <c r="G26" s="69">
        <f t="shared" si="1"/>
        <v>-0.94637223974763174</v>
      </c>
      <c r="H26" s="36">
        <v>61</v>
      </c>
      <c r="I26" s="37">
        <v>35</v>
      </c>
      <c r="J26" s="68">
        <f t="shared" si="2"/>
        <v>-42.622950819672134</v>
      </c>
      <c r="K26" s="36">
        <v>426</v>
      </c>
      <c r="L26" s="37">
        <v>387</v>
      </c>
      <c r="M26" s="67">
        <f t="shared" si="3"/>
        <v>-9.1549295774647845</v>
      </c>
    </row>
    <row r="27" spans="1:13" x14ac:dyDescent="0.25">
      <c r="A27" s="6" t="s">
        <v>27</v>
      </c>
      <c r="B27" s="36">
        <v>7348</v>
      </c>
      <c r="C27" s="37">
        <v>7267</v>
      </c>
      <c r="D27" s="68">
        <f t="shared" si="0"/>
        <v>-1.1023407729994545</v>
      </c>
      <c r="E27" s="36">
        <v>1060</v>
      </c>
      <c r="F27" s="37">
        <v>1174</v>
      </c>
      <c r="G27" s="65">
        <f t="shared" si="1"/>
        <v>10.754716981132077</v>
      </c>
      <c r="H27" s="36">
        <v>101</v>
      </c>
      <c r="I27" s="37">
        <v>114</v>
      </c>
      <c r="J27" s="64">
        <f t="shared" si="2"/>
        <v>12.871287128712865</v>
      </c>
      <c r="K27" s="36">
        <v>1308</v>
      </c>
      <c r="L27" s="37">
        <v>1411</v>
      </c>
      <c r="M27" s="66">
        <f t="shared" si="3"/>
        <v>7.8746177370030637</v>
      </c>
    </row>
    <row r="28" spans="1:13" x14ac:dyDescent="0.25">
      <c r="A28" s="6" t="s">
        <v>28</v>
      </c>
      <c r="B28" s="36">
        <v>2081</v>
      </c>
      <c r="C28" s="37">
        <v>2088</v>
      </c>
      <c r="D28" s="64">
        <f t="shared" si="0"/>
        <v>0.33637674195098555</v>
      </c>
      <c r="E28" s="36">
        <v>449</v>
      </c>
      <c r="F28" s="37">
        <v>441</v>
      </c>
      <c r="G28" s="69">
        <f t="shared" si="1"/>
        <v>-1.7817371937639166</v>
      </c>
      <c r="H28" s="36">
        <v>62</v>
      </c>
      <c r="I28" s="37">
        <v>73</v>
      </c>
      <c r="J28" s="64">
        <f t="shared" si="2"/>
        <v>17.741935483870961</v>
      </c>
      <c r="K28" s="36">
        <v>573</v>
      </c>
      <c r="L28" s="37">
        <v>510</v>
      </c>
      <c r="M28" s="67">
        <f t="shared" si="3"/>
        <v>-10.994764397905755</v>
      </c>
    </row>
    <row r="29" spans="1:13" x14ac:dyDescent="0.25">
      <c r="A29" s="6" t="s">
        <v>29</v>
      </c>
      <c r="B29" s="36">
        <v>1898</v>
      </c>
      <c r="C29" s="37">
        <v>2023</v>
      </c>
      <c r="D29" s="64">
        <f t="shared" si="0"/>
        <v>6.5858798735511073</v>
      </c>
      <c r="E29" s="36">
        <v>384</v>
      </c>
      <c r="F29" s="37">
        <v>426</v>
      </c>
      <c r="G29" s="65">
        <f t="shared" si="1"/>
        <v>10.9375</v>
      </c>
      <c r="H29" s="36">
        <v>45</v>
      </c>
      <c r="I29" s="37">
        <v>57</v>
      </c>
      <c r="J29" s="64">
        <f t="shared" si="2"/>
        <v>26.666666666666671</v>
      </c>
      <c r="K29" s="36">
        <v>526</v>
      </c>
      <c r="L29" s="37">
        <v>551</v>
      </c>
      <c r="M29" s="66">
        <f t="shared" si="3"/>
        <v>4.7528517110266222</v>
      </c>
    </row>
    <row r="30" spans="1:13" x14ac:dyDescent="0.25">
      <c r="A30" s="6" t="s">
        <v>30</v>
      </c>
      <c r="B30" s="36">
        <v>2287</v>
      </c>
      <c r="C30" s="37">
        <v>2497</v>
      </c>
      <c r="D30" s="64">
        <f t="shared" si="0"/>
        <v>9.182334936598167</v>
      </c>
      <c r="E30" s="36">
        <v>457</v>
      </c>
      <c r="F30" s="37">
        <v>508</v>
      </c>
      <c r="G30" s="65">
        <f t="shared" si="1"/>
        <v>11.159737417943106</v>
      </c>
      <c r="H30" s="36">
        <v>63</v>
      </c>
      <c r="I30" s="37">
        <v>82</v>
      </c>
      <c r="J30" s="64">
        <f t="shared" si="2"/>
        <v>30.158730158730151</v>
      </c>
      <c r="K30" s="36">
        <v>546</v>
      </c>
      <c r="L30" s="37">
        <v>627</v>
      </c>
      <c r="M30" s="66">
        <f t="shared" si="3"/>
        <v>14.835164835164832</v>
      </c>
    </row>
    <row r="31" spans="1:13" x14ac:dyDescent="0.25">
      <c r="A31" s="6" t="s">
        <v>31</v>
      </c>
      <c r="B31" s="36">
        <v>1524</v>
      </c>
      <c r="C31" s="37">
        <v>1667</v>
      </c>
      <c r="D31" s="64">
        <f t="shared" si="0"/>
        <v>9.3832020997375309</v>
      </c>
      <c r="E31" s="36">
        <v>355</v>
      </c>
      <c r="F31" s="37">
        <v>416</v>
      </c>
      <c r="G31" s="65">
        <f t="shared" si="1"/>
        <v>17.183098591549296</v>
      </c>
      <c r="H31" s="36">
        <v>51</v>
      </c>
      <c r="I31" s="37">
        <v>80</v>
      </c>
      <c r="J31" s="64">
        <f t="shared" si="2"/>
        <v>56.862745098039227</v>
      </c>
      <c r="K31" s="36">
        <v>463</v>
      </c>
      <c r="L31" s="37">
        <v>482</v>
      </c>
      <c r="M31" s="66">
        <f t="shared" si="3"/>
        <v>4.1036717062634978</v>
      </c>
    </row>
    <row r="32" spans="1:13" x14ac:dyDescent="0.25">
      <c r="A32" s="6" t="s">
        <v>32</v>
      </c>
      <c r="B32" s="36">
        <v>1439</v>
      </c>
      <c r="C32" s="37">
        <v>1412</v>
      </c>
      <c r="D32" s="68">
        <f t="shared" si="0"/>
        <v>-1.8763029881862394</v>
      </c>
      <c r="E32" s="36">
        <v>296</v>
      </c>
      <c r="F32" s="37">
        <v>247</v>
      </c>
      <c r="G32" s="69">
        <f t="shared" si="1"/>
        <v>-16.554054054054049</v>
      </c>
      <c r="H32" s="36">
        <v>41</v>
      </c>
      <c r="I32" s="37">
        <v>29</v>
      </c>
      <c r="J32" s="68">
        <f t="shared" si="2"/>
        <v>-29.268292682926827</v>
      </c>
      <c r="K32" s="36">
        <v>428</v>
      </c>
      <c r="L32" s="37">
        <v>322</v>
      </c>
      <c r="M32" s="67">
        <f t="shared" si="3"/>
        <v>-24.766355140186917</v>
      </c>
    </row>
    <row r="33" spans="1:13" ht="15.75" thickBot="1" x14ac:dyDescent="0.3">
      <c r="A33" s="34" t="s">
        <v>33</v>
      </c>
      <c r="B33" s="35"/>
      <c r="C33" s="70"/>
      <c r="D33" s="54"/>
      <c r="E33" s="35"/>
      <c r="F33" s="71"/>
      <c r="G33" s="72"/>
      <c r="H33" s="35"/>
      <c r="I33" s="71"/>
      <c r="J33" s="54"/>
      <c r="K33" s="38"/>
      <c r="L33" s="71"/>
      <c r="M33" s="57"/>
    </row>
    <row r="34" spans="1:13" x14ac:dyDescent="0.25">
      <c r="A34" s="7" t="s">
        <v>34</v>
      </c>
      <c r="B34" s="73">
        <v>100236</v>
      </c>
      <c r="C34" s="74">
        <f>SUM(C8:C33)</f>
        <v>102026</v>
      </c>
      <c r="D34" s="77">
        <f>C34*100/B34-100</f>
        <v>1.7857855461111711</v>
      </c>
      <c r="E34" s="73">
        <v>15893</v>
      </c>
      <c r="F34" s="75">
        <f>SUM(F8:F33)</f>
        <v>16340</v>
      </c>
      <c r="G34" s="76">
        <f>F34*100/E34-100</f>
        <v>2.8125589882338176</v>
      </c>
      <c r="H34" s="73">
        <v>1991</v>
      </c>
      <c r="I34" s="75">
        <f>SUM(I8:I33)</f>
        <v>2105</v>
      </c>
      <c r="J34" s="77">
        <f>I34*100/H34-100</f>
        <v>5.7257659467604185</v>
      </c>
      <c r="K34" s="75">
        <v>20218</v>
      </c>
      <c r="L34" s="75">
        <f>SUM(L8:L33)</f>
        <v>20389</v>
      </c>
      <c r="M34" s="78">
        <f>L34*100/K34-100</f>
        <v>0.84578098723909534</v>
      </c>
    </row>
    <row r="35" spans="1:13" ht="15.75" thickBot="1" x14ac:dyDescent="0.3">
      <c r="A35" s="122" t="s">
        <v>35</v>
      </c>
      <c r="B35" s="123">
        <v>412</v>
      </c>
      <c r="C35" s="123">
        <v>418</v>
      </c>
      <c r="D35" s="124">
        <f>C35*100/B35-100</f>
        <v>1.4563106796116472</v>
      </c>
      <c r="E35" s="123">
        <v>65</v>
      </c>
      <c r="F35" s="123">
        <v>67</v>
      </c>
      <c r="G35" s="125">
        <f>F35*100/E35-100</f>
        <v>3.0769230769230802</v>
      </c>
      <c r="H35" s="123">
        <v>8</v>
      </c>
      <c r="I35" s="123">
        <v>9</v>
      </c>
      <c r="J35" s="124">
        <f>I35*100/H35-100</f>
        <v>12.5</v>
      </c>
      <c r="K35" s="123">
        <v>83</v>
      </c>
      <c r="L35" s="123">
        <v>84</v>
      </c>
      <c r="M35" s="126">
        <f>L35*100/K35-100</f>
        <v>1.2048192771084274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dxfId="77" priority="2" stopIfTrue="1" operator="greaterThan">
      <formula>0</formula>
    </cfRule>
  </conditionalFormatting>
  <conditionalFormatting sqref="D8:D35 G8:G35 J8:J35 M8:M35">
    <cfRule type="cellIs" dxfId="76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workbookViewId="0">
      <selection activeCell="R18" sqref="R18"/>
    </sheetView>
  </sheetViews>
  <sheetFormatPr defaultRowHeight="15" x14ac:dyDescent="0.25"/>
  <cols>
    <col min="1" max="1" width="20.5703125" customWidth="1"/>
  </cols>
  <sheetData>
    <row r="1" spans="1:13" ht="18" x14ac:dyDescent="0.25">
      <c r="A1" s="177" t="s">
        <v>237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" x14ac:dyDescent="0.25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78" t="s">
        <v>0</v>
      </c>
      <c r="B4" s="181" t="s">
        <v>1</v>
      </c>
      <c r="C4" s="181"/>
      <c r="D4" s="181"/>
      <c r="E4" s="181" t="s">
        <v>2</v>
      </c>
      <c r="F4" s="181"/>
      <c r="G4" s="181"/>
      <c r="H4" s="181"/>
      <c r="I4" s="181"/>
      <c r="J4" s="181"/>
      <c r="K4" s="181"/>
      <c r="L4" s="181"/>
      <c r="M4" s="183"/>
    </row>
    <row r="5" spans="1:13" ht="26.25" customHeight="1" x14ac:dyDescent="0.25">
      <c r="A5" s="179"/>
      <c r="B5" s="182"/>
      <c r="C5" s="182"/>
      <c r="D5" s="182"/>
      <c r="E5" s="182" t="s">
        <v>3</v>
      </c>
      <c r="F5" s="182"/>
      <c r="G5" s="182"/>
      <c r="H5" s="182" t="s">
        <v>4</v>
      </c>
      <c r="I5" s="182"/>
      <c r="J5" s="182"/>
      <c r="K5" s="182" t="s">
        <v>5</v>
      </c>
      <c r="L5" s="184"/>
      <c r="M5" s="185"/>
    </row>
    <row r="6" spans="1:13" ht="22.5" customHeight="1" thickBot="1" x14ac:dyDescent="0.3">
      <c r="A6" s="180"/>
      <c r="B6" s="3">
        <v>2019</v>
      </c>
      <c r="C6" s="3">
        <v>2020</v>
      </c>
      <c r="D6" s="3" t="s">
        <v>6</v>
      </c>
      <c r="E6" s="3">
        <v>2019</v>
      </c>
      <c r="F6" s="3">
        <v>2020</v>
      </c>
      <c r="G6" s="3" t="s">
        <v>6</v>
      </c>
      <c r="H6" s="3">
        <v>2019</v>
      </c>
      <c r="I6" s="3">
        <v>2020</v>
      </c>
      <c r="J6" s="3" t="s">
        <v>6</v>
      </c>
      <c r="K6" s="3">
        <v>2019</v>
      </c>
      <c r="L6" s="3">
        <v>2020</v>
      </c>
      <c r="M6" s="4" t="s">
        <v>6</v>
      </c>
    </row>
    <row r="7" spans="1:13" x14ac:dyDescent="0.25">
      <c r="A7" s="5" t="s">
        <v>7</v>
      </c>
      <c r="B7" s="39">
        <v>0</v>
      </c>
      <c r="C7" s="39"/>
      <c r="D7" s="121"/>
      <c r="E7" s="39">
        <v>0</v>
      </c>
      <c r="F7" s="39"/>
      <c r="G7" s="121"/>
      <c r="H7" s="39">
        <v>0</v>
      </c>
      <c r="I7" s="39"/>
      <c r="J7" s="39"/>
      <c r="K7" s="39">
        <v>0</v>
      </c>
      <c r="L7" s="39"/>
      <c r="M7" s="39"/>
    </row>
    <row r="8" spans="1:13" x14ac:dyDescent="0.25">
      <c r="A8" s="6" t="s">
        <v>8</v>
      </c>
      <c r="B8" s="40">
        <v>308</v>
      </c>
      <c r="C8" s="40">
        <v>349</v>
      </c>
      <c r="D8" s="79">
        <f t="shared" ref="D8:D32" si="0">C8*100/B8-100</f>
        <v>13.311688311688314</v>
      </c>
      <c r="E8" s="40">
        <v>69</v>
      </c>
      <c r="F8" s="40">
        <v>75</v>
      </c>
      <c r="G8" s="79">
        <f t="shared" ref="G8:G32" si="1">F8*100/E8-100</f>
        <v>8.6956521739130466</v>
      </c>
      <c r="H8" s="40">
        <v>14</v>
      </c>
      <c r="I8" s="40">
        <v>13</v>
      </c>
      <c r="J8" s="33">
        <f t="shared" ref="J8:J32" si="2">I8*100/H8-100</f>
        <v>-7.1428571428571388</v>
      </c>
      <c r="K8" s="40">
        <v>101</v>
      </c>
      <c r="L8" s="40">
        <v>91</v>
      </c>
      <c r="M8" s="33">
        <f t="shared" ref="M8:M32" si="3">L8*100/K8-100</f>
        <v>-9.9009900990099027</v>
      </c>
    </row>
    <row r="9" spans="1:13" x14ac:dyDescent="0.25">
      <c r="A9" s="6" t="s">
        <v>9</v>
      </c>
      <c r="B9" s="40">
        <v>256</v>
      </c>
      <c r="C9" s="40">
        <v>293</v>
      </c>
      <c r="D9" s="79">
        <f t="shared" si="0"/>
        <v>14.453125</v>
      </c>
      <c r="E9" s="40">
        <v>68</v>
      </c>
      <c r="F9" s="40">
        <v>74</v>
      </c>
      <c r="G9" s="79">
        <f t="shared" si="1"/>
        <v>8.8235294117647101</v>
      </c>
      <c r="H9" s="40">
        <v>8</v>
      </c>
      <c r="I9" s="40">
        <v>8</v>
      </c>
      <c r="J9" s="33">
        <f t="shared" si="2"/>
        <v>0</v>
      </c>
      <c r="K9" s="40">
        <v>82</v>
      </c>
      <c r="L9" s="40">
        <v>92</v>
      </c>
      <c r="M9" s="79">
        <f t="shared" si="3"/>
        <v>12.195121951219505</v>
      </c>
    </row>
    <row r="10" spans="1:13" x14ac:dyDescent="0.25">
      <c r="A10" s="6" t="s">
        <v>10</v>
      </c>
      <c r="B10" s="40">
        <v>947</v>
      </c>
      <c r="C10" s="40">
        <v>1143</v>
      </c>
      <c r="D10" s="79">
        <f t="shared" si="0"/>
        <v>20.696937697993661</v>
      </c>
      <c r="E10" s="40">
        <v>192</v>
      </c>
      <c r="F10" s="40">
        <v>220</v>
      </c>
      <c r="G10" s="79">
        <f t="shared" si="1"/>
        <v>14.583333333333329</v>
      </c>
      <c r="H10" s="40">
        <v>13</v>
      </c>
      <c r="I10" s="40">
        <v>26</v>
      </c>
      <c r="J10" s="79">
        <f t="shared" si="2"/>
        <v>100</v>
      </c>
      <c r="K10" s="40">
        <v>248</v>
      </c>
      <c r="L10" s="40">
        <v>280</v>
      </c>
      <c r="M10" s="79">
        <f t="shared" si="3"/>
        <v>12.903225806451616</v>
      </c>
    </row>
    <row r="11" spans="1:13" x14ac:dyDescent="0.25">
      <c r="A11" s="6" t="s">
        <v>11</v>
      </c>
      <c r="B11" s="40">
        <v>375</v>
      </c>
      <c r="C11" s="40">
        <v>417</v>
      </c>
      <c r="D11" s="79">
        <f t="shared" si="0"/>
        <v>11.200000000000003</v>
      </c>
      <c r="E11" s="40">
        <v>105</v>
      </c>
      <c r="F11" s="40">
        <v>105</v>
      </c>
      <c r="G11" s="79">
        <f t="shared" si="1"/>
        <v>0</v>
      </c>
      <c r="H11" s="40">
        <v>5</v>
      </c>
      <c r="I11" s="40">
        <v>5</v>
      </c>
      <c r="J11" s="33">
        <f t="shared" si="2"/>
        <v>0</v>
      </c>
      <c r="K11" s="40">
        <v>134</v>
      </c>
      <c r="L11" s="40">
        <v>122</v>
      </c>
      <c r="M11" s="33">
        <f t="shared" si="3"/>
        <v>-8.9552238805970177</v>
      </c>
    </row>
    <row r="12" spans="1:13" x14ac:dyDescent="0.25">
      <c r="A12" s="6" t="s">
        <v>12</v>
      </c>
      <c r="B12" s="40">
        <v>330</v>
      </c>
      <c r="C12" s="40">
        <v>355</v>
      </c>
      <c r="D12" s="79">
        <f t="shared" si="0"/>
        <v>7.5757575757575779</v>
      </c>
      <c r="E12" s="40">
        <v>87</v>
      </c>
      <c r="F12" s="40">
        <v>97</v>
      </c>
      <c r="G12" s="79">
        <f t="shared" si="1"/>
        <v>11.494252873563212</v>
      </c>
      <c r="H12" s="40">
        <v>21</v>
      </c>
      <c r="I12" s="40">
        <v>13</v>
      </c>
      <c r="J12" s="33">
        <f t="shared" si="2"/>
        <v>-38.095238095238095</v>
      </c>
      <c r="K12" s="40">
        <v>126</v>
      </c>
      <c r="L12" s="40">
        <v>125</v>
      </c>
      <c r="M12" s="33">
        <f t="shared" si="3"/>
        <v>-0.79365079365079794</v>
      </c>
    </row>
    <row r="13" spans="1:13" x14ac:dyDescent="0.25">
      <c r="A13" s="6" t="s">
        <v>13</v>
      </c>
      <c r="B13" s="40">
        <v>241</v>
      </c>
      <c r="C13" s="40">
        <v>290</v>
      </c>
      <c r="D13" s="79">
        <f t="shared" si="0"/>
        <v>20.331950207468878</v>
      </c>
      <c r="E13" s="40">
        <v>43</v>
      </c>
      <c r="F13" s="40">
        <v>51</v>
      </c>
      <c r="G13" s="79">
        <f t="shared" si="1"/>
        <v>18.604651162790702</v>
      </c>
      <c r="H13" s="40">
        <v>4</v>
      </c>
      <c r="I13" s="40">
        <v>15</v>
      </c>
      <c r="J13" s="79">
        <f t="shared" si="2"/>
        <v>275</v>
      </c>
      <c r="K13" s="40">
        <v>76</v>
      </c>
      <c r="L13" s="40">
        <v>61</v>
      </c>
      <c r="M13" s="33">
        <f t="shared" si="3"/>
        <v>-19.736842105263165</v>
      </c>
    </row>
    <row r="14" spans="1:13" x14ac:dyDescent="0.25">
      <c r="A14" s="6" t="s">
        <v>14</v>
      </c>
      <c r="B14" s="40">
        <v>593</v>
      </c>
      <c r="C14" s="40">
        <v>694</v>
      </c>
      <c r="D14" s="79">
        <f t="shared" si="0"/>
        <v>17.032040472175382</v>
      </c>
      <c r="E14" s="40">
        <v>118</v>
      </c>
      <c r="F14" s="40">
        <v>132</v>
      </c>
      <c r="G14" s="79">
        <f t="shared" si="1"/>
        <v>11.86440677966101</v>
      </c>
      <c r="H14" s="40">
        <v>12</v>
      </c>
      <c r="I14" s="40">
        <v>16</v>
      </c>
      <c r="J14" s="79">
        <f t="shared" si="2"/>
        <v>33.333333333333343</v>
      </c>
      <c r="K14" s="40">
        <v>147</v>
      </c>
      <c r="L14" s="40">
        <v>177</v>
      </c>
      <c r="M14" s="79">
        <f t="shared" si="3"/>
        <v>20.408163265306129</v>
      </c>
    </row>
    <row r="15" spans="1:13" x14ac:dyDescent="0.25">
      <c r="A15" s="6" t="s">
        <v>15</v>
      </c>
      <c r="B15" s="40">
        <v>276</v>
      </c>
      <c r="C15" s="40">
        <v>346</v>
      </c>
      <c r="D15" s="79">
        <f t="shared" si="0"/>
        <v>25.362318840579704</v>
      </c>
      <c r="E15" s="40">
        <v>80</v>
      </c>
      <c r="F15" s="40">
        <v>76</v>
      </c>
      <c r="G15" s="33">
        <f t="shared" si="1"/>
        <v>-5</v>
      </c>
      <c r="H15" s="40">
        <v>7</v>
      </c>
      <c r="I15" s="40">
        <v>12</v>
      </c>
      <c r="J15" s="79">
        <f t="shared" si="2"/>
        <v>71.428571428571416</v>
      </c>
      <c r="K15" s="40">
        <v>111</v>
      </c>
      <c r="L15" s="40">
        <v>90</v>
      </c>
      <c r="M15" s="33">
        <f t="shared" si="3"/>
        <v>-18.918918918918919</v>
      </c>
    </row>
    <row r="16" spans="1:13" x14ac:dyDescent="0.25">
      <c r="A16" s="6" t="s">
        <v>16</v>
      </c>
      <c r="B16" s="40">
        <v>952</v>
      </c>
      <c r="C16" s="40">
        <v>1347</v>
      </c>
      <c r="D16" s="79">
        <f t="shared" si="0"/>
        <v>41.491596638655466</v>
      </c>
      <c r="E16" s="40">
        <v>159</v>
      </c>
      <c r="F16" s="40">
        <v>204</v>
      </c>
      <c r="G16" s="79">
        <f t="shared" si="1"/>
        <v>28.301886792452819</v>
      </c>
      <c r="H16" s="40">
        <v>26</v>
      </c>
      <c r="I16" s="40">
        <v>31</v>
      </c>
      <c r="J16" s="79">
        <f t="shared" si="2"/>
        <v>19.230769230769226</v>
      </c>
      <c r="K16" s="40">
        <v>218</v>
      </c>
      <c r="L16" s="40">
        <v>269</v>
      </c>
      <c r="M16" s="79">
        <f t="shared" si="3"/>
        <v>23.394495412844037</v>
      </c>
    </row>
    <row r="17" spans="1:13" x14ac:dyDescent="0.25">
      <c r="A17" s="6" t="s">
        <v>17</v>
      </c>
      <c r="B17" s="80">
        <v>3148</v>
      </c>
      <c r="C17" s="40">
        <v>2687</v>
      </c>
      <c r="D17" s="81">
        <f t="shared" si="0"/>
        <v>-14.64421855146125</v>
      </c>
      <c r="E17" s="80">
        <v>211</v>
      </c>
      <c r="F17" s="40">
        <v>163</v>
      </c>
      <c r="G17" s="81">
        <f t="shared" si="1"/>
        <v>-22.748815165876778</v>
      </c>
      <c r="H17" s="80">
        <v>11</v>
      </c>
      <c r="I17" s="80">
        <v>7</v>
      </c>
      <c r="J17" s="81">
        <f t="shared" si="2"/>
        <v>-36.363636363636367</v>
      </c>
      <c r="K17" s="80">
        <v>246</v>
      </c>
      <c r="L17" s="40">
        <v>192</v>
      </c>
      <c r="M17" s="81">
        <f t="shared" si="3"/>
        <v>-21.951219512195124</v>
      </c>
    </row>
    <row r="18" spans="1:13" x14ac:dyDescent="0.25">
      <c r="A18" s="6" t="s">
        <v>18</v>
      </c>
      <c r="B18" s="40">
        <v>159</v>
      </c>
      <c r="C18" s="40">
        <v>206</v>
      </c>
      <c r="D18" s="79">
        <f t="shared" si="0"/>
        <v>29.559748427672957</v>
      </c>
      <c r="E18" s="40">
        <v>51</v>
      </c>
      <c r="F18" s="40">
        <v>62</v>
      </c>
      <c r="G18" s="79">
        <f t="shared" si="1"/>
        <v>21.568627450980387</v>
      </c>
      <c r="H18" s="40">
        <v>6</v>
      </c>
      <c r="I18" s="40">
        <v>8</v>
      </c>
      <c r="J18" s="79">
        <f t="shared" si="2"/>
        <v>33.333333333333343</v>
      </c>
      <c r="K18" s="40">
        <v>67</v>
      </c>
      <c r="L18" s="40">
        <v>79</v>
      </c>
      <c r="M18" s="79">
        <f t="shared" si="3"/>
        <v>17.910447761194035</v>
      </c>
    </row>
    <row r="19" spans="1:13" x14ac:dyDescent="0.25">
      <c r="A19" s="6" t="s">
        <v>19</v>
      </c>
      <c r="B19" s="40">
        <v>93</v>
      </c>
      <c r="C19" s="40">
        <v>72</v>
      </c>
      <c r="D19" s="33">
        <f t="shared" si="0"/>
        <v>-22.58064516129032</v>
      </c>
      <c r="E19" s="40">
        <v>32</v>
      </c>
      <c r="F19" s="40">
        <v>26</v>
      </c>
      <c r="G19" s="33">
        <f t="shared" si="1"/>
        <v>-18.75</v>
      </c>
      <c r="H19" s="40">
        <v>1</v>
      </c>
      <c r="I19" s="40">
        <v>5</v>
      </c>
      <c r="J19" s="79">
        <f t="shared" si="2"/>
        <v>400</v>
      </c>
      <c r="K19" s="40">
        <v>42</v>
      </c>
      <c r="L19" s="40">
        <v>37</v>
      </c>
      <c r="M19" s="33">
        <f t="shared" si="3"/>
        <v>-11.904761904761898</v>
      </c>
    </row>
    <row r="20" spans="1:13" x14ac:dyDescent="0.25">
      <c r="A20" s="6" t="s">
        <v>20</v>
      </c>
      <c r="B20" s="40">
        <v>944</v>
      </c>
      <c r="C20" s="40">
        <v>938</v>
      </c>
      <c r="D20" s="33">
        <f t="shared" si="0"/>
        <v>-0.63559322033898979</v>
      </c>
      <c r="E20" s="40">
        <v>191</v>
      </c>
      <c r="F20" s="40">
        <v>188</v>
      </c>
      <c r="G20" s="33">
        <f t="shared" si="1"/>
        <v>-1.5706806282722567</v>
      </c>
      <c r="H20" s="40">
        <v>29</v>
      </c>
      <c r="I20" s="40">
        <v>29</v>
      </c>
      <c r="J20" s="33">
        <f t="shared" si="2"/>
        <v>0</v>
      </c>
      <c r="K20" s="40">
        <v>270</v>
      </c>
      <c r="L20" s="40">
        <v>252</v>
      </c>
      <c r="M20" s="33">
        <f t="shared" si="3"/>
        <v>-6.6666666666666714</v>
      </c>
    </row>
    <row r="21" spans="1:13" x14ac:dyDescent="0.25">
      <c r="A21" s="6" t="s">
        <v>21</v>
      </c>
      <c r="B21" s="40">
        <v>354</v>
      </c>
      <c r="C21" s="40">
        <v>357</v>
      </c>
      <c r="D21" s="79">
        <f t="shared" si="0"/>
        <v>0.84745762711864359</v>
      </c>
      <c r="E21" s="40">
        <v>83</v>
      </c>
      <c r="F21" s="40">
        <v>108</v>
      </c>
      <c r="G21" s="79">
        <f t="shared" si="1"/>
        <v>30.120481927710841</v>
      </c>
      <c r="H21" s="40">
        <v>5</v>
      </c>
      <c r="I21" s="40">
        <v>4</v>
      </c>
      <c r="J21" s="33">
        <f t="shared" si="2"/>
        <v>-20</v>
      </c>
      <c r="K21" s="40">
        <v>107</v>
      </c>
      <c r="L21" s="40">
        <v>160</v>
      </c>
      <c r="M21" s="79">
        <f t="shared" si="3"/>
        <v>49.532710280373834</v>
      </c>
    </row>
    <row r="22" spans="1:13" x14ac:dyDescent="0.25">
      <c r="A22" s="6" t="s">
        <v>22</v>
      </c>
      <c r="B22" s="40">
        <v>1252</v>
      </c>
      <c r="C22" s="40">
        <v>1587</v>
      </c>
      <c r="D22" s="79">
        <f t="shared" si="0"/>
        <v>26.757188498402556</v>
      </c>
      <c r="E22" s="40">
        <v>196</v>
      </c>
      <c r="F22" s="40">
        <v>171</v>
      </c>
      <c r="G22" s="33">
        <f t="shared" si="1"/>
        <v>-12.755102040816325</v>
      </c>
      <c r="H22" s="40">
        <v>14</v>
      </c>
      <c r="I22" s="40">
        <v>10</v>
      </c>
      <c r="J22" s="33">
        <f t="shared" si="2"/>
        <v>-28.571428571428569</v>
      </c>
      <c r="K22" s="40">
        <v>242</v>
      </c>
      <c r="L22" s="40">
        <v>215</v>
      </c>
      <c r="M22" s="33">
        <f t="shared" si="3"/>
        <v>-11.15702479338843</v>
      </c>
    </row>
    <row r="23" spans="1:13" x14ac:dyDescent="0.25">
      <c r="A23" s="6" t="s">
        <v>23</v>
      </c>
      <c r="B23" s="40">
        <v>300</v>
      </c>
      <c r="C23" s="40">
        <v>394</v>
      </c>
      <c r="D23" s="79">
        <f t="shared" si="0"/>
        <v>31.333333333333343</v>
      </c>
      <c r="E23" s="40">
        <v>90</v>
      </c>
      <c r="F23" s="40">
        <v>108</v>
      </c>
      <c r="G23" s="79">
        <f t="shared" si="1"/>
        <v>20</v>
      </c>
      <c r="H23" s="40">
        <v>8</v>
      </c>
      <c r="I23" s="40">
        <v>13</v>
      </c>
      <c r="J23" s="79">
        <f t="shared" si="2"/>
        <v>62.5</v>
      </c>
      <c r="K23" s="40">
        <v>126</v>
      </c>
      <c r="L23" s="40">
        <v>141</v>
      </c>
      <c r="M23" s="79">
        <f t="shared" si="3"/>
        <v>11.904761904761898</v>
      </c>
    </row>
    <row r="24" spans="1:13" x14ac:dyDescent="0.25">
      <c r="A24" s="6" t="s">
        <v>24</v>
      </c>
      <c r="B24" s="40">
        <v>232</v>
      </c>
      <c r="C24" s="40">
        <v>255</v>
      </c>
      <c r="D24" s="79">
        <f t="shared" si="0"/>
        <v>9.9137931034482705</v>
      </c>
      <c r="E24" s="40">
        <v>74</v>
      </c>
      <c r="F24" s="40">
        <v>77</v>
      </c>
      <c r="G24" s="79">
        <f t="shared" si="1"/>
        <v>4.0540540540540491</v>
      </c>
      <c r="H24" s="40">
        <v>13</v>
      </c>
      <c r="I24" s="40">
        <v>16</v>
      </c>
      <c r="J24" s="79">
        <f t="shared" si="2"/>
        <v>23.07692307692308</v>
      </c>
      <c r="K24" s="40">
        <v>82</v>
      </c>
      <c r="L24" s="40">
        <v>82</v>
      </c>
      <c r="M24" s="33">
        <f t="shared" si="3"/>
        <v>0</v>
      </c>
    </row>
    <row r="25" spans="1:13" x14ac:dyDescent="0.25">
      <c r="A25" s="6" t="s">
        <v>25</v>
      </c>
      <c r="B25" s="40">
        <v>185</v>
      </c>
      <c r="C25" s="40">
        <v>221</v>
      </c>
      <c r="D25" s="79">
        <f t="shared" si="0"/>
        <v>19.459459459459453</v>
      </c>
      <c r="E25" s="40">
        <v>69</v>
      </c>
      <c r="F25" s="40">
        <v>73</v>
      </c>
      <c r="G25" s="79">
        <f t="shared" si="1"/>
        <v>5.7971014492753596</v>
      </c>
      <c r="H25" s="40">
        <v>11</v>
      </c>
      <c r="I25" s="40">
        <v>13</v>
      </c>
      <c r="J25" s="79">
        <f t="shared" si="2"/>
        <v>18.181818181818187</v>
      </c>
      <c r="K25" s="40">
        <v>95</v>
      </c>
      <c r="L25" s="40">
        <v>85</v>
      </c>
      <c r="M25" s="33">
        <f t="shared" si="3"/>
        <v>-10.526315789473685</v>
      </c>
    </row>
    <row r="26" spans="1:13" x14ac:dyDescent="0.25">
      <c r="A26" s="6" t="s">
        <v>26</v>
      </c>
      <c r="B26" s="40">
        <v>180</v>
      </c>
      <c r="C26" s="40">
        <v>201</v>
      </c>
      <c r="D26" s="79">
        <f t="shared" si="0"/>
        <v>11.666666666666671</v>
      </c>
      <c r="E26" s="40">
        <v>47</v>
      </c>
      <c r="F26" s="40">
        <v>54</v>
      </c>
      <c r="G26" s="79">
        <f t="shared" si="1"/>
        <v>14.893617021276597</v>
      </c>
      <c r="H26" s="40">
        <v>9</v>
      </c>
      <c r="I26" s="40">
        <v>4</v>
      </c>
      <c r="J26" s="33">
        <f t="shared" si="2"/>
        <v>-55.555555555555557</v>
      </c>
      <c r="K26" s="40">
        <v>63</v>
      </c>
      <c r="L26" s="40">
        <v>65</v>
      </c>
      <c r="M26" s="79">
        <f t="shared" si="3"/>
        <v>3.1746031746031775</v>
      </c>
    </row>
    <row r="27" spans="1:13" x14ac:dyDescent="0.25">
      <c r="A27" s="6" t="s">
        <v>27</v>
      </c>
      <c r="B27" s="40">
        <v>844</v>
      </c>
      <c r="C27" s="40">
        <v>1043</v>
      </c>
      <c r="D27" s="79">
        <f t="shared" si="0"/>
        <v>23.578199052132703</v>
      </c>
      <c r="E27" s="40">
        <v>150</v>
      </c>
      <c r="F27" s="40">
        <v>182</v>
      </c>
      <c r="G27" s="79">
        <f t="shared" si="1"/>
        <v>21.333333333333329</v>
      </c>
      <c r="H27" s="40">
        <v>23</v>
      </c>
      <c r="I27" s="40">
        <v>13</v>
      </c>
      <c r="J27" s="33">
        <f t="shared" si="2"/>
        <v>-43.478260869565219</v>
      </c>
      <c r="K27" s="40">
        <v>164</v>
      </c>
      <c r="L27" s="40">
        <v>200</v>
      </c>
      <c r="M27" s="79">
        <f t="shared" si="3"/>
        <v>21.951219512195124</v>
      </c>
    </row>
    <row r="28" spans="1:13" x14ac:dyDescent="0.25">
      <c r="A28" s="6" t="s">
        <v>28</v>
      </c>
      <c r="B28" s="40">
        <v>305</v>
      </c>
      <c r="C28" s="40">
        <v>362</v>
      </c>
      <c r="D28" s="79">
        <f t="shared" si="0"/>
        <v>18.688524590163937</v>
      </c>
      <c r="E28" s="40">
        <v>82</v>
      </c>
      <c r="F28" s="40">
        <v>72</v>
      </c>
      <c r="G28" s="33">
        <f t="shared" si="1"/>
        <v>-12.195121951219505</v>
      </c>
      <c r="H28" s="40">
        <v>6</v>
      </c>
      <c r="I28" s="40">
        <v>9</v>
      </c>
      <c r="J28" s="79">
        <f t="shared" si="2"/>
        <v>50</v>
      </c>
      <c r="K28" s="40">
        <v>108</v>
      </c>
      <c r="L28" s="40">
        <v>79</v>
      </c>
      <c r="M28" s="33">
        <f t="shared" si="3"/>
        <v>-26.851851851851848</v>
      </c>
    </row>
    <row r="29" spans="1:13" x14ac:dyDescent="0.25">
      <c r="A29" s="6" t="s">
        <v>29</v>
      </c>
      <c r="B29" s="40">
        <v>265</v>
      </c>
      <c r="C29" s="40">
        <v>303</v>
      </c>
      <c r="D29" s="79">
        <f t="shared" si="0"/>
        <v>14.339622641509436</v>
      </c>
      <c r="E29" s="40">
        <v>59</v>
      </c>
      <c r="F29" s="40">
        <v>61</v>
      </c>
      <c r="G29" s="79">
        <f t="shared" si="1"/>
        <v>3.3898305084745743</v>
      </c>
      <c r="H29" s="40">
        <v>7</v>
      </c>
      <c r="I29" s="40">
        <v>9</v>
      </c>
      <c r="J29" s="79">
        <f t="shared" si="2"/>
        <v>28.571428571428584</v>
      </c>
      <c r="K29" s="40">
        <v>80</v>
      </c>
      <c r="L29" s="40">
        <v>94</v>
      </c>
      <c r="M29" s="79">
        <f t="shared" si="3"/>
        <v>17.5</v>
      </c>
    </row>
    <row r="30" spans="1:13" x14ac:dyDescent="0.25">
      <c r="A30" s="6" t="s">
        <v>30</v>
      </c>
      <c r="B30" s="40">
        <v>298</v>
      </c>
      <c r="C30" s="40">
        <v>370</v>
      </c>
      <c r="D30" s="79">
        <f t="shared" si="0"/>
        <v>24.161073825503351</v>
      </c>
      <c r="E30" s="40">
        <v>54</v>
      </c>
      <c r="F30" s="40">
        <v>74</v>
      </c>
      <c r="G30" s="79">
        <f t="shared" si="1"/>
        <v>37.037037037037038</v>
      </c>
      <c r="H30" s="40">
        <v>10</v>
      </c>
      <c r="I30" s="40">
        <v>13</v>
      </c>
      <c r="J30" s="79">
        <f t="shared" si="2"/>
        <v>30</v>
      </c>
      <c r="K30" s="40">
        <v>54</v>
      </c>
      <c r="L30" s="40">
        <v>87</v>
      </c>
      <c r="M30" s="79">
        <f t="shared" si="3"/>
        <v>61.111111111111114</v>
      </c>
    </row>
    <row r="31" spans="1:13" x14ac:dyDescent="0.25">
      <c r="A31" s="6" t="s">
        <v>31</v>
      </c>
      <c r="B31" s="40">
        <v>213</v>
      </c>
      <c r="C31" s="40">
        <v>248</v>
      </c>
      <c r="D31" s="79">
        <f t="shared" si="0"/>
        <v>16.431924882629104</v>
      </c>
      <c r="E31" s="40">
        <v>55</v>
      </c>
      <c r="F31" s="40">
        <v>74</v>
      </c>
      <c r="G31" s="79">
        <f t="shared" si="1"/>
        <v>34.545454545454533</v>
      </c>
      <c r="H31" s="40">
        <v>8</v>
      </c>
      <c r="I31" s="40">
        <v>14</v>
      </c>
      <c r="J31" s="79">
        <f t="shared" si="2"/>
        <v>75</v>
      </c>
      <c r="K31" s="40">
        <v>70</v>
      </c>
      <c r="L31" s="40">
        <v>93</v>
      </c>
      <c r="M31" s="79">
        <f t="shared" si="3"/>
        <v>32.857142857142861</v>
      </c>
    </row>
    <row r="32" spans="1:13" x14ac:dyDescent="0.25">
      <c r="A32" s="6" t="s">
        <v>32</v>
      </c>
      <c r="B32" s="40">
        <v>216</v>
      </c>
      <c r="C32" s="40">
        <v>209</v>
      </c>
      <c r="D32" s="33">
        <f t="shared" si="0"/>
        <v>-3.2407407407407476</v>
      </c>
      <c r="E32" s="40">
        <v>46</v>
      </c>
      <c r="F32" s="40">
        <v>25</v>
      </c>
      <c r="G32" s="33">
        <f t="shared" si="1"/>
        <v>-45.652173913043477</v>
      </c>
      <c r="H32" s="40">
        <v>4</v>
      </c>
      <c r="I32" s="40">
        <v>5</v>
      </c>
      <c r="J32" s="79">
        <f t="shared" si="2"/>
        <v>25</v>
      </c>
      <c r="K32" s="40">
        <v>66</v>
      </c>
      <c r="L32" s="40">
        <v>30</v>
      </c>
      <c r="M32" s="33">
        <f t="shared" si="3"/>
        <v>-54.545454545454547</v>
      </c>
    </row>
    <row r="33" spans="1:13" ht="15.75" thickBot="1" x14ac:dyDescent="0.3">
      <c r="A33" s="34" t="s">
        <v>33</v>
      </c>
      <c r="B33" s="219">
        <v>0</v>
      </c>
      <c r="C33" s="220">
        <v>0</v>
      </c>
      <c r="D33" s="221"/>
      <c r="E33" s="219">
        <v>0</v>
      </c>
      <c r="F33" s="220">
        <v>0</v>
      </c>
      <c r="G33" s="222"/>
      <c r="H33" s="219">
        <v>0</v>
      </c>
      <c r="I33" s="220">
        <v>0</v>
      </c>
      <c r="J33" s="223"/>
      <c r="K33" s="219">
        <v>0</v>
      </c>
      <c r="L33" s="220">
        <v>0</v>
      </c>
      <c r="M33" s="222"/>
    </row>
    <row r="34" spans="1:13" ht="15.75" thickBot="1" x14ac:dyDescent="0.3">
      <c r="A34" s="60" t="s">
        <v>34</v>
      </c>
      <c r="B34" s="224">
        <v>13266</v>
      </c>
      <c r="C34" s="224">
        <v>14687</v>
      </c>
      <c r="D34" s="225">
        <f>C34*100/B34-100</f>
        <v>10.711593547414438</v>
      </c>
      <c r="E34" s="224">
        <v>2411</v>
      </c>
      <c r="F34" s="226">
        <v>2552</v>
      </c>
      <c r="G34" s="225">
        <f>F34*100/E34-100</f>
        <v>5.8481957693903013</v>
      </c>
      <c r="H34" s="224">
        <v>275</v>
      </c>
      <c r="I34" s="226">
        <v>311</v>
      </c>
      <c r="J34" s="225">
        <f>I34*100/H34-100</f>
        <v>13.090909090909093</v>
      </c>
      <c r="K34" s="224">
        <v>3125</v>
      </c>
      <c r="L34" s="226">
        <v>3198</v>
      </c>
      <c r="M34" s="227">
        <f>L34*100/K34-100</f>
        <v>2.3359999999999985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34">
    <cfRule type="cellIs" dxfId="75" priority="1" stopIfTrue="1" operator="greaterThan">
      <formula>0</formula>
    </cfRule>
    <cfRule type="cellIs" dxfId="74" priority="2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E5" sqref="E5:E14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186" t="s">
        <v>47</v>
      </c>
      <c r="B1" s="186"/>
      <c r="C1" s="186"/>
      <c r="D1" s="186"/>
      <c r="E1" s="186"/>
    </row>
    <row r="2" spans="1:5" ht="18" x14ac:dyDescent="0.25">
      <c r="A2" s="186" t="s">
        <v>270</v>
      </c>
      <c r="B2" s="186"/>
      <c r="C2" s="186"/>
      <c r="D2" s="186"/>
      <c r="E2" s="186"/>
    </row>
    <row r="3" spans="1:5" ht="15.75" thickBot="1" x14ac:dyDescent="0.3">
      <c r="A3" s="8"/>
      <c r="B3" s="8"/>
      <c r="C3" s="8"/>
      <c r="D3" s="8"/>
      <c r="E3" s="8"/>
    </row>
    <row r="4" spans="1:5" ht="48" customHeight="1" thickBot="1" x14ac:dyDescent="0.3">
      <c r="A4" s="99" t="s">
        <v>75</v>
      </c>
      <c r="B4" s="100" t="s">
        <v>1</v>
      </c>
      <c r="C4" s="100" t="s">
        <v>2</v>
      </c>
      <c r="D4" s="100" t="s">
        <v>76</v>
      </c>
      <c r="E4" s="101" t="s">
        <v>55</v>
      </c>
    </row>
    <row r="5" spans="1:5" ht="24.95" customHeight="1" x14ac:dyDescent="0.25">
      <c r="A5" s="102" t="s">
        <v>77</v>
      </c>
      <c r="B5" s="103">
        <v>63619</v>
      </c>
      <c r="C5" s="108">
        <v>6985</v>
      </c>
      <c r="D5" s="108">
        <v>739</v>
      </c>
      <c r="E5" s="109">
        <v>10476</v>
      </c>
    </row>
    <row r="6" spans="1:5" ht="24.95" customHeight="1" x14ac:dyDescent="0.25">
      <c r="A6" s="104" t="s">
        <v>78</v>
      </c>
      <c r="B6" s="105">
        <v>15190</v>
      </c>
      <c r="C6" s="110">
        <v>295</v>
      </c>
      <c r="D6" s="110">
        <v>39</v>
      </c>
      <c r="E6" s="111">
        <v>357</v>
      </c>
    </row>
    <row r="7" spans="1:5" ht="24.95" customHeight="1" x14ac:dyDescent="0.25">
      <c r="A7" s="104" t="s">
        <v>79</v>
      </c>
      <c r="B7" s="105">
        <v>13287</v>
      </c>
      <c r="C7" s="110">
        <v>1884</v>
      </c>
      <c r="D7" s="110">
        <v>315</v>
      </c>
      <c r="E7" s="111">
        <v>2391</v>
      </c>
    </row>
    <row r="8" spans="1:5" ht="24.95" customHeight="1" x14ac:dyDescent="0.25">
      <c r="A8" s="104" t="s">
        <v>80</v>
      </c>
      <c r="B8" s="105">
        <v>4909</v>
      </c>
      <c r="C8" s="110">
        <v>4390</v>
      </c>
      <c r="D8" s="110">
        <v>655</v>
      </c>
      <c r="E8" s="111">
        <v>4040</v>
      </c>
    </row>
    <row r="9" spans="1:5" ht="24.95" customHeight="1" x14ac:dyDescent="0.25">
      <c r="A9" s="104" t="s">
        <v>81</v>
      </c>
      <c r="B9" s="105">
        <v>2469</v>
      </c>
      <c r="C9" s="110">
        <v>1351</v>
      </c>
      <c r="D9" s="110">
        <v>222</v>
      </c>
      <c r="E9" s="111">
        <v>1732</v>
      </c>
    </row>
    <row r="10" spans="1:5" ht="24.95" customHeight="1" x14ac:dyDescent="0.25">
      <c r="A10" s="104" t="s">
        <v>82</v>
      </c>
      <c r="B10" s="105">
        <v>1462</v>
      </c>
      <c r="C10" s="110">
        <v>1174</v>
      </c>
      <c r="D10" s="110">
        <v>128</v>
      </c>
      <c r="E10" s="111">
        <v>1113</v>
      </c>
    </row>
    <row r="11" spans="1:5" ht="24.95" customHeight="1" x14ac:dyDescent="0.25">
      <c r="A11" s="104" t="s">
        <v>83</v>
      </c>
      <c r="B11" s="105">
        <v>499</v>
      </c>
      <c r="C11" s="110">
        <v>16</v>
      </c>
      <c r="D11" s="110">
        <v>2</v>
      </c>
      <c r="E11" s="111">
        <v>18</v>
      </c>
    </row>
    <row r="12" spans="1:5" ht="24.95" customHeight="1" x14ac:dyDescent="0.25">
      <c r="A12" s="104" t="s">
        <v>84</v>
      </c>
      <c r="B12" s="105">
        <v>304</v>
      </c>
      <c r="C12" s="110">
        <v>8</v>
      </c>
      <c r="D12" s="110">
        <v>1</v>
      </c>
      <c r="E12" s="111">
        <v>10</v>
      </c>
    </row>
    <row r="13" spans="1:5" ht="24.95" customHeight="1" x14ac:dyDescent="0.25">
      <c r="A13" s="104" t="s">
        <v>85</v>
      </c>
      <c r="B13" s="105">
        <v>258</v>
      </c>
      <c r="C13" s="110">
        <v>225</v>
      </c>
      <c r="D13" s="110">
        <v>3</v>
      </c>
      <c r="E13" s="111">
        <v>235</v>
      </c>
    </row>
    <row r="14" spans="1:5" ht="24.95" customHeight="1" thickBot="1" x14ac:dyDescent="0.3">
      <c r="A14" s="106" t="s">
        <v>86</v>
      </c>
      <c r="B14" s="107">
        <v>29</v>
      </c>
      <c r="C14" s="112">
        <v>12</v>
      </c>
      <c r="D14" s="112">
        <v>1</v>
      </c>
      <c r="E14" s="113">
        <v>17</v>
      </c>
    </row>
    <row r="15" spans="1:5" ht="33.75" customHeight="1" thickBot="1" x14ac:dyDescent="0.3">
      <c r="A15" s="82" t="s">
        <v>34</v>
      </c>
      <c r="B15" s="83">
        <v>102026</v>
      </c>
      <c r="C15" s="83">
        <v>16340</v>
      </c>
      <c r="D15" s="84">
        <v>2105</v>
      </c>
      <c r="E15" s="85">
        <v>20389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topLeftCell="A3" workbookViewId="0">
      <selection activeCell="E33" sqref="E6:E33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186" t="s">
        <v>74</v>
      </c>
      <c r="B1" s="186"/>
      <c r="C1" s="186"/>
      <c r="D1" s="186"/>
      <c r="E1" s="186"/>
    </row>
    <row r="2" spans="1:5" ht="18" x14ac:dyDescent="0.25">
      <c r="A2" s="186" t="s">
        <v>270</v>
      </c>
      <c r="B2" s="186"/>
      <c r="C2" s="186"/>
      <c r="D2" s="186"/>
      <c r="E2" s="186"/>
    </row>
    <row r="3" spans="1:5" ht="15.75" thickBot="1" x14ac:dyDescent="0.3"/>
    <row r="4" spans="1:5" ht="24" customHeight="1" x14ac:dyDescent="0.25">
      <c r="A4" s="187" t="s">
        <v>52</v>
      </c>
      <c r="B4" s="189" t="s">
        <v>53</v>
      </c>
      <c r="C4" s="189" t="s">
        <v>2</v>
      </c>
      <c r="D4" s="189"/>
      <c r="E4" s="191"/>
    </row>
    <row r="5" spans="1:5" ht="32.25" customHeight="1" thickBot="1" x14ac:dyDescent="0.3">
      <c r="A5" s="188"/>
      <c r="B5" s="190"/>
      <c r="C5" s="114" t="s">
        <v>1</v>
      </c>
      <c r="D5" s="114" t="s">
        <v>54</v>
      </c>
      <c r="E5" s="115" t="s">
        <v>55</v>
      </c>
    </row>
    <row r="6" spans="1:5" ht="35.1" customHeight="1" thickBot="1" x14ac:dyDescent="0.3">
      <c r="A6" s="127" t="s">
        <v>56</v>
      </c>
      <c r="B6" s="128">
        <v>41995</v>
      </c>
      <c r="C6" s="129">
        <v>3717</v>
      </c>
      <c r="D6" s="130">
        <v>338</v>
      </c>
      <c r="E6" s="131">
        <v>4328</v>
      </c>
    </row>
    <row r="7" spans="1:5" ht="35.1" customHeight="1" thickBot="1" x14ac:dyDescent="0.3">
      <c r="A7" s="132" t="s">
        <v>57</v>
      </c>
      <c r="B7" s="128">
        <v>23409</v>
      </c>
      <c r="C7" s="133">
        <v>6224</v>
      </c>
      <c r="D7" s="134">
        <v>1056</v>
      </c>
      <c r="E7" s="135">
        <v>7296</v>
      </c>
    </row>
    <row r="8" spans="1:5" ht="35.1" customHeight="1" thickBot="1" x14ac:dyDescent="0.3">
      <c r="A8" s="136" t="s">
        <v>58</v>
      </c>
      <c r="B8" s="128">
        <v>17020</v>
      </c>
      <c r="C8" s="133">
        <v>837</v>
      </c>
      <c r="D8" s="135">
        <v>53</v>
      </c>
      <c r="E8" s="135">
        <v>1076</v>
      </c>
    </row>
    <row r="9" spans="1:5" ht="35.1" customHeight="1" thickBot="1" x14ac:dyDescent="0.3">
      <c r="A9" s="132" t="s">
        <v>59</v>
      </c>
      <c r="B9" s="128">
        <v>6857</v>
      </c>
      <c r="C9" s="133">
        <v>1455</v>
      </c>
      <c r="D9" s="135">
        <v>75</v>
      </c>
      <c r="E9" s="135">
        <v>1951</v>
      </c>
    </row>
    <row r="10" spans="1:5" ht="35.1" customHeight="1" thickBot="1" x14ac:dyDescent="0.3">
      <c r="A10" s="132" t="s">
        <v>271</v>
      </c>
      <c r="B10" s="128">
        <v>2896</v>
      </c>
      <c r="C10" s="133">
        <v>610</v>
      </c>
      <c r="D10" s="135">
        <v>70</v>
      </c>
      <c r="E10" s="135">
        <v>991</v>
      </c>
    </row>
    <row r="11" spans="1:5" ht="35.1" customHeight="1" thickBot="1" x14ac:dyDescent="0.3">
      <c r="A11" s="132" t="s">
        <v>63</v>
      </c>
      <c r="B11" s="128">
        <v>1520</v>
      </c>
      <c r="C11" s="133">
        <v>160</v>
      </c>
      <c r="D11" s="135">
        <v>5</v>
      </c>
      <c r="E11" s="135">
        <v>183</v>
      </c>
    </row>
    <row r="12" spans="1:5" ht="35.1" customHeight="1" thickBot="1" x14ac:dyDescent="0.3">
      <c r="A12" s="132" t="s">
        <v>60</v>
      </c>
      <c r="B12" s="128">
        <v>1174</v>
      </c>
      <c r="C12" s="133">
        <v>1058</v>
      </c>
      <c r="D12" s="135">
        <v>54</v>
      </c>
      <c r="E12" s="135">
        <v>1199</v>
      </c>
    </row>
    <row r="13" spans="1:5" ht="35.1" customHeight="1" thickBot="1" x14ac:dyDescent="0.3">
      <c r="A13" s="132" t="s">
        <v>61</v>
      </c>
      <c r="B13" s="128">
        <v>1034</v>
      </c>
      <c r="C13" s="133">
        <v>397</v>
      </c>
      <c r="D13" s="135">
        <v>101</v>
      </c>
      <c r="E13" s="135">
        <v>835</v>
      </c>
    </row>
    <row r="14" spans="1:5" ht="35.1" customHeight="1" thickBot="1" x14ac:dyDescent="0.3">
      <c r="A14" s="132" t="s">
        <v>62</v>
      </c>
      <c r="B14" s="128">
        <v>987</v>
      </c>
      <c r="C14" s="133">
        <v>327</v>
      </c>
      <c r="D14" s="135">
        <v>83</v>
      </c>
      <c r="E14" s="135">
        <v>459</v>
      </c>
    </row>
    <row r="15" spans="1:5" ht="35.1" customHeight="1" thickBot="1" x14ac:dyDescent="0.3">
      <c r="A15" s="132" t="s">
        <v>64</v>
      </c>
      <c r="B15" s="128">
        <v>939</v>
      </c>
      <c r="C15" s="133">
        <v>36</v>
      </c>
      <c r="D15" s="135">
        <v>9</v>
      </c>
      <c r="E15" s="135">
        <v>318</v>
      </c>
    </row>
    <row r="16" spans="1:5" ht="35.1" customHeight="1" thickBot="1" x14ac:dyDescent="0.3">
      <c r="A16" s="132" t="s">
        <v>258</v>
      </c>
      <c r="B16" s="128">
        <v>918</v>
      </c>
      <c r="C16" s="133">
        <v>173</v>
      </c>
      <c r="D16" s="135">
        <v>11</v>
      </c>
      <c r="E16" s="135">
        <v>299</v>
      </c>
    </row>
    <row r="17" spans="1:5" ht="35.1" customHeight="1" thickBot="1" x14ac:dyDescent="0.3">
      <c r="A17" s="132" t="s">
        <v>65</v>
      </c>
      <c r="B17" s="128">
        <v>777</v>
      </c>
      <c r="C17" s="133">
        <v>183</v>
      </c>
      <c r="D17" s="135">
        <v>33</v>
      </c>
      <c r="E17" s="135">
        <v>337</v>
      </c>
    </row>
    <row r="18" spans="1:5" ht="35.1" customHeight="1" thickBot="1" x14ac:dyDescent="0.3">
      <c r="A18" s="132" t="s">
        <v>257</v>
      </c>
      <c r="B18" s="128">
        <v>637</v>
      </c>
      <c r="C18" s="133">
        <v>578</v>
      </c>
      <c r="D18" s="135">
        <v>117</v>
      </c>
      <c r="E18" s="135">
        <v>523</v>
      </c>
    </row>
    <row r="19" spans="1:5" ht="35.1" customHeight="1" thickBot="1" x14ac:dyDescent="0.3">
      <c r="A19" s="132" t="s">
        <v>66</v>
      </c>
      <c r="B19" s="128">
        <v>422</v>
      </c>
      <c r="C19" s="133">
        <v>9</v>
      </c>
      <c r="D19" s="134">
        <v>0</v>
      </c>
      <c r="E19" s="135">
        <v>13</v>
      </c>
    </row>
    <row r="20" spans="1:5" ht="35.1" customHeight="1" thickBot="1" x14ac:dyDescent="0.3">
      <c r="A20" s="132" t="s">
        <v>259</v>
      </c>
      <c r="B20" s="128">
        <v>336</v>
      </c>
      <c r="C20" s="133">
        <v>37</v>
      </c>
      <c r="D20" s="135">
        <v>10</v>
      </c>
      <c r="E20" s="135">
        <v>35</v>
      </c>
    </row>
    <row r="21" spans="1:5" ht="35.1" customHeight="1" thickBot="1" x14ac:dyDescent="0.3">
      <c r="A21" s="132" t="s">
        <v>255</v>
      </c>
      <c r="B21" s="128">
        <v>296</v>
      </c>
      <c r="C21" s="133">
        <v>229</v>
      </c>
      <c r="D21" s="135">
        <v>48</v>
      </c>
      <c r="E21" s="135">
        <v>198</v>
      </c>
    </row>
    <row r="22" spans="1:5" ht="35.1" customHeight="1" thickBot="1" x14ac:dyDescent="0.3">
      <c r="A22" s="132" t="s">
        <v>67</v>
      </c>
      <c r="B22" s="128">
        <v>208</v>
      </c>
      <c r="C22" s="133">
        <v>4</v>
      </c>
      <c r="D22" s="135">
        <v>2</v>
      </c>
      <c r="E22" s="135">
        <v>6</v>
      </c>
    </row>
    <row r="23" spans="1:5" ht="35.1" customHeight="1" thickBot="1" x14ac:dyDescent="0.3">
      <c r="A23" s="132" t="s">
        <v>256</v>
      </c>
      <c r="B23" s="128">
        <v>142</v>
      </c>
      <c r="C23" s="133">
        <v>50</v>
      </c>
      <c r="D23" s="135">
        <v>10</v>
      </c>
      <c r="E23" s="135">
        <v>54</v>
      </c>
    </row>
    <row r="24" spans="1:5" ht="35.1" customHeight="1" thickBot="1" x14ac:dyDescent="0.3">
      <c r="A24" s="132" t="s">
        <v>68</v>
      </c>
      <c r="B24" s="128">
        <v>116</v>
      </c>
      <c r="C24" s="133">
        <v>60</v>
      </c>
      <c r="D24" s="134">
        <v>9</v>
      </c>
      <c r="E24" s="135">
        <v>78</v>
      </c>
    </row>
    <row r="25" spans="1:5" ht="35.1" customHeight="1" thickBot="1" x14ac:dyDescent="0.3">
      <c r="A25" s="132" t="s">
        <v>70</v>
      </c>
      <c r="B25" s="128">
        <v>73</v>
      </c>
      <c r="C25" s="133">
        <v>48</v>
      </c>
      <c r="D25" s="135">
        <v>1</v>
      </c>
      <c r="E25" s="135">
        <v>47</v>
      </c>
    </row>
    <row r="26" spans="1:5" ht="35.1" customHeight="1" thickBot="1" x14ac:dyDescent="0.3">
      <c r="A26" s="132" t="s">
        <v>69</v>
      </c>
      <c r="B26" s="128">
        <v>55</v>
      </c>
      <c r="C26" s="133">
        <v>49</v>
      </c>
      <c r="D26" s="134">
        <v>4</v>
      </c>
      <c r="E26" s="135">
        <v>45</v>
      </c>
    </row>
    <row r="27" spans="1:5" ht="35.1" customHeight="1" thickBot="1" x14ac:dyDescent="0.3">
      <c r="A27" s="132" t="s">
        <v>260</v>
      </c>
      <c r="B27" s="128">
        <v>54</v>
      </c>
      <c r="C27" s="133">
        <v>45</v>
      </c>
      <c r="D27" s="135">
        <v>3</v>
      </c>
      <c r="E27" s="135">
        <v>57</v>
      </c>
    </row>
    <row r="28" spans="1:5" ht="35.1" customHeight="1" thickBot="1" x14ac:dyDescent="0.3">
      <c r="A28" s="132" t="s">
        <v>72</v>
      </c>
      <c r="B28" s="128">
        <v>42</v>
      </c>
      <c r="C28" s="133">
        <v>6</v>
      </c>
      <c r="D28" s="135">
        <v>0</v>
      </c>
      <c r="E28" s="135">
        <v>11</v>
      </c>
    </row>
    <row r="29" spans="1:5" ht="36.75" customHeight="1" thickBot="1" x14ac:dyDescent="0.3">
      <c r="A29" s="132" t="s">
        <v>272</v>
      </c>
      <c r="B29" s="128">
        <v>36</v>
      </c>
      <c r="C29" s="133">
        <v>28</v>
      </c>
      <c r="D29" s="134">
        <v>10</v>
      </c>
      <c r="E29" s="135">
        <v>22</v>
      </c>
    </row>
    <row r="30" spans="1:5" ht="35.1" customHeight="1" thickBot="1" x14ac:dyDescent="0.3">
      <c r="A30" s="132" t="s">
        <v>262</v>
      </c>
      <c r="B30" s="128">
        <v>33</v>
      </c>
      <c r="C30" s="133">
        <v>2</v>
      </c>
      <c r="D30" s="135">
        <v>0</v>
      </c>
      <c r="E30" s="134">
        <v>4</v>
      </c>
    </row>
    <row r="31" spans="1:5" ht="35.1" customHeight="1" thickBot="1" x14ac:dyDescent="0.3">
      <c r="A31" s="132" t="s">
        <v>73</v>
      </c>
      <c r="B31" s="128">
        <v>22</v>
      </c>
      <c r="C31" s="133">
        <v>9</v>
      </c>
      <c r="D31" s="135">
        <v>2</v>
      </c>
      <c r="E31" s="135">
        <v>14</v>
      </c>
    </row>
    <row r="32" spans="1:5" ht="35.1" customHeight="1" thickBot="1" x14ac:dyDescent="0.3">
      <c r="A32" s="136" t="s">
        <v>261</v>
      </c>
      <c r="B32" s="128">
        <v>17</v>
      </c>
      <c r="C32" s="133">
        <v>5</v>
      </c>
      <c r="D32" s="134">
        <v>1</v>
      </c>
      <c r="E32" s="135">
        <v>6</v>
      </c>
    </row>
    <row r="33" spans="1:5" ht="35.1" customHeight="1" thickBot="1" x14ac:dyDescent="0.3">
      <c r="A33" s="132" t="s">
        <v>71</v>
      </c>
      <c r="B33" s="128">
        <v>11</v>
      </c>
      <c r="C33" s="137">
        <v>4</v>
      </c>
      <c r="D33" s="134">
        <v>0</v>
      </c>
      <c r="E33" s="134">
        <v>4</v>
      </c>
    </row>
    <row r="34" spans="1:5" ht="35.1" customHeight="1" thickBot="1" x14ac:dyDescent="0.3">
      <c r="A34" s="138" t="s">
        <v>264</v>
      </c>
      <c r="B34" s="139">
        <v>102026</v>
      </c>
      <c r="C34" s="140">
        <v>16340</v>
      </c>
      <c r="D34" s="141">
        <v>2105</v>
      </c>
      <c r="E34" s="142">
        <v>20389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F6" sqref="F6:F13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186" t="s">
        <v>48</v>
      </c>
      <c r="B1" s="186"/>
      <c r="C1" s="186"/>
      <c r="D1" s="186"/>
      <c r="E1" s="186"/>
      <c r="F1" s="186"/>
      <c r="G1" s="196"/>
    </row>
    <row r="2" spans="1:7" ht="18" x14ac:dyDescent="0.25">
      <c r="A2" s="186" t="s">
        <v>270</v>
      </c>
      <c r="B2" s="186"/>
      <c r="C2" s="186"/>
      <c r="D2" s="186"/>
      <c r="E2" s="186"/>
      <c r="F2" s="186"/>
      <c r="G2" s="196"/>
    </row>
    <row r="4" spans="1:7" x14ac:dyDescent="0.25">
      <c r="A4" s="192" t="s">
        <v>50</v>
      </c>
      <c r="B4" s="193" t="s">
        <v>1</v>
      </c>
      <c r="C4" s="193"/>
      <c r="D4" s="194"/>
      <c r="E4" s="193" t="s">
        <v>46</v>
      </c>
      <c r="F4" s="193"/>
      <c r="G4" s="195"/>
    </row>
    <row r="5" spans="1:7" x14ac:dyDescent="0.25">
      <c r="A5" s="192"/>
      <c r="B5" s="193"/>
      <c r="C5" s="193"/>
      <c r="D5" s="194"/>
      <c r="E5" s="193"/>
      <c r="F5" s="193"/>
      <c r="G5" s="195"/>
    </row>
    <row r="6" spans="1:7" ht="28.5" customHeight="1" x14ac:dyDescent="0.25">
      <c r="A6" s="192"/>
      <c r="B6" s="27" t="s">
        <v>45</v>
      </c>
      <c r="C6" s="28" t="s">
        <v>37</v>
      </c>
      <c r="D6" s="41" t="s">
        <v>6</v>
      </c>
      <c r="E6" s="27" t="s">
        <v>45</v>
      </c>
      <c r="F6" s="28" t="s">
        <v>37</v>
      </c>
      <c r="G6" s="42" t="s">
        <v>6</v>
      </c>
    </row>
    <row r="7" spans="1:7" ht="24.95" customHeight="1" x14ac:dyDescent="0.25">
      <c r="A7" s="143" t="s">
        <v>38</v>
      </c>
      <c r="B7" s="146">
        <v>14087</v>
      </c>
      <c r="C7" s="145">
        <v>14544</v>
      </c>
      <c r="D7" s="43">
        <f>C7*100/B7-100</f>
        <v>3.2441257897352216</v>
      </c>
      <c r="E7" s="147">
        <v>2204</v>
      </c>
      <c r="F7" s="110">
        <v>2247</v>
      </c>
      <c r="G7" s="43">
        <f>Таблица145[[#This Row],[2020]]*100/Таблица145[[#This Row],[2019]]-100</f>
        <v>1.9509981851179674</v>
      </c>
    </row>
    <row r="8" spans="1:7" ht="24.95" customHeight="1" x14ac:dyDescent="0.25">
      <c r="A8" s="143" t="s">
        <v>39</v>
      </c>
      <c r="B8" s="146">
        <v>15349</v>
      </c>
      <c r="C8" s="145">
        <v>15048</v>
      </c>
      <c r="D8" s="44">
        <f t="shared" ref="D8:D14" si="0">C8*100/B8-100</f>
        <v>-1.9610398071535542</v>
      </c>
      <c r="E8" s="147">
        <v>2180</v>
      </c>
      <c r="F8" s="110">
        <v>2177</v>
      </c>
      <c r="G8" s="44">
        <f>Таблица145[[#This Row],[2020]]*100/Таблица145[[#This Row],[2019]]-100</f>
        <v>-0.13761467889908374</v>
      </c>
    </row>
    <row r="9" spans="1:7" ht="24.95" customHeight="1" x14ac:dyDescent="0.25">
      <c r="A9" s="143" t="s">
        <v>40</v>
      </c>
      <c r="B9" s="146">
        <v>15258</v>
      </c>
      <c r="C9" s="145">
        <v>15635</v>
      </c>
      <c r="D9" s="43">
        <f t="shared" si="0"/>
        <v>2.4708349718180642</v>
      </c>
      <c r="E9" s="147">
        <v>2203</v>
      </c>
      <c r="F9" s="110">
        <v>2338</v>
      </c>
      <c r="G9" s="43">
        <f>Таблица145[[#This Row],[2020]]*100/Таблица145[[#This Row],[2019]]-100</f>
        <v>6.1280072628234166</v>
      </c>
    </row>
    <row r="10" spans="1:7" ht="24.95" customHeight="1" x14ac:dyDescent="0.25">
      <c r="A10" s="143" t="s">
        <v>41</v>
      </c>
      <c r="B10" s="146">
        <v>15068</v>
      </c>
      <c r="C10" s="145">
        <v>15557</v>
      </c>
      <c r="D10" s="43">
        <f t="shared" si="0"/>
        <v>3.2452880276081828</v>
      </c>
      <c r="E10" s="147">
        <v>2205</v>
      </c>
      <c r="F10" s="110">
        <v>2341</v>
      </c>
      <c r="G10" s="43">
        <f>Таблица145[[#This Row],[2020]]*100/Таблица145[[#This Row],[2019]]-100</f>
        <v>6.1678004535147437</v>
      </c>
    </row>
    <row r="11" spans="1:7" ht="24.95" customHeight="1" x14ac:dyDescent="0.25">
      <c r="A11" s="143" t="s">
        <v>42</v>
      </c>
      <c r="B11" s="146">
        <v>16480</v>
      </c>
      <c r="C11" s="145">
        <v>16773</v>
      </c>
      <c r="D11" s="43">
        <f t="shared" si="0"/>
        <v>1.7779126213592207</v>
      </c>
      <c r="E11" s="147">
        <v>2490</v>
      </c>
      <c r="F11" s="110">
        <v>2568</v>
      </c>
      <c r="G11" s="43">
        <f>Таблица145[[#This Row],[2020]]*100/Таблица145[[#This Row],[2019]]-100</f>
        <v>3.1325301204819311</v>
      </c>
    </row>
    <row r="12" spans="1:7" ht="24.95" customHeight="1" x14ac:dyDescent="0.25">
      <c r="A12" s="143" t="s">
        <v>43</v>
      </c>
      <c r="B12" s="146">
        <v>13254</v>
      </c>
      <c r="C12" s="145">
        <v>13490</v>
      </c>
      <c r="D12" s="43">
        <f t="shared" si="0"/>
        <v>1.7805945374981178</v>
      </c>
      <c r="E12" s="147">
        <v>2379</v>
      </c>
      <c r="F12" s="110">
        <v>2425</v>
      </c>
      <c r="G12" s="43">
        <f>Таблица145[[#This Row],[2020]]*100/Таблица145[[#This Row],[2019]]-100</f>
        <v>1.9335855401429143</v>
      </c>
    </row>
    <row r="13" spans="1:7" ht="24.95" customHeight="1" x14ac:dyDescent="0.25">
      <c r="A13" s="143" t="s">
        <v>44</v>
      </c>
      <c r="B13" s="146">
        <v>10740</v>
      </c>
      <c r="C13" s="145">
        <v>10979</v>
      </c>
      <c r="D13" s="43">
        <f t="shared" si="0"/>
        <v>2.2253258845437642</v>
      </c>
      <c r="E13" s="147">
        <v>2232</v>
      </c>
      <c r="F13" s="110">
        <v>2244</v>
      </c>
      <c r="G13" s="43">
        <f>Таблица145[[#This Row],[2020]]*100/Таблица145[[#This Row],[2019]]-100</f>
        <v>0.53763440860214473</v>
      </c>
    </row>
    <row r="14" spans="1:7" ht="24.95" customHeight="1" x14ac:dyDescent="0.25">
      <c r="A14" s="144" t="s">
        <v>34</v>
      </c>
      <c r="B14" s="148">
        <v>100236</v>
      </c>
      <c r="C14" s="148">
        <v>102026</v>
      </c>
      <c r="D14" s="150">
        <f t="shared" si="0"/>
        <v>1.7857855461111711</v>
      </c>
      <c r="E14" s="148">
        <v>15893</v>
      </c>
      <c r="F14" s="149">
        <v>16340</v>
      </c>
      <c r="G14" s="150">
        <v>2.8125589882338176</v>
      </c>
    </row>
  </sheetData>
  <mergeCells count="5">
    <mergeCell ref="A4:A6"/>
    <mergeCell ref="B4:D5"/>
    <mergeCell ref="E4:G5"/>
    <mergeCell ref="A1:G1"/>
    <mergeCell ref="A2:G2"/>
  </mergeCells>
  <hyperlinks>
    <hyperlink ref="F7" r:id="rId1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1')" xr:uid="{04F865BB-65E6-42AD-B5A7-86F8124D8A86}"/>
    <hyperlink ref="F8" r:id="rId2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2')" xr:uid="{61F57909-7735-4C92-8B77-99CBA696E049}"/>
    <hyperlink ref="F9" r:id="rId3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3')" xr:uid="{A3A02515-CE99-4971-9FF0-1834952FCED8}"/>
    <hyperlink ref="F10" r:id="rId4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4')" xr:uid="{0E0D4F73-159F-4BCD-A389-2C92561BA722}"/>
    <hyperlink ref="F11" r:id="rId5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5')" xr:uid="{9CB1F609-1800-481C-B36D-9BBDB03E4E03}"/>
    <hyperlink ref="F12" r:id="rId6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6')" xr:uid="{BA660071-DF99-4715-B9B6-CB6383A53F49}"/>
    <hyperlink ref="F13" r:id="rId7" display="../../../../../../../armor/pub/qform/d.php%3fdbname=EDTP&amp;sql=ID IN(select ID from dtp.i_dtp d where udln is null and dt between to_date('01.01.2020 00:00:00','DD.MM.YYYY HH24:MI:SS') and to_date('31.08.2020 23:59:59','DD.MM.YYYY HH24:MI:SS')%0d%0aand exists(select 0 from dtp.i_dtp_pers where udln is null and injur not like '0%25' and d.id = dtp_link) and dtdd like '7')" xr:uid="{667DFDC1-80A3-49ED-9A3B-D78098D33E22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topLeftCell="A5" workbookViewId="0">
      <selection activeCell="F29" sqref="F7:F29"/>
    </sheetView>
  </sheetViews>
  <sheetFormatPr defaultRowHeight="15" x14ac:dyDescent="0.25"/>
  <cols>
    <col min="1" max="7" width="20.7109375" customWidth="1"/>
  </cols>
  <sheetData>
    <row r="1" spans="1:7" ht="18" x14ac:dyDescent="0.25">
      <c r="A1" s="186" t="s">
        <v>49</v>
      </c>
      <c r="B1" s="186"/>
      <c r="C1" s="186"/>
      <c r="D1" s="186"/>
      <c r="E1" s="186"/>
      <c r="F1" s="186"/>
      <c r="G1" s="196"/>
    </row>
    <row r="2" spans="1:7" ht="18" x14ac:dyDescent="0.25">
      <c r="A2" s="186" t="s">
        <v>270</v>
      </c>
      <c r="B2" s="186"/>
      <c r="C2" s="186"/>
      <c r="D2" s="186"/>
      <c r="E2" s="186"/>
      <c r="F2" s="186"/>
      <c r="G2" s="196"/>
    </row>
    <row r="3" spans="1:7" ht="15.75" thickBot="1" x14ac:dyDescent="0.3"/>
    <row r="4" spans="1:7" x14ac:dyDescent="0.25">
      <c r="A4" s="197" t="s">
        <v>51</v>
      </c>
      <c r="B4" s="200" t="s">
        <v>1</v>
      </c>
      <c r="C4" s="200"/>
      <c r="D4" s="201"/>
      <c r="E4" s="200" t="s">
        <v>46</v>
      </c>
      <c r="F4" s="200"/>
      <c r="G4" s="204"/>
    </row>
    <row r="5" spans="1:7" x14ac:dyDescent="0.25">
      <c r="A5" s="198"/>
      <c r="B5" s="202"/>
      <c r="C5" s="202"/>
      <c r="D5" s="203"/>
      <c r="E5" s="202"/>
      <c r="F5" s="202"/>
      <c r="G5" s="205"/>
    </row>
    <row r="6" spans="1:7" ht="20.25" customHeight="1" x14ac:dyDescent="0.25">
      <c r="A6" s="199"/>
      <c r="B6" s="45" t="s">
        <v>45</v>
      </c>
      <c r="C6" s="46" t="s">
        <v>37</v>
      </c>
      <c r="D6" s="47" t="s">
        <v>6</v>
      </c>
      <c r="E6" s="45" t="s">
        <v>45</v>
      </c>
      <c r="F6" s="46" t="s">
        <v>37</v>
      </c>
      <c r="G6" s="117" t="s">
        <v>6</v>
      </c>
    </row>
    <row r="7" spans="1:7" ht="20.100000000000001" customHeight="1" x14ac:dyDescent="0.25">
      <c r="A7" s="16">
        <v>0</v>
      </c>
      <c r="B7" s="116">
        <v>1521</v>
      </c>
      <c r="C7" s="228">
        <v>1571</v>
      </c>
      <c r="D7" s="58">
        <v>3.2873109796186668</v>
      </c>
      <c r="E7" s="87">
        <v>369</v>
      </c>
      <c r="F7" s="110">
        <v>398</v>
      </c>
      <c r="G7" s="58">
        <v>7.8590785907859129</v>
      </c>
    </row>
    <row r="8" spans="1:7" ht="20.100000000000001" customHeight="1" x14ac:dyDescent="0.25">
      <c r="A8" s="16">
        <v>1</v>
      </c>
      <c r="B8" s="116">
        <v>1174</v>
      </c>
      <c r="C8" s="228">
        <v>1271</v>
      </c>
      <c r="D8" s="58">
        <v>8.2623509369676356</v>
      </c>
      <c r="E8" s="87">
        <v>314</v>
      </c>
      <c r="F8" s="110">
        <v>319</v>
      </c>
      <c r="G8" s="58">
        <v>1.5923566878980893</v>
      </c>
    </row>
    <row r="9" spans="1:7" ht="20.100000000000001" customHeight="1" x14ac:dyDescent="0.25">
      <c r="A9" s="16">
        <v>2</v>
      </c>
      <c r="B9" s="116">
        <v>957</v>
      </c>
      <c r="C9" s="228">
        <v>952</v>
      </c>
      <c r="D9" s="59">
        <v>-0.52246603970742456</v>
      </c>
      <c r="E9" s="87">
        <v>266</v>
      </c>
      <c r="F9" s="110">
        <v>251</v>
      </c>
      <c r="G9" s="59">
        <v>-5.6390977443608961</v>
      </c>
    </row>
    <row r="10" spans="1:7" ht="20.100000000000001" customHeight="1" x14ac:dyDescent="0.25">
      <c r="A10" s="16">
        <v>3</v>
      </c>
      <c r="B10" s="116">
        <v>872</v>
      </c>
      <c r="C10" s="228">
        <v>820</v>
      </c>
      <c r="D10" s="59">
        <v>-5.963302752293572</v>
      </c>
      <c r="E10" s="87">
        <v>231</v>
      </c>
      <c r="F10" s="110">
        <v>202</v>
      </c>
      <c r="G10" s="59">
        <v>-12.55411255411255</v>
      </c>
    </row>
    <row r="11" spans="1:7" ht="20.100000000000001" customHeight="1" x14ac:dyDescent="0.25">
      <c r="A11" s="16">
        <v>4</v>
      </c>
      <c r="B11" s="116">
        <v>684</v>
      </c>
      <c r="C11" s="228">
        <v>677</v>
      </c>
      <c r="D11" s="59">
        <v>-1.0233918128654977</v>
      </c>
      <c r="E11" s="87">
        <v>205</v>
      </c>
      <c r="F11" s="110">
        <v>173</v>
      </c>
      <c r="G11" s="59">
        <v>-15.609756097560975</v>
      </c>
    </row>
    <row r="12" spans="1:7" ht="20.100000000000001" customHeight="1" x14ac:dyDescent="0.25">
      <c r="A12" s="16">
        <v>5</v>
      </c>
      <c r="B12" s="116">
        <v>727</v>
      </c>
      <c r="C12" s="228">
        <v>775</v>
      </c>
      <c r="D12" s="58">
        <v>6.6024759284731829</v>
      </c>
      <c r="E12" s="87">
        <v>184</v>
      </c>
      <c r="F12" s="110">
        <v>188</v>
      </c>
      <c r="G12" s="58">
        <v>2.1739130434782652</v>
      </c>
    </row>
    <row r="13" spans="1:7" ht="20.100000000000001" customHeight="1" x14ac:dyDescent="0.25">
      <c r="A13" s="16">
        <v>6</v>
      </c>
      <c r="B13" s="116">
        <v>1087</v>
      </c>
      <c r="C13" s="228">
        <v>1186</v>
      </c>
      <c r="D13" s="58">
        <v>9.1076356945722239</v>
      </c>
      <c r="E13" s="87">
        <v>272</v>
      </c>
      <c r="F13" s="110">
        <v>297</v>
      </c>
      <c r="G13" s="58">
        <v>9.191176470588232</v>
      </c>
    </row>
    <row r="14" spans="1:7" ht="20.100000000000001" customHeight="1" x14ac:dyDescent="0.25">
      <c r="A14" s="16">
        <v>7</v>
      </c>
      <c r="B14" s="116">
        <v>2815</v>
      </c>
      <c r="C14" s="228">
        <v>2845</v>
      </c>
      <c r="D14" s="58">
        <v>1.0657193605683801</v>
      </c>
      <c r="E14" s="87">
        <v>524</v>
      </c>
      <c r="F14" s="110">
        <v>521</v>
      </c>
      <c r="G14" s="59">
        <v>-0.5725190839694676</v>
      </c>
    </row>
    <row r="15" spans="1:7" ht="20.100000000000001" customHeight="1" x14ac:dyDescent="0.25">
      <c r="A15" s="16">
        <v>8</v>
      </c>
      <c r="B15" s="116">
        <v>5576</v>
      </c>
      <c r="C15" s="228">
        <v>5308</v>
      </c>
      <c r="D15" s="59">
        <v>-4.8063127690100487</v>
      </c>
      <c r="E15" s="87">
        <v>762</v>
      </c>
      <c r="F15" s="110">
        <v>777</v>
      </c>
      <c r="G15" s="58">
        <v>1.968503937007867</v>
      </c>
    </row>
    <row r="16" spans="1:7" ht="20.100000000000001" customHeight="1" x14ac:dyDescent="0.25">
      <c r="A16" s="16">
        <v>9</v>
      </c>
      <c r="B16" s="116">
        <v>6030</v>
      </c>
      <c r="C16" s="228">
        <v>5799</v>
      </c>
      <c r="D16" s="59">
        <v>-3.8308457711442827</v>
      </c>
      <c r="E16" s="87">
        <v>729</v>
      </c>
      <c r="F16" s="110">
        <v>747</v>
      </c>
      <c r="G16" s="58">
        <v>2.4691358024691397</v>
      </c>
    </row>
    <row r="17" spans="1:7" ht="20.100000000000001" customHeight="1" x14ac:dyDescent="0.25">
      <c r="A17" s="16">
        <v>10</v>
      </c>
      <c r="B17" s="116">
        <v>6465</v>
      </c>
      <c r="C17" s="228">
        <v>6262</v>
      </c>
      <c r="D17" s="59">
        <v>-3.1399845320958946</v>
      </c>
      <c r="E17" s="87">
        <v>791</v>
      </c>
      <c r="F17" s="110">
        <v>755</v>
      </c>
      <c r="G17" s="59">
        <v>-4.5512010113779979</v>
      </c>
    </row>
    <row r="18" spans="1:7" ht="20.100000000000001" customHeight="1" x14ac:dyDescent="0.25">
      <c r="A18" s="16">
        <v>11</v>
      </c>
      <c r="B18" s="116">
        <v>6418</v>
      </c>
      <c r="C18" s="228">
        <v>6504</v>
      </c>
      <c r="D18" s="58">
        <v>1.3399813025864802</v>
      </c>
      <c r="E18" s="87">
        <v>800</v>
      </c>
      <c r="F18" s="110">
        <v>771</v>
      </c>
      <c r="G18" s="59">
        <v>-3.625</v>
      </c>
    </row>
    <row r="19" spans="1:7" ht="20.100000000000001" customHeight="1" x14ac:dyDescent="0.25">
      <c r="A19" s="16">
        <v>12</v>
      </c>
      <c r="B19" s="116">
        <v>6813</v>
      </c>
      <c r="C19" s="228">
        <v>6968</v>
      </c>
      <c r="D19" s="58">
        <v>2.2750623807426962</v>
      </c>
      <c r="E19" s="87">
        <v>765</v>
      </c>
      <c r="F19" s="110">
        <v>820</v>
      </c>
      <c r="G19" s="58">
        <v>7.1895424836601336</v>
      </c>
    </row>
    <row r="20" spans="1:7" ht="20.100000000000001" customHeight="1" x14ac:dyDescent="0.25">
      <c r="A20" s="16">
        <v>13</v>
      </c>
      <c r="B20" s="116">
        <v>6935</v>
      </c>
      <c r="C20" s="228">
        <v>6964</v>
      </c>
      <c r="D20" s="58">
        <v>0.41816870944484208</v>
      </c>
      <c r="E20" s="87">
        <v>876</v>
      </c>
      <c r="F20" s="110">
        <v>803</v>
      </c>
      <c r="G20" s="59">
        <v>-8.3333333333333286</v>
      </c>
    </row>
    <row r="21" spans="1:7" ht="20.100000000000001" customHeight="1" x14ac:dyDescent="0.25">
      <c r="A21" s="16">
        <v>14</v>
      </c>
      <c r="B21" s="116">
        <v>6678</v>
      </c>
      <c r="C21" s="228">
        <v>6948</v>
      </c>
      <c r="D21" s="58">
        <v>4.0431266846361211</v>
      </c>
      <c r="E21" s="87">
        <v>834</v>
      </c>
      <c r="F21" s="110">
        <v>907</v>
      </c>
      <c r="G21" s="58">
        <v>8.7529976019184659</v>
      </c>
    </row>
    <row r="22" spans="1:7" ht="20.100000000000001" customHeight="1" x14ac:dyDescent="0.25">
      <c r="A22" s="16">
        <v>15</v>
      </c>
      <c r="B22" s="116">
        <v>6616</v>
      </c>
      <c r="C22" s="228">
        <v>6678</v>
      </c>
      <c r="D22" s="58">
        <v>0.93712212817412421</v>
      </c>
      <c r="E22" s="87">
        <v>870</v>
      </c>
      <c r="F22" s="110">
        <v>885</v>
      </c>
      <c r="G22" s="58">
        <v>1.7241379310344769</v>
      </c>
    </row>
    <row r="23" spans="1:7" ht="20.100000000000001" customHeight="1" x14ac:dyDescent="0.25">
      <c r="A23" s="16">
        <v>16</v>
      </c>
      <c r="B23" s="116">
        <v>6559</v>
      </c>
      <c r="C23" s="228">
        <v>6648</v>
      </c>
      <c r="D23" s="58">
        <v>1.3569141637444773</v>
      </c>
      <c r="E23" s="87">
        <v>911</v>
      </c>
      <c r="F23" s="110">
        <v>943</v>
      </c>
      <c r="G23" s="58">
        <v>3.512623490669597</v>
      </c>
    </row>
    <row r="24" spans="1:7" ht="20.100000000000001" customHeight="1" x14ac:dyDescent="0.25">
      <c r="A24" s="16">
        <v>17</v>
      </c>
      <c r="B24" s="116">
        <v>6946</v>
      </c>
      <c r="C24" s="228">
        <v>7374</v>
      </c>
      <c r="D24" s="58">
        <v>6.1618197523754645</v>
      </c>
      <c r="E24" s="87">
        <v>1064</v>
      </c>
      <c r="F24" s="110">
        <v>1155</v>
      </c>
      <c r="G24" s="58">
        <v>8.5526315789473699</v>
      </c>
    </row>
    <row r="25" spans="1:7" ht="20.100000000000001" customHeight="1" x14ac:dyDescent="0.25">
      <c r="A25" s="16">
        <v>18</v>
      </c>
      <c r="B25" s="116">
        <v>6714</v>
      </c>
      <c r="C25" s="228">
        <v>7024</v>
      </c>
      <c r="D25" s="58">
        <v>4.6172177539469743</v>
      </c>
      <c r="E25" s="87">
        <v>1084</v>
      </c>
      <c r="F25" s="110">
        <v>1239</v>
      </c>
      <c r="G25" s="58">
        <v>14.298892988929893</v>
      </c>
    </row>
    <row r="26" spans="1:7" ht="20.100000000000001" customHeight="1" x14ac:dyDescent="0.25">
      <c r="A26" s="16">
        <v>19</v>
      </c>
      <c r="B26" s="116">
        <v>5434</v>
      </c>
      <c r="C26" s="228">
        <v>5713</v>
      </c>
      <c r="D26" s="58">
        <v>5.1343393448656656</v>
      </c>
      <c r="E26" s="87">
        <v>1035</v>
      </c>
      <c r="F26" s="110">
        <v>1054</v>
      </c>
      <c r="G26" s="58">
        <v>1.835748792270536</v>
      </c>
    </row>
    <row r="27" spans="1:7" ht="20.100000000000001" customHeight="1" x14ac:dyDescent="0.25">
      <c r="A27" s="16">
        <v>20</v>
      </c>
      <c r="B27" s="116">
        <v>4272</v>
      </c>
      <c r="C27" s="228">
        <v>4551</v>
      </c>
      <c r="D27" s="58">
        <v>6.5308988764044926</v>
      </c>
      <c r="E27" s="87">
        <v>879</v>
      </c>
      <c r="F27" s="110">
        <v>970</v>
      </c>
      <c r="G27" s="58">
        <v>10.352673492605234</v>
      </c>
    </row>
    <row r="28" spans="1:7" ht="20.100000000000001" customHeight="1" x14ac:dyDescent="0.25">
      <c r="A28" s="16">
        <v>21</v>
      </c>
      <c r="B28" s="116">
        <v>3660</v>
      </c>
      <c r="C28" s="228">
        <v>3741</v>
      </c>
      <c r="D28" s="58">
        <v>2.2131147540983562</v>
      </c>
      <c r="E28" s="87">
        <v>913</v>
      </c>
      <c r="F28" s="110">
        <v>861</v>
      </c>
      <c r="G28" s="59">
        <v>-5.6955093099671359</v>
      </c>
    </row>
    <row r="29" spans="1:7" ht="20.100000000000001" customHeight="1" x14ac:dyDescent="0.25">
      <c r="A29" s="16">
        <v>22</v>
      </c>
      <c r="B29" s="116">
        <v>2917</v>
      </c>
      <c r="C29" s="228">
        <v>3023</v>
      </c>
      <c r="D29" s="58">
        <v>3.6338704148097349</v>
      </c>
      <c r="E29" s="87">
        <v>664</v>
      </c>
      <c r="F29" s="110">
        <v>702</v>
      </c>
      <c r="G29" s="58">
        <v>5.7228915662650621</v>
      </c>
    </row>
    <row r="30" spans="1:7" ht="20.100000000000001" customHeight="1" x14ac:dyDescent="0.25">
      <c r="A30" s="16">
        <v>23</v>
      </c>
      <c r="B30" s="116">
        <v>2366</v>
      </c>
      <c r="C30" s="228">
        <v>2424</v>
      </c>
      <c r="D30" s="58">
        <v>2.4513947590870657</v>
      </c>
      <c r="E30" s="87">
        <v>551</v>
      </c>
      <c r="F30" s="110">
        <v>602</v>
      </c>
      <c r="G30" s="58">
        <v>9.2558983666061749</v>
      </c>
    </row>
    <row r="31" spans="1:7" ht="20.100000000000001" customHeight="1" x14ac:dyDescent="0.25">
      <c r="A31" s="229" t="s">
        <v>34</v>
      </c>
      <c r="B31" s="230">
        <v>100236</v>
      </c>
      <c r="C31" s="230">
        <v>102026</v>
      </c>
      <c r="D31" s="231">
        <v>1.7857855461111711</v>
      </c>
      <c r="E31" s="230">
        <v>15893</v>
      </c>
      <c r="F31" s="230">
        <v>16340</v>
      </c>
      <c r="G31" s="232">
        <v>2.8125589882338176</v>
      </c>
    </row>
  </sheetData>
  <mergeCells count="5">
    <mergeCell ref="A1:G1"/>
    <mergeCell ref="A2:G2"/>
    <mergeCell ref="A4:A6"/>
    <mergeCell ref="B4:D5"/>
    <mergeCell ref="E4:G5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topLeftCell="A3" workbookViewId="0">
      <selection activeCell="E32" sqref="E6:E32"/>
    </sheetView>
  </sheetViews>
  <sheetFormatPr defaultRowHeight="15" x14ac:dyDescent="0.25"/>
  <cols>
    <col min="1" max="1" width="29" customWidth="1"/>
  </cols>
  <sheetData>
    <row r="1" spans="1:16" ht="18" x14ac:dyDescent="0.25">
      <c r="A1" s="177" t="s">
        <v>267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82" t="s">
        <v>0</v>
      </c>
      <c r="B4" s="182" t="s">
        <v>225</v>
      </c>
      <c r="C4" s="182"/>
      <c r="D4" s="182"/>
      <c r="E4" s="182" t="s">
        <v>226</v>
      </c>
      <c r="F4" s="182"/>
      <c r="G4" s="182"/>
      <c r="H4" s="182" t="s">
        <v>227</v>
      </c>
      <c r="I4" s="182"/>
      <c r="J4" s="182"/>
      <c r="K4" s="182" t="s">
        <v>228</v>
      </c>
      <c r="L4" s="182"/>
      <c r="M4" s="182"/>
      <c r="N4" s="182" t="s">
        <v>229</v>
      </c>
      <c r="O4" s="182"/>
      <c r="P4" s="182"/>
    </row>
    <row r="5" spans="1:16" ht="28.5" x14ac:dyDescent="0.25">
      <c r="A5" s="182"/>
      <c r="B5" s="23" t="s">
        <v>230</v>
      </c>
      <c r="C5" s="23" t="s">
        <v>231</v>
      </c>
      <c r="D5" s="23" t="s">
        <v>232</v>
      </c>
      <c r="E5" s="23" t="s">
        <v>230</v>
      </c>
      <c r="F5" s="14" t="s">
        <v>231</v>
      </c>
      <c r="G5" s="14" t="s">
        <v>232</v>
      </c>
      <c r="H5" s="14" t="s">
        <v>230</v>
      </c>
      <c r="I5" s="14" t="s">
        <v>231</v>
      </c>
      <c r="J5" s="14" t="s">
        <v>232</v>
      </c>
      <c r="K5" s="14" t="s">
        <v>230</v>
      </c>
      <c r="L5" s="14" t="s">
        <v>231</v>
      </c>
      <c r="M5" s="14" t="s">
        <v>232</v>
      </c>
      <c r="N5" s="14" t="s">
        <v>230</v>
      </c>
      <c r="O5" s="14" t="s">
        <v>231</v>
      </c>
      <c r="P5" s="14" t="s">
        <v>232</v>
      </c>
    </row>
    <row r="6" spans="1:16" ht="20.100000000000001" customHeight="1" x14ac:dyDescent="0.25">
      <c r="A6" s="9" t="s">
        <v>7</v>
      </c>
      <c r="B6" s="39"/>
      <c r="C6" s="88"/>
      <c r="D6" s="88"/>
      <c r="E6" s="89">
        <v>0</v>
      </c>
      <c r="F6" s="29"/>
      <c r="G6" s="39"/>
      <c r="H6" s="89">
        <v>0</v>
      </c>
      <c r="I6" s="29"/>
      <c r="J6" s="39"/>
      <c r="K6" s="89">
        <v>0</v>
      </c>
      <c r="L6" s="54"/>
      <c r="M6" s="39"/>
      <c r="N6" s="89">
        <v>0</v>
      </c>
      <c r="O6" s="29"/>
      <c r="P6" s="39"/>
    </row>
    <row r="7" spans="1:16" ht="20.100000000000001" customHeight="1" x14ac:dyDescent="0.25">
      <c r="A7" s="9" t="s">
        <v>8</v>
      </c>
      <c r="B7" s="90"/>
      <c r="C7" s="91"/>
      <c r="D7" s="29"/>
      <c r="E7" s="89">
        <v>86</v>
      </c>
      <c r="F7" s="29">
        <v>6.1728395061728492</v>
      </c>
      <c r="G7" s="29">
        <f t="shared" ref="G7:G31" si="0">E7*100/(B7+E7+H7+K7+N7)</f>
        <v>27.129337539432175</v>
      </c>
      <c r="H7" s="89">
        <v>82</v>
      </c>
      <c r="I7" s="29">
        <v>1.2345679012345698</v>
      </c>
      <c r="J7" s="29">
        <f t="shared" ref="J7:J31" si="1">H7*100/(B7+E7+H7+K7+N7)</f>
        <v>25.86750788643533</v>
      </c>
      <c r="K7" s="89">
        <v>29</v>
      </c>
      <c r="L7" s="64">
        <v>52.631578947368439</v>
      </c>
      <c r="M7" s="29">
        <f t="shared" ref="M7:M31" si="2">K7*100/(B7+E7+H7+K7+N7)</f>
        <v>9.1482649842271293</v>
      </c>
      <c r="N7" s="89">
        <v>120</v>
      </c>
      <c r="O7" s="29">
        <v>5.2631578947368354</v>
      </c>
      <c r="P7" s="29">
        <f t="shared" ref="P7:P31" si="3">N7*100/(B7+E7+H7+K7+N7)</f>
        <v>37.854889589905362</v>
      </c>
    </row>
    <row r="8" spans="1:16" ht="20.100000000000001" customHeight="1" x14ac:dyDescent="0.25">
      <c r="A8" s="9" t="s">
        <v>9</v>
      </c>
      <c r="B8" s="30"/>
      <c r="C8" s="29"/>
      <c r="D8" s="29"/>
      <c r="E8" s="89">
        <v>141</v>
      </c>
      <c r="F8" s="29">
        <v>-7.2368421052631504</v>
      </c>
      <c r="G8" s="29">
        <f t="shared" si="0"/>
        <v>37.301587301587304</v>
      </c>
      <c r="H8" s="89">
        <v>73</v>
      </c>
      <c r="I8" s="29">
        <v>-2.6666666666666572</v>
      </c>
      <c r="J8" s="29">
        <f t="shared" si="1"/>
        <v>19.312169312169313</v>
      </c>
      <c r="K8" s="89">
        <v>19</v>
      </c>
      <c r="L8" s="54">
        <v>72.72727272727272</v>
      </c>
      <c r="M8" s="29">
        <f t="shared" si="2"/>
        <v>5.0264550264550261</v>
      </c>
      <c r="N8" s="89">
        <v>145</v>
      </c>
      <c r="O8" s="29">
        <v>14.173228346456696</v>
      </c>
      <c r="P8" s="29">
        <f t="shared" si="3"/>
        <v>38.359788359788361</v>
      </c>
    </row>
    <row r="9" spans="1:16" ht="20.100000000000001" customHeight="1" x14ac:dyDescent="0.25">
      <c r="A9" s="9" t="s">
        <v>10</v>
      </c>
      <c r="B9" s="30"/>
      <c r="C9" s="91"/>
      <c r="D9" s="29"/>
      <c r="E9" s="89">
        <v>666</v>
      </c>
      <c r="F9" s="29">
        <v>15.224913494809684</v>
      </c>
      <c r="G9" s="29">
        <f t="shared" si="0"/>
        <v>51.152073732718897</v>
      </c>
      <c r="H9" s="89">
        <v>173</v>
      </c>
      <c r="I9" s="29">
        <v>27.205882352941174</v>
      </c>
      <c r="J9" s="29">
        <f t="shared" si="1"/>
        <v>13.287250384024578</v>
      </c>
      <c r="K9" s="89">
        <v>387</v>
      </c>
      <c r="L9" s="54">
        <v>3.4759358288769988</v>
      </c>
      <c r="M9" s="29">
        <f t="shared" si="2"/>
        <v>29.723502304147466</v>
      </c>
      <c r="N9" s="89">
        <v>76</v>
      </c>
      <c r="O9" s="29">
        <v>11.764705882352942</v>
      </c>
      <c r="P9" s="29">
        <f t="shared" si="3"/>
        <v>5.8371735791090629</v>
      </c>
    </row>
    <row r="10" spans="1:16" ht="20.100000000000001" customHeight="1" x14ac:dyDescent="0.25">
      <c r="A10" s="9" t="s">
        <v>11</v>
      </c>
      <c r="B10" s="30"/>
      <c r="C10" s="29"/>
      <c r="D10" s="29"/>
      <c r="E10" s="89"/>
      <c r="F10" s="29"/>
      <c r="G10" s="29">
        <f t="shared" si="0"/>
        <v>0</v>
      </c>
      <c r="H10" s="89">
        <v>167</v>
      </c>
      <c r="I10" s="29">
        <v>7.051282051282044</v>
      </c>
      <c r="J10" s="29">
        <f t="shared" si="1"/>
        <v>30.642201834862384</v>
      </c>
      <c r="K10" s="89">
        <v>179</v>
      </c>
      <c r="L10" s="54">
        <v>2.8735632183908137</v>
      </c>
      <c r="M10" s="29">
        <f t="shared" si="2"/>
        <v>32.844036697247709</v>
      </c>
      <c r="N10" s="89">
        <v>199</v>
      </c>
      <c r="O10" s="29">
        <v>10.555555555555557</v>
      </c>
      <c r="P10" s="29">
        <f t="shared" si="3"/>
        <v>36.513761467889907</v>
      </c>
    </row>
    <row r="11" spans="1:16" ht="20.100000000000001" customHeight="1" x14ac:dyDescent="0.25">
      <c r="A11" s="9" t="s">
        <v>12</v>
      </c>
      <c r="B11" s="30"/>
      <c r="C11" s="29"/>
      <c r="D11" s="29"/>
      <c r="E11" s="89">
        <v>155</v>
      </c>
      <c r="F11" s="29">
        <v>-9.3567251461988263</v>
      </c>
      <c r="G11" s="29">
        <f t="shared" si="0"/>
        <v>38.46153846153846</v>
      </c>
      <c r="H11" s="89">
        <v>116</v>
      </c>
      <c r="I11" s="29">
        <v>46.835443037974699</v>
      </c>
      <c r="J11" s="29">
        <f t="shared" si="1"/>
        <v>28.784119106699752</v>
      </c>
      <c r="K11" s="89">
        <v>30</v>
      </c>
      <c r="L11" s="54">
        <v>42.857142857142861</v>
      </c>
      <c r="M11" s="29">
        <f t="shared" si="2"/>
        <v>7.4441687344913152</v>
      </c>
      <c r="N11" s="89">
        <v>102</v>
      </c>
      <c r="O11" s="29">
        <v>-4.6728971962616868</v>
      </c>
      <c r="P11" s="29">
        <f t="shared" si="3"/>
        <v>25.310173697270471</v>
      </c>
    </row>
    <row r="12" spans="1:16" ht="20.100000000000001" customHeight="1" x14ac:dyDescent="0.25">
      <c r="A12" s="9" t="s">
        <v>13</v>
      </c>
      <c r="B12" s="30"/>
      <c r="C12" s="29"/>
      <c r="D12" s="29"/>
      <c r="E12" s="89">
        <v>34</v>
      </c>
      <c r="F12" s="29">
        <v>-20.930232558139537</v>
      </c>
      <c r="G12" s="29">
        <f t="shared" si="0"/>
        <v>10.897435897435898</v>
      </c>
      <c r="H12" s="89">
        <v>67</v>
      </c>
      <c r="I12" s="29">
        <v>42.553191489361694</v>
      </c>
      <c r="J12" s="29">
        <f t="shared" si="1"/>
        <v>21.474358974358974</v>
      </c>
      <c r="K12" s="89">
        <v>2</v>
      </c>
      <c r="L12" s="151">
        <v>-50</v>
      </c>
      <c r="M12" s="29">
        <f t="shared" si="2"/>
        <v>0.64102564102564108</v>
      </c>
      <c r="N12" s="89">
        <v>209</v>
      </c>
      <c r="O12" s="29">
        <v>90</v>
      </c>
      <c r="P12" s="29">
        <f t="shared" si="3"/>
        <v>66.987179487179489</v>
      </c>
    </row>
    <row r="13" spans="1:16" ht="20.100000000000001" customHeight="1" x14ac:dyDescent="0.25">
      <c r="A13" s="9" t="s">
        <v>14</v>
      </c>
      <c r="B13" s="30"/>
      <c r="C13" s="91"/>
      <c r="D13" s="29"/>
      <c r="E13" s="89">
        <v>375</v>
      </c>
      <c r="F13" s="29">
        <v>3.5911602209944817</v>
      </c>
      <c r="G13" s="29">
        <f t="shared" si="0"/>
        <v>55.970149253731343</v>
      </c>
      <c r="H13" s="89">
        <v>175</v>
      </c>
      <c r="I13" s="29">
        <v>16.666666666666671</v>
      </c>
      <c r="J13" s="29">
        <f t="shared" si="1"/>
        <v>26.119402985074625</v>
      </c>
      <c r="K13" s="89">
        <v>40</v>
      </c>
      <c r="L13" s="151">
        <v>100</v>
      </c>
      <c r="M13" s="29">
        <f t="shared" si="2"/>
        <v>5.9701492537313436</v>
      </c>
      <c r="N13" s="89">
        <v>80</v>
      </c>
      <c r="O13" s="29">
        <v>35.593220338983059</v>
      </c>
      <c r="P13" s="29">
        <f t="shared" si="3"/>
        <v>11.940298507462687</v>
      </c>
    </row>
    <row r="14" spans="1:16" ht="20.100000000000001" customHeight="1" x14ac:dyDescent="0.25">
      <c r="A14" s="9" t="s">
        <v>15</v>
      </c>
      <c r="B14" s="30"/>
      <c r="C14" s="29"/>
      <c r="D14" s="29"/>
      <c r="E14" s="89">
        <v>120</v>
      </c>
      <c r="F14" s="29">
        <v>-5.5118110236220446</v>
      </c>
      <c r="G14" s="29">
        <f t="shared" si="0"/>
        <v>32.171581769436997</v>
      </c>
      <c r="H14" s="89">
        <v>71</v>
      </c>
      <c r="I14" s="29">
        <v>9.2307692307692264</v>
      </c>
      <c r="J14" s="29">
        <f t="shared" si="1"/>
        <v>19.034852546916891</v>
      </c>
      <c r="K14" s="89">
        <v>4</v>
      </c>
      <c r="L14" s="68">
        <v>-63.636363636363633</v>
      </c>
      <c r="M14" s="29">
        <f t="shared" si="2"/>
        <v>1.0723860589812333</v>
      </c>
      <c r="N14" s="89">
        <v>178</v>
      </c>
      <c r="O14" s="29">
        <v>-11.881188118811878</v>
      </c>
      <c r="P14" s="29">
        <f t="shared" si="3"/>
        <v>47.721179624664877</v>
      </c>
    </row>
    <row r="15" spans="1:16" ht="20.100000000000001" customHeight="1" x14ac:dyDescent="0.25">
      <c r="A15" s="9" t="s">
        <v>16</v>
      </c>
      <c r="B15" s="30"/>
      <c r="C15" s="91"/>
      <c r="D15" s="29"/>
      <c r="E15" s="89">
        <v>1</v>
      </c>
      <c r="F15" s="29">
        <v>0</v>
      </c>
      <c r="G15" s="29">
        <f t="shared" si="0"/>
        <v>0.11337868480725624</v>
      </c>
      <c r="H15" s="89">
        <v>362</v>
      </c>
      <c r="I15" s="29">
        <v>34.572490706319684</v>
      </c>
      <c r="J15" s="29">
        <f t="shared" si="1"/>
        <v>41.043083900226755</v>
      </c>
      <c r="K15" s="89">
        <v>55</v>
      </c>
      <c r="L15" s="54">
        <v>89.65517241379311</v>
      </c>
      <c r="M15" s="29">
        <f t="shared" si="2"/>
        <v>6.2358276643990926</v>
      </c>
      <c r="N15" s="89">
        <v>464</v>
      </c>
      <c r="O15" s="29">
        <v>15.710723192019955</v>
      </c>
      <c r="P15" s="29">
        <f t="shared" si="3"/>
        <v>52.60770975056689</v>
      </c>
    </row>
    <row r="16" spans="1:16" ht="20.100000000000001" customHeight="1" x14ac:dyDescent="0.25">
      <c r="A16" s="9" t="s">
        <v>17</v>
      </c>
      <c r="B16" s="30">
        <v>1295</v>
      </c>
      <c r="C16" s="29">
        <v>-10.689655172413794</v>
      </c>
      <c r="D16" s="29">
        <f>B16*100/(N16+K16+H16+E16+B16)</f>
        <v>100</v>
      </c>
      <c r="E16" s="89">
        <v>0</v>
      </c>
      <c r="F16" s="29"/>
      <c r="G16" s="29">
        <f t="shared" si="0"/>
        <v>0</v>
      </c>
      <c r="H16" s="89">
        <v>0</v>
      </c>
      <c r="I16" s="29"/>
      <c r="J16" s="29">
        <f t="shared" si="1"/>
        <v>0</v>
      </c>
      <c r="K16" s="89"/>
      <c r="L16" s="54"/>
      <c r="M16" s="29">
        <f t="shared" si="2"/>
        <v>0</v>
      </c>
      <c r="N16" s="89">
        <v>0</v>
      </c>
      <c r="O16" s="29"/>
      <c r="P16" s="29">
        <f t="shared" si="3"/>
        <v>0</v>
      </c>
    </row>
    <row r="17" spans="1:16" ht="20.100000000000001" customHeight="1" x14ac:dyDescent="0.25">
      <c r="A17" s="9" t="s">
        <v>18</v>
      </c>
      <c r="B17" s="30"/>
      <c r="C17" s="29"/>
      <c r="D17" s="29"/>
      <c r="E17" s="89">
        <v>114</v>
      </c>
      <c r="F17" s="29">
        <v>-1.7241379310344911</v>
      </c>
      <c r="G17" s="29">
        <f t="shared" si="0"/>
        <v>39.446366782006919</v>
      </c>
      <c r="H17" s="89">
        <v>72</v>
      </c>
      <c r="I17" s="29">
        <v>80</v>
      </c>
      <c r="J17" s="29">
        <f t="shared" si="1"/>
        <v>24.913494809688583</v>
      </c>
      <c r="K17" s="89">
        <v>24</v>
      </c>
      <c r="L17" s="151">
        <v>-4</v>
      </c>
      <c r="M17" s="29">
        <f t="shared" si="2"/>
        <v>8.3044982698961931</v>
      </c>
      <c r="N17" s="89">
        <v>79</v>
      </c>
      <c r="O17" s="29">
        <v>0</v>
      </c>
      <c r="P17" s="29">
        <f t="shared" si="3"/>
        <v>27.335640138408305</v>
      </c>
    </row>
    <row r="18" spans="1:16" ht="20.100000000000001" customHeight="1" x14ac:dyDescent="0.25">
      <c r="A18" s="9" t="s">
        <v>19</v>
      </c>
      <c r="B18" s="30"/>
      <c r="C18" s="29"/>
      <c r="D18" s="29"/>
      <c r="E18" s="89"/>
      <c r="F18" s="29"/>
      <c r="G18" s="29">
        <f t="shared" si="0"/>
        <v>0</v>
      </c>
      <c r="H18" s="89">
        <v>33</v>
      </c>
      <c r="I18" s="29">
        <v>22.222222222222229</v>
      </c>
      <c r="J18" s="29">
        <f t="shared" si="1"/>
        <v>23.741007194244606</v>
      </c>
      <c r="K18" s="89">
        <v>84</v>
      </c>
      <c r="L18" s="54">
        <v>-19.230769230769226</v>
      </c>
      <c r="M18" s="29">
        <f t="shared" si="2"/>
        <v>60.431654676258994</v>
      </c>
      <c r="N18" s="89">
        <v>22</v>
      </c>
      <c r="O18" s="48">
        <v>-31.25</v>
      </c>
      <c r="P18" s="29">
        <f t="shared" si="3"/>
        <v>15.827338129496402</v>
      </c>
    </row>
    <row r="19" spans="1:16" ht="20.100000000000001" customHeight="1" x14ac:dyDescent="0.25">
      <c r="A19" s="9" t="s">
        <v>20</v>
      </c>
      <c r="B19" s="30"/>
      <c r="C19" s="91"/>
      <c r="D19" s="29"/>
      <c r="E19" s="89">
        <v>367</v>
      </c>
      <c r="F19" s="29">
        <v>-19.868995633187765</v>
      </c>
      <c r="G19" s="29">
        <f t="shared" si="0"/>
        <v>46.573604060913702</v>
      </c>
      <c r="H19" s="89">
        <v>73</v>
      </c>
      <c r="I19" s="29">
        <v>-35.398230088495581</v>
      </c>
      <c r="J19" s="29">
        <f t="shared" si="1"/>
        <v>9.2639593908629436</v>
      </c>
      <c r="K19" s="89">
        <v>60</v>
      </c>
      <c r="L19" s="54">
        <v>-14.285714285714292</v>
      </c>
      <c r="M19" s="29">
        <f t="shared" si="2"/>
        <v>7.6142131979695433</v>
      </c>
      <c r="N19" s="89">
        <v>288</v>
      </c>
      <c r="O19" s="29">
        <v>-1.0309278350515427</v>
      </c>
      <c r="P19" s="29">
        <f t="shared" si="3"/>
        <v>36.548223350253807</v>
      </c>
    </row>
    <row r="20" spans="1:16" ht="20.100000000000001" customHeight="1" x14ac:dyDescent="0.25">
      <c r="A20" s="9" t="s">
        <v>21</v>
      </c>
      <c r="B20" s="30"/>
      <c r="C20" s="91"/>
      <c r="D20" s="29"/>
      <c r="E20" s="89">
        <v>284</v>
      </c>
      <c r="F20" s="29">
        <v>-5.3333333333333286</v>
      </c>
      <c r="G20" s="29">
        <f t="shared" si="0"/>
        <v>59.915611814345993</v>
      </c>
      <c r="H20" s="89">
        <v>88</v>
      </c>
      <c r="I20" s="29">
        <v>37.5</v>
      </c>
      <c r="J20" s="29">
        <f t="shared" si="1"/>
        <v>18.565400843881857</v>
      </c>
      <c r="K20" s="89">
        <v>64</v>
      </c>
      <c r="L20" s="54">
        <v>357.14285714285711</v>
      </c>
      <c r="M20" s="29">
        <f t="shared" si="2"/>
        <v>13.502109704641351</v>
      </c>
      <c r="N20" s="89">
        <v>38</v>
      </c>
      <c r="O20" s="29">
        <v>-62.745098039215684</v>
      </c>
      <c r="P20" s="29">
        <f t="shared" si="3"/>
        <v>8.0168776371308024</v>
      </c>
    </row>
    <row r="21" spans="1:16" ht="20.100000000000001" customHeight="1" x14ac:dyDescent="0.25">
      <c r="A21" s="9" t="s">
        <v>22</v>
      </c>
      <c r="B21" s="30"/>
      <c r="C21" s="91"/>
      <c r="D21" s="29"/>
      <c r="E21" s="89">
        <v>708</v>
      </c>
      <c r="F21" s="29">
        <v>-7.086614173228341</v>
      </c>
      <c r="G21" s="29">
        <f t="shared" si="0"/>
        <v>69.20821114369501</v>
      </c>
      <c r="H21" s="89">
        <v>154</v>
      </c>
      <c r="I21" s="29">
        <v>15.789473684210535</v>
      </c>
      <c r="J21" s="29">
        <f t="shared" si="1"/>
        <v>15.053763440860216</v>
      </c>
      <c r="K21" s="89">
        <v>9</v>
      </c>
      <c r="L21" s="68">
        <v>-55</v>
      </c>
      <c r="M21" s="29">
        <f t="shared" si="2"/>
        <v>0.87976539589442815</v>
      </c>
      <c r="N21" s="89">
        <v>152</v>
      </c>
      <c r="O21" s="29">
        <v>-7.8787878787878753</v>
      </c>
      <c r="P21" s="29">
        <f t="shared" si="3"/>
        <v>14.858260019550341</v>
      </c>
    </row>
    <row r="22" spans="1:16" ht="20.100000000000001" customHeight="1" x14ac:dyDescent="0.25">
      <c r="A22" s="9" t="s">
        <v>23</v>
      </c>
      <c r="B22" s="30"/>
      <c r="C22" s="92"/>
      <c r="D22" s="29"/>
      <c r="E22" s="89">
        <v>182</v>
      </c>
      <c r="F22" s="29">
        <v>0</v>
      </c>
      <c r="G22" s="29">
        <f t="shared" si="0"/>
        <v>41.083521444695258</v>
      </c>
      <c r="H22" s="89">
        <v>107</v>
      </c>
      <c r="I22" s="29">
        <v>11.458333333333329</v>
      </c>
      <c r="J22" s="29">
        <f t="shared" si="1"/>
        <v>24.153498871331827</v>
      </c>
      <c r="K22" s="89">
        <v>67</v>
      </c>
      <c r="L22" s="54">
        <v>-12.987012987012989</v>
      </c>
      <c r="M22" s="29">
        <f t="shared" si="2"/>
        <v>15.124153498871332</v>
      </c>
      <c r="N22" s="89">
        <v>87</v>
      </c>
      <c r="O22" s="29">
        <v>2.3529411764705941</v>
      </c>
      <c r="P22" s="29">
        <f t="shared" si="3"/>
        <v>19.638826185101578</v>
      </c>
    </row>
    <row r="23" spans="1:16" ht="20.100000000000001" customHeight="1" x14ac:dyDescent="0.25">
      <c r="A23" s="9" t="s">
        <v>24</v>
      </c>
      <c r="B23" s="30"/>
      <c r="C23" s="29"/>
      <c r="D23" s="29"/>
      <c r="E23" s="89">
        <v>112</v>
      </c>
      <c r="F23" s="29">
        <v>-14.503816793893137</v>
      </c>
      <c r="G23" s="29">
        <f t="shared" si="0"/>
        <v>33.136094674556212</v>
      </c>
      <c r="H23" s="89">
        <v>85</v>
      </c>
      <c r="I23" s="29">
        <v>51.785714285714278</v>
      </c>
      <c r="J23" s="29">
        <f t="shared" si="1"/>
        <v>25.147928994082839</v>
      </c>
      <c r="K23" s="89">
        <v>13</v>
      </c>
      <c r="L23" s="54">
        <v>18.181818181818187</v>
      </c>
      <c r="M23" s="29">
        <f t="shared" si="2"/>
        <v>3.8461538461538463</v>
      </c>
      <c r="N23" s="89">
        <v>128</v>
      </c>
      <c r="O23" s="29">
        <v>26.732673267326732</v>
      </c>
      <c r="P23" s="29">
        <f t="shared" si="3"/>
        <v>37.869822485207102</v>
      </c>
    </row>
    <row r="24" spans="1:16" ht="20.100000000000001" customHeight="1" x14ac:dyDescent="0.25">
      <c r="A24" s="9" t="s">
        <v>25</v>
      </c>
      <c r="B24" s="30"/>
      <c r="C24" s="91"/>
      <c r="D24" s="29"/>
      <c r="E24" s="89">
        <v>147</v>
      </c>
      <c r="F24" s="29">
        <v>23.529411764705884</v>
      </c>
      <c r="G24" s="29">
        <f t="shared" si="0"/>
        <v>45.9375</v>
      </c>
      <c r="H24" s="89">
        <v>75</v>
      </c>
      <c r="I24" s="29">
        <v>-30.555555555555557</v>
      </c>
      <c r="J24" s="29">
        <f t="shared" si="1"/>
        <v>23.4375</v>
      </c>
      <c r="K24" s="89">
        <v>6</v>
      </c>
      <c r="L24" s="151">
        <v>-40</v>
      </c>
      <c r="M24" s="29">
        <f t="shared" si="2"/>
        <v>1.875</v>
      </c>
      <c r="N24" s="89">
        <v>92</v>
      </c>
      <c r="O24" s="29">
        <v>64.285714285714278</v>
      </c>
      <c r="P24" s="29">
        <f t="shared" si="3"/>
        <v>28.75</v>
      </c>
    </row>
    <row r="25" spans="1:16" ht="20.100000000000001" customHeight="1" x14ac:dyDescent="0.25">
      <c r="A25" s="9" t="s">
        <v>26</v>
      </c>
      <c r="B25" s="30"/>
      <c r="C25" s="29"/>
      <c r="D25" s="29"/>
      <c r="E25" s="89">
        <v>101</v>
      </c>
      <c r="F25" s="29">
        <v>-14.406779661016941</v>
      </c>
      <c r="G25" s="29">
        <f t="shared" si="0"/>
        <v>49.509803921568626</v>
      </c>
      <c r="H25" s="89">
        <v>26</v>
      </c>
      <c r="I25" s="29">
        <v>8.3333333333333286</v>
      </c>
      <c r="J25" s="29">
        <f t="shared" si="1"/>
        <v>12.745098039215685</v>
      </c>
      <c r="K25" s="89">
        <v>5</v>
      </c>
      <c r="L25" s="54">
        <v>-61.538461538461533</v>
      </c>
      <c r="M25" s="29">
        <f t="shared" si="2"/>
        <v>2.4509803921568629</v>
      </c>
      <c r="N25" s="89">
        <v>72</v>
      </c>
      <c r="O25" s="29">
        <v>18.032786885245898</v>
      </c>
      <c r="P25" s="29">
        <f t="shared" si="3"/>
        <v>35.294117647058826</v>
      </c>
    </row>
    <row r="26" spans="1:16" ht="20.100000000000001" customHeight="1" x14ac:dyDescent="0.25">
      <c r="A26" s="9" t="s">
        <v>27</v>
      </c>
      <c r="B26" s="30"/>
      <c r="C26" s="91"/>
      <c r="D26" s="29"/>
      <c r="E26" s="89">
        <v>655</v>
      </c>
      <c r="F26" s="29">
        <v>9.1666666666666572</v>
      </c>
      <c r="G26" s="29">
        <f t="shared" si="0"/>
        <v>65.174129353233837</v>
      </c>
      <c r="H26" s="89">
        <v>126</v>
      </c>
      <c r="I26" s="29">
        <v>18.867924528301884</v>
      </c>
      <c r="J26" s="29">
        <f t="shared" si="1"/>
        <v>12.537313432835822</v>
      </c>
      <c r="K26" s="89">
        <v>37</v>
      </c>
      <c r="L26" s="151">
        <v>19.354838709677423</v>
      </c>
      <c r="M26" s="29">
        <f t="shared" si="2"/>
        <v>3.6815920398009951</v>
      </c>
      <c r="N26" s="89">
        <v>187</v>
      </c>
      <c r="O26" s="29">
        <v>23.841059602649011</v>
      </c>
      <c r="P26" s="29">
        <f t="shared" si="3"/>
        <v>18.606965174129353</v>
      </c>
    </row>
    <row r="27" spans="1:16" ht="20.100000000000001" customHeight="1" x14ac:dyDescent="0.25">
      <c r="A27" s="9" t="s">
        <v>28</v>
      </c>
      <c r="B27" s="30"/>
      <c r="C27" s="91"/>
      <c r="D27" s="29"/>
      <c r="E27" s="89">
        <v>157</v>
      </c>
      <c r="F27" s="29">
        <v>-3.6809815950920211</v>
      </c>
      <c r="G27" s="29">
        <f t="shared" si="0"/>
        <v>47.432024169184288</v>
      </c>
      <c r="H27" s="89">
        <v>65</v>
      </c>
      <c r="I27" s="29">
        <v>-7.1428571428571388</v>
      </c>
      <c r="J27" s="29">
        <f t="shared" si="1"/>
        <v>19.637462235649547</v>
      </c>
      <c r="K27" s="89">
        <v>29</v>
      </c>
      <c r="L27" s="54">
        <v>262.5</v>
      </c>
      <c r="M27" s="29">
        <f t="shared" si="2"/>
        <v>8.761329305135952</v>
      </c>
      <c r="N27" s="89">
        <v>80</v>
      </c>
      <c r="O27" s="29">
        <v>0</v>
      </c>
      <c r="P27" s="29">
        <f t="shared" si="3"/>
        <v>24.169184290030213</v>
      </c>
    </row>
    <row r="28" spans="1:16" ht="20.100000000000001" customHeight="1" x14ac:dyDescent="0.25">
      <c r="A28" s="9" t="s">
        <v>29</v>
      </c>
      <c r="B28" s="30"/>
      <c r="C28" s="29"/>
      <c r="D28" s="29"/>
      <c r="E28" s="89">
        <v>141</v>
      </c>
      <c r="F28" s="29">
        <v>-11.320754716981128</v>
      </c>
      <c r="G28" s="29">
        <f t="shared" si="0"/>
        <v>43.925233644859816</v>
      </c>
      <c r="H28" s="89">
        <v>69</v>
      </c>
      <c r="I28" s="29">
        <v>35.29411764705884</v>
      </c>
      <c r="J28" s="29">
        <f t="shared" si="1"/>
        <v>21.495327102803738</v>
      </c>
      <c r="K28" s="89">
        <v>49</v>
      </c>
      <c r="L28" s="54">
        <v>16.666666666666671</v>
      </c>
      <c r="M28" s="29">
        <f t="shared" si="2"/>
        <v>15.264797507788161</v>
      </c>
      <c r="N28" s="89">
        <v>62</v>
      </c>
      <c r="O28" s="29">
        <v>19.230769230769226</v>
      </c>
      <c r="P28" s="29">
        <f t="shared" si="3"/>
        <v>19.314641744548286</v>
      </c>
    </row>
    <row r="29" spans="1:16" ht="20.100000000000001" customHeight="1" x14ac:dyDescent="0.25">
      <c r="A29" s="9" t="s">
        <v>30</v>
      </c>
      <c r="B29" s="30"/>
      <c r="C29" s="91"/>
      <c r="D29" s="29"/>
      <c r="E29" s="89">
        <v>185</v>
      </c>
      <c r="F29" s="29">
        <v>2.7777777777777715</v>
      </c>
      <c r="G29" s="29">
        <f t="shared" si="0"/>
        <v>45.679012345679013</v>
      </c>
      <c r="H29" s="89">
        <v>103</v>
      </c>
      <c r="I29" s="29">
        <v>11.956521739130437</v>
      </c>
      <c r="J29" s="29">
        <f t="shared" si="1"/>
        <v>25.432098765432098</v>
      </c>
      <c r="K29" s="89">
        <v>3</v>
      </c>
      <c r="L29" s="68">
        <v>-75</v>
      </c>
      <c r="M29" s="29">
        <f t="shared" si="2"/>
        <v>0.7407407407407407</v>
      </c>
      <c r="N29" s="89">
        <v>114</v>
      </c>
      <c r="O29" s="29">
        <v>54.054054054054063</v>
      </c>
      <c r="P29" s="29">
        <f t="shared" si="3"/>
        <v>28.148148148148149</v>
      </c>
    </row>
    <row r="30" spans="1:16" ht="20.100000000000001" customHeight="1" x14ac:dyDescent="0.25">
      <c r="A30" s="9" t="s">
        <v>31</v>
      </c>
      <c r="B30" s="30"/>
      <c r="C30" s="91"/>
      <c r="D30" s="29"/>
      <c r="E30" s="89">
        <v>120</v>
      </c>
      <c r="F30" s="29">
        <v>20</v>
      </c>
      <c r="G30" s="29">
        <f t="shared" si="0"/>
        <v>36.474164133738604</v>
      </c>
      <c r="H30" s="89">
        <v>117</v>
      </c>
      <c r="I30" s="29">
        <v>17</v>
      </c>
      <c r="J30" s="29">
        <f t="shared" si="1"/>
        <v>35.562310030395139</v>
      </c>
      <c r="K30" s="89">
        <v>2</v>
      </c>
      <c r="L30" s="54">
        <v>100</v>
      </c>
      <c r="M30" s="29">
        <f t="shared" si="2"/>
        <v>0.60790273556231</v>
      </c>
      <c r="N30" s="89">
        <v>90</v>
      </c>
      <c r="O30" s="29">
        <v>40.625</v>
      </c>
      <c r="P30" s="29">
        <f t="shared" si="3"/>
        <v>27.355623100303951</v>
      </c>
    </row>
    <row r="31" spans="1:16" ht="20.100000000000001" customHeight="1" x14ac:dyDescent="0.25">
      <c r="A31" s="9" t="s">
        <v>32</v>
      </c>
      <c r="B31" s="30"/>
      <c r="C31" s="29"/>
      <c r="D31" s="29"/>
      <c r="E31" s="89">
        <v>82</v>
      </c>
      <c r="F31" s="29">
        <v>-15.463917525773198</v>
      </c>
      <c r="G31" s="29">
        <f t="shared" si="0"/>
        <v>37.788018433179722</v>
      </c>
      <c r="H31" s="89">
        <v>14</v>
      </c>
      <c r="I31" s="29">
        <v>-33.333333333333343</v>
      </c>
      <c r="J31" s="29">
        <f t="shared" si="1"/>
        <v>6.4516129032258061</v>
      </c>
      <c r="K31" s="89">
        <v>2</v>
      </c>
      <c r="L31" s="68">
        <v>-80</v>
      </c>
      <c r="M31" s="29">
        <f t="shared" si="2"/>
        <v>0.92165898617511521</v>
      </c>
      <c r="N31" s="89">
        <v>119</v>
      </c>
      <c r="O31" s="29">
        <v>4.3859649122806985</v>
      </c>
      <c r="P31" s="29">
        <f t="shared" si="3"/>
        <v>54.838709677419352</v>
      </c>
    </row>
    <row r="32" spans="1:16" ht="20.100000000000001" customHeight="1" x14ac:dyDescent="0.25">
      <c r="A32" s="9" t="s">
        <v>33</v>
      </c>
      <c r="B32" s="30"/>
      <c r="C32" s="29"/>
      <c r="D32" s="29"/>
      <c r="E32" s="89">
        <v>0</v>
      </c>
      <c r="F32" s="29"/>
      <c r="G32" s="29"/>
      <c r="H32" s="89">
        <v>0</v>
      </c>
      <c r="I32" s="29"/>
      <c r="J32" s="29"/>
      <c r="K32" s="89">
        <v>0</v>
      </c>
      <c r="L32" s="54"/>
      <c r="M32" s="29"/>
      <c r="N32" s="89">
        <v>0</v>
      </c>
      <c r="O32" s="29"/>
      <c r="P32" s="29"/>
    </row>
    <row r="33" spans="1:16" ht="20.100000000000001" customHeight="1" x14ac:dyDescent="0.25">
      <c r="A33" s="10" t="s">
        <v>34</v>
      </c>
      <c r="B33" s="11">
        <v>1295</v>
      </c>
      <c r="C33" s="31">
        <v>-10.689655172413794</v>
      </c>
      <c r="D33" s="31">
        <f>B33*100/(N33+K33+H33+E33+B33)</f>
        <v>9.8832328474395172</v>
      </c>
      <c r="E33" s="93">
        <v>4933</v>
      </c>
      <c r="F33" s="31">
        <v>-1.3400000000000034</v>
      </c>
      <c r="G33" s="31">
        <f>E33*100/(B33+E33+H33+K33+N33)</f>
        <v>37.647866900709758</v>
      </c>
      <c r="H33" s="93">
        <v>2493</v>
      </c>
      <c r="I33" s="31">
        <v>15.470125057897178</v>
      </c>
      <c r="J33" s="31">
        <f>H33*100/(B33+E33+H33+K33+N33)</f>
        <v>19.026177211325649</v>
      </c>
      <c r="K33" s="93">
        <v>1199</v>
      </c>
      <c r="L33" s="55">
        <v>7.9207920792079278</v>
      </c>
      <c r="M33" s="31">
        <f>K33*100/(B33+E33+H33+K33+N33)</f>
        <v>9.1505762039227658</v>
      </c>
      <c r="N33" s="93">
        <v>3183</v>
      </c>
      <c r="O33" s="31">
        <v>10.713043478260872</v>
      </c>
      <c r="P33" s="31">
        <f>N33*100/(B33+E33+H33+K33+N33)</f>
        <v>24.292146836602306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8:L13 L15:L20 L22:L28 L32:L33 L30">
    <cfRule type="cellIs" dxfId="57" priority="2" stopIfTrue="1" operator="greaterThan">
      <formula>0</formula>
    </cfRule>
  </conditionalFormatting>
  <conditionalFormatting sqref="F6:F33 I6:I33 L6 O6:O33 C6 C8 C10:C12 C14 C16:C18 C23 C25 C28 C31:C33 L8:L13 L15:L20 L22:L28 L32:L33 L30">
    <cfRule type="cellIs" dxfId="56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J143"/>
  <sheetViews>
    <sheetView topLeftCell="A3" workbookViewId="0">
      <selection activeCell="O15" sqref="O15"/>
    </sheetView>
  </sheetViews>
  <sheetFormatPr defaultRowHeight="15" x14ac:dyDescent="0.25"/>
  <cols>
    <col min="1" max="1" width="67.85546875" customWidth="1"/>
    <col min="2" max="10" width="10.7109375" customWidth="1"/>
  </cols>
  <sheetData>
    <row r="1" spans="1:10" ht="18" x14ac:dyDescent="0.25">
      <c r="A1" s="177" t="s">
        <v>191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2" t="s">
        <v>90</v>
      </c>
      <c r="B4" s="182" t="s">
        <v>2</v>
      </c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182"/>
      <c r="B5" s="182" t="s">
        <v>3</v>
      </c>
      <c r="C5" s="182"/>
      <c r="D5" s="182"/>
      <c r="E5" s="182" t="s">
        <v>4</v>
      </c>
      <c r="F5" s="182"/>
      <c r="G5" s="182"/>
      <c r="H5" s="182" t="s">
        <v>5</v>
      </c>
      <c r="I5" s="182"/>
      <c r="J5" s="182"/>
    </row>
    <row r="6" spans="1:10" ht="32.25" customHeight="1" x14ac:dyDescent="0.25">
      <c r="A6" s="182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24.95" customHeight="1" x14ac:dyDescent="0.25">
      <c r="A7" s="9" t="s">
        <v>108</v>
      </c>
      <c r="B7" s="38">
        <v>41</v>
      </c>
      <c r="C7" s="38">
        <v>39</v>
      </c>
      <c r="D7" s="29">
        <f t="shared" ref="D7:D11" si="0">C7*100/B7-100</f>
        <v>-4.8780487804878021</v>
      </c>
      <c r="E7" s="39">
        <v>13</v>
      </c>
      <c r="F7" s="35">
        <v>13</v>
      </c>
      <c r="G7" s="29">
        <f>F7*100/E7-100</f>
        <v>0</v>
      </c>
      <c r="H7" s="39">
        <v>41</v>
      </c>
      <c r="I7" s="35">
        <v>57</v>
      </c>
      <c r="J7" s="29">
        <f t="shared" ref="J7:J8" si="1">I7*100/H7-100</f>
        <v>39.024390243902445</v>
      </c>
    </row>
    <row r="8" spans="1:10" ht="24.95" customHeight="1" x14ac:dyDescent="0.25">
      <c r="A8" s="9" t="s">
        <v>109</v>
      </c>
      <c r="B8" s="38">
        <v>6</v>
      </c>
      <c r="C8" s="38">
        <v>1</v>
      </c>
      <c r="D8" s="29">
        <f t="shared" si="0"/>
        <v>-83.333333333333329</v>
      </c>
      <c r="E8" s="39">
        <v>3</v>
      </c>
      <c r="F8" s="35">
        <v>0</v>
      </c>
      <c r="G8" s="49" t="s">
        <v>263</v>
      </c>
      <c r="H8" s="39">
        <v>4</v>
      </c>
      <c r="I8" s="35">
        <v>3</v>
      </c>
      <c r="J8" s="29">
        <f t="shared" si="1"/>
        <v>-25</v>
      </c>
    </row>
    <row r="9" spans="1:10" ht="24.95" customHeight="1" x14ac:dyDescent="0.25">
      <c r="A9" s="9" t="s">
        <v>110</v>
      </c>
      <c r="B9" s="38">
        <v>0</v>
      </c>
      <c r="C9" s="38">
        <v>3</v>
      </c>
      <c r="D9" s="29" t="s">
        <v>36</v>
      </c>
      <c r="E9" s="39">
        <v>0</v>
      </c>
      <c r="F9" s="35">
        <v>1</v>
      </c>
      <c r="G9" s="29" t="s">
        <v>36</v>
      </c>
      <c r="H9" s="39">
        <v>0</v>
      </c>
      <c r="I9" s="35">
        <v>2</v>
      </c>
      <c r="J9" s="29" t="s">
        <v>36</v>
      </c>
    </row>
    <row r="10" spans="1:10" ht="24.95" customHeight="1" x14ac:dyDescent="0.25">
      <c r="A10" s="9" t="s">
        <v>111</v>
      </c>
      <c r="B10" s="38">
        <v>14</v>
      </c>
      <c r="C10" s="38">
        <v>26</v>
      </c>
      <c r="D10" s="29">
        <f t="shared" si="0"/>
        <v>85.714285714285722</v>
      </c>
      <c r="E10" s="39">
        <v>2</v>
      </c>
      <c r="F10" s="35">
        <v>8</v>
      </c>
      <c r="G10" s="29">
        <f>F10*100/E10-100</f>
        <v>300</v>
      </c>
      <c r="H10" s="39">
        <v>29</v>
      </c>
      <c r="I10" s="35">
        <v>27</v>
      </c>
      <c r="J10" s="29">
        <f>I10*100/H10-100</f>
        <v>-6.8965517241379359</v>
      </c>
    </row>
    <row r="11" spans="1:10" ht="24.95" customHeight="1" x14ac:dyDescent="0.25">
      <c r="A11" s="9" t="s">
        <v>112</v>
      </c>
      <c r="B11" s="38">
        <v>246</v>
      </c>
      <c r="C11" s="38">
        <v>240</v>
      </c>
      <c r="D11" s="29">
        <f t="shared" si="0"/>
        <v>-2.4390243902439011</v>
      </c>
      <c r="E11" s="39">
        <v>52</v>
      </c>
      <c r="F11" s="35">
        <v>60</v>
      </c>
      <c r="G11" s="29">
        <f>F11*100/E11-100</f>
        <v>15.384615384615387</v>
      </c>
      <c r="H11" s="39">
        <v>325</v>
      </c>
      <c r="I11" s="35">
        <v>309</v>
      </c>
      <c r="J11" s="29">
        <f>I11*100/H11-100</f>
        <v>-4.9230769230769198</v>
      </c>
    </row>
    <row r="12" spans="1:10" ht="24.95" customHeight="1" x14ac:dyDescent="0.25">
      <c r="A12" s="9" t="s">
        <v>113</v>
      </c>
      <c r="B12" s="174"/>
      <c r="C12" s="38"/>
      <c r="D12" s="29"/>
      <c r="E12" s="39"/>
      <c r="F12" s="38"/>
      <c r="G12" s="29"/>
      <c r="H12" s="39"/>
      <c r="I12" s="38"/>
      <c r="J12" s="29"/>
    </row>
    <row r="13" spans="1:10" ht="24.95" customHeight="1" x14ac:dyDescent="0.25">
      <c r="A13" s="9" t="s">
        <v>114</v>
      </c>
      <c r="B13" s="38">
        <v>42</v>
      </c>
      <c r="C13" s="38">
        <v>34</v>
      </c>
      <c r="D13" s="29">
        <f t="shared" ref="D13:D27" si="2">C13*100/B13-100</f>
        <v>-19.047619047619051</v>
      </c>
      <c r="E13" s="70">
        <v>12</v>
      </c>
      <c r="F13" s="35">
        <v>3</v>
      </c>
      <c r="G13" s="29">
        <f>F13*100/E13-100</f>
        <v>-75</v>
      </c>
      <c r="H13" s="39">
        <v>50</v>
      </c>
      <c r="I13" s="35">
        <v>47</v>
      </c>
      <c r="J13" s="29">
        <f t="shared" ref="J13:J17" si="3">I13*100/H13-100</f>
        <v>-6</v>
      </c>
    </row>
    <row r="14" spans="1:10" ht="24.95" customHeight="1" x14ac:dyDescent="0.25">
      <c r="A14" s="9" t="s">
        <v>115</v>
      </c>
      <c r="B14" s="38"/>
      <c r="C14" s="38"/>
      <c r="D14" s="29"/>
      <c r="E14" s="70"/>
      <c r="F14" s="35"/>
      <c r="G14" s="29"/>
      <c r="H14" s="39"/>
      <c r="I14" s="35"/>
      <c r="J14" s="29"/>
    </row>
    <row r="15" spans="1:10" ht="24.95" customHeight="1" x14ac:dyDescent="0.25">
      <c r="A15" s="9" t="s">
        <v>116</v>
      </c>
      <c r="B15" s="38">
        <v>257</v>
      </c>
      <c r="C15" s="38">
        <v>187</v>
      </c>
      <c r="D15" s="29">
        <f t="shared" si="2"/>
        <v>-27.237354085603116</v>
      </c>
      <c r="E15" s="70">
        <v>66</v>
      </c>
      <c r="F15" s="35">
        <v>59</v>
      </c>
      <c r="G15" s="29">
        <f>F15*100/E15-100</f>
        <v>-10.606060606060609</v>
      </c>
      <c r="H15" s="39">
        <v>328</v>
      </c>
      <c r="I15" s="35">
        <v>251</v>
      </c>
      <c r="J15" s="29">
        <f t="shared" si="3"/>
        <v>-23.475609756097555</v>
      </c>
    </row>
    <row r="16" spans="1:10" ht="24.95" customHeight="1" x14ac:dyDescent="0.25">
      <c r="A16" s="9" t="s">
        <v>117</v>
      </c>
      <c r="B16" s="38"/>
      <c r="C16" s="38"/>
      <c r="D16" s="29"/>
      <c r="E16" s="70"/>
      <c r="F16" s="35"/>
      <c r="G16" s="29"/>
      <c r="H16" s="39"/>
      <c r="I16" s="35"/>
      <c r="J16" s="29"/>
    </row>
    <row r="17" spans="1:10" ht="24.95" customHeight="1" x14ac:dyDescent="0.25">
      <c r="A17" s="9" t="s">
        <v>118</v>
      </c>
      <c r="B17" s="38">
        <v>398</v>
      </c>
      <c r="C17" s="38">
        <v>367</v>
      </c>
      <c r="D17" s="29">
        <f t="shared" si="2"/>
        <v>-7.7889447236180871</v>
      </c>
      <c r="E17" s="70">
        <v>90</v>
      </c>
      <c r="F17" s="35">
        <v>99</v>
      </c>
      <c r="G17" s="29">
        <f>F17*100/E17-100</f>
        <v>10</v>
      </c>
      <c r="H17" s="39">
        <v>539</v>
      </c>
      <c r="I17" s="35">
        <v>459</v>
      </c>
      <c r="J17" s="29">
        <f t="shared" si="3"/>
        <v>-14.842300556586267</v>
      </c>
    </row>
    <row r="18" spans="1:10" ht="24.95" customHeight="1" x14ac:dyDescent="0.25">
      <c r="A18" s="9" t="s">
        <v>119</v>
      </c>
      <c r="B18" s="38">
        <v>2</v>
      </c>
      <c r="C18" s="38">
        <v>7</v>
      </c>
      <c r="D18" s="29">
        <f t="shared" si="2"/>
        <v>250</v>
      </c>
      <c r="E18" s="70">
        <v>2</v>
      </c>
      <c r="F18" s="35">
        <v>4</v>
      </c>
      <c r="G18" s="29">
        <f>F18*100/E18-100</f>
        <v>100</v>
      </c>
      <c r="H18" s="39">
        <v>0</v>
      </c>
      <c r="I18" s="35">
        <v>5</v>
      </c>
      <c r="J18" s="29" t="s">
        <v>36</v>
      </c>
    </row>
    <row r="19" spans="1:10" ht="24.95" customHeight="1" x14ac:dyDescent="0.25">
      <c r="A19" s="9" t="s">
        <v>120</v>
      </c>
      <c r="B19" s="38"/>
      <c r="C19" s="38"/>
      <c r="D19" s="29"/>
      <c r="E19" s="70"/>
      <c r="F19" s="35"/>
      <c r="G19" s="29"/>
      <c r="H19" s="39"/>
      <c r="I19" s="35"/>
      <c r="J19" s="29"/>
    </row>
    <row r="20" spans="1:10" ht="24.95" customHeight="1" x14ac:dyDescent="0.25">
      <c r="A20" s="9" t="s">
        <v>121</v>
      </c>
      <c r="B20" s="38">
        <v>3</v>
      </c>
      <c r="C20" s="38">
        <v>6</v>
      </c>
      <c r="D20" s="29">
        <f t="shared" si="2"/>
        <v>100</v>
      </c>
      <c r="E20" s="70"/>
      <c r="F20" s="35"/>
      <c r="G20" s="29"/>
      <c r="H20" s="39">
        <v>7</v>
      </c>
      <c r="I20" s="35">
        <v>8</v>
      </c>
      <c r="J20" s="29">
        <f t="shared" ref="J20:J27" si="4">I20*100/H20-100</f>
        <v>14.285714285714292</v>
      </c>
    </row>
    <row r="21" spans="1:10" ht="24.95" customHeight="1" x14ac:dyDescent="0.25">
      <c r="A21" s="9" t="s">
        <v>122</v>
      </c>
      <c r="B21" s="38">
        <v>91</v>
      </c>
      <c r="C21" s="38">
        <v>102</v>
      </c>
      <c r="D21" s="29">
        <f t="shared" si="2"/>
        <v>12.087912087912088</v>
      </c>
      <c r="E21" s="70">
        <v>23</v>
      </c>
      <c r="F21" s="35">
        <v>25</v>
      </c>
      <c r="G21" s="29">
        <f>F21*100/E21-100</f>
        <v>8.6956521739130466</v>
      </c>
      <c r="H21" s="39">
        <v>108</v>
      </c>
      <c r="I21" s="35">
        <v>128</v>
      </c>
      <c r="J21" s="29">
        <f t="shared" si="4"/>
        <v>18.518518518518519</v>
      </c>
    </row>
    <row r="22" spans="1:10" ht="24.95" customHeight="1" x14ac:dyDescent="0.25">
      <c r="A22" s="9" t="s">
        <v>123</v>
      </c>
      <c r="B22" s="38">
        <v>5</v>
      </c>
      <c r="C22" s="38">
        <v>2</v>
      </c>
      <c r="D22" s="29">
        <f t="shared" si="2"/>
        <v>-60</v>
      </c>
      <c r="E22" s="70"/>
      <c r="F22" s="35"/>
      <c r="G22" s="29"/>
      <c r="H22" s="39">
        <v>10</v>
      </c>
      <c r="I22" s="35">
        <v>4</v>
      </c>
      <c r="J22" s="29">
        <f t="shared" si="4"/>
        <v>-60</v>
      </c>
    </row>
    <row r="23" spans="1:10" ht="24.95" customHeight="1" x14ac:dyDescent="0.25">
      <c r="A23" s="9" t="s">
        <v>197</v>
      </c>
      <c r="B23" s="38">
        <v>52</v>
      </c>
      <c r="C23" s="38">
        <v>55</v>
      </c>
      <c r="D23" s="29">
        <f t="shared" si="2"/>
        <v>5.7692307692307736</v>
      </c>
      <c r="E23" s="70">
        <v>7</v>
      </c>
      <c r="F23" s="35">
        <v>7</v>
      </c>
      <c r="G23" s="29">
        <f>F23*100/E23-100</f>
        <v>0</v>
      </c>
      <c r="H23" s="39">
        <v>93</v>
      </c>
      <c r="I23" s="35">
        <v>81</v>
      </c>
      <c r="J23" s="29">
        <f t="shared" si="4"/>
        <v>-12.903225806451616</v>
      </c>
    </row>
    <row r="24" spans="1:10" ht="24.95" customHeight="1" x14ac:dyDescent="0.25">
      <c r="A24" s="9" t="s">
        <v>124</v>
      </c>
      <c r="B24" s="38">
        <v>27</v>
      </c>
      <c r="C24" s="38">
        <v>28</v>
      </c>
      <c r="D24" s="29">
        <f t="shared" si="2"/>
        <v>3.7037037037037095</v>
      </c>
      <c r="E24" s="70">
        <v>4</v>
      </c>
      <c r="F24" s="35">
        <v>4</v>
      </c>
      <c r="G24" s="29">
        <f>F24*100/E24-100</f>
        <v>0</v>
      </c>
      <c r="H24" s="39">
        <v>40</v>
      </c>
      <c r="I24" s="35">
        <v>43</v>
      </c>
      <c r="J24" s="29">
        <f t="shared" si="4"/>
        <v>7.5</v>
      </c>
    </row>
    <row r="25" spans="1:10" ht="24.95" customHeight="1" x14ac:dyDescent="0.25">
      <c r="A25" s="9" t="s">
        <v>125</v>
      </c>
      <c r="B25" s="38">
        <v>15</v>
      </c>
      <c r="C25" s="38">
        <v>27</v>
      </c>
      <c r="D25" s="29">
        <f t="shared" si="2"/>
        <v>80</v>
      </c>
      <c r="E25" s="70">
        <v>0</v>
      </c>
      <c r="F25" s="35">
        <v>5</v>
      </c>
      <c r="G25" s="29" t="s">
        <v>36</v>
      </c>
      <c r="H25" s="39">
        <v>18</v>
      </c>
      <c r="I25" s="35">
        <v>35</v>
      </c>
      <c r="J25" s="29">
        <f t="shared" si="4"/>
        <v>94.444444444444457</v>
      </c>
    </row>
    <row r="26" spans="1:10" ht="24.95" customHeight="1" x14ac:dyDescent="0.25">
      <c r="A26" s="9" t="s">
        <v>126</v>
      </c>
      <c r="B26" s="38">
        <v>37</v>
      </c>
      <c r="C26" s="38">
        <v>29</v>
      </c>
      <c r="D26" s="29">
        <f t="shared" si="2"/>
        <v>-21.621621621621628</v>
      </c>
      <c r="E26" s="70">
        <v>5</v>
      </c>
      <c r="F26" s="35">
        <v>7</v>
      </c>
      <c r="G26" s="29">
        <f>F26*100/E26-100</f>
        <v>40</v>
      </c>
      <c r="H26" s="39">
        <v>59</v>
      </c>
      <c r="I26" s="35">
        <v>38</v>
      </c>
      <c r="J26" s="29">
        <f t="shared" si="4"/>
        <v>-35.593220338983045</v>
      </c>
    </row>
    <row r="27" spans="1:10" ht="24.95" customHeight="1" x14ac:dyDescent="0.25">
      <c r="A27" s="9" t="s">
        <v>198</v>
      </c>
      <c r="B27" s="38">
        <v>137</v>
      </c>
      <c r="C27" s="38">
        <v>168</v>
      </c>
      <c r="D27" s="29">
        <f t="shared" si="2"/>
        <v>22.627737226277375</v>
      </c>
      <c r="E27" s="70">
        <v>44</v>
      </c>
      <c r="F27" s="35">
        <v>50</v>
      </c>
      <c r="G27" s="29">
        <f>F27*100/E27-100</f>
        <v>13.63636363636364</v>
      </c>
      <c r="H27" s="39">
        <v>175</v>
      </c>
      <c r="I27" s="35">
        <v>216</v>
      </c>
      <c r="J27" s="29">
        <f t="shared" si="4"/>
        <v>23.428571428571431</v>
      </c>
    </row>
    <row r="28" spans="1:10" ht="24.95" customHeight="1" x14ac:dyDescent="0.25">
      <c r="A28" s="9" t="s">
        <v>127</v>
      </c>
      <c r="B28" s="38">
        <v>3</v>
      </c>
      <c r="C28" s="38">
        <v>0</v>
      </c>
      <c r="D28" s="49" t="s">
        <v>263</v>
      </c>
      <c r="E28" s="70">
        <v>1</v>
      </c>
      <c r="F28" s="35">
        <v>0</v>
      </c>
      <c r="G28" s="49" t="s">
        <v>263</v>
      </c>
      <c r="H28" s="39">
        <v>2</v>
      </c>
      <c r="I28" s="35">
        <v>0</v>
      </c>
      <c r="J28" s="49" t="s">
        <v>263</v>
      </c>
    </row>
    <row r="29" spans="1:10" ht="24.95" customHeight="1" x14ac:dyDescent="0.25">
      <c r="A29" s="9" t="s">
        <v>128</v>
      </c>
      <c r="B29" s="38">
        <v>1</v>
      </c>
      <c r="C29" s="38">
        <v>1</v>
      </c>
      <c r="D29" s="29">
        <f t="shared" ref="D29:D31" si="5">C29*100/B29-100</f>
        <v>0</v>
      </c>
      <c r="E29" s="70"/>
      <c r="F29" s="35"/>
      <c r="G29" s="29"/>
      <c r="H29" s="39">
        <v>1</v>
      </c>
      <c r="I29" s="35">
        <v>3</v>
      </c>
      <c r="J29" s="29">
        <f t="shared" ref="J29" si="6">I29*100/H29-100</f>
        <v>200</v>
      </c>
    </row>
    <row r="30" spans="1:10" ht="24.95" customHeight="1" x14ac:dyDescent="0.25">
      <c r="A30" s="9" t="s">
        <v>199</v>
      </c>
      <c r="B30" s="38">
        <v>4</v>
      </c>
      <c r="C30" s="38">
        <v>13</v>
      </c>
      <c r="D30" s="29">
        <f t="shared" si="5"/>
        <v>225</v>
      </c>
      <c r="E30" s="70">
        <v>0</v>
      </c>
      <c r="F30" s="35">
        <v>5</v>
      </c>
      <c r="G30" s="29" t="s">
        <v>36</v>
      </c>
      <c r="H30" s="39">
        <v>6</v>
      </c>
      <c r="I30" s="35">
        <v>10</v>
      </c>
      <c r="J30" s="29">
        <f>I30*100/H30-100</f>
        <v>66.666666666666657</v>
      </c>
    </row>
    <row r="31" spans="1:10" ht="24.95" customHeight="1" x14ac:dyDescent="0.25">
      <c r="A31" s="9" t="s">
        <v>129</v>
      </c>
      <c r="B31" s="38">
        <v>86</v>
      </c>
      <c r="C31" s="38">
        <v>92</v>
      </c>
      <c r="D31" s="29">
        <f t="shared" si="5"/>
        <v>6.9767441860465169</v>
      </c>
      <c r="E31" s="70">
        <v>14</v>
      </c>
      <c r="F31" s="35">
        <v>17</v>
      </c>
      <c r="G31" s="29">
        <f>F31*100/E31-100</f>
        <v>21.428571428571431</v>
      </c>
      <c r="H31" s="39">
        <v>114</v>
      </c>
      <c r="I31" s="35">
        <v>122</v>
      </c>
      <c r="J31" s="29">
        <f>I31*100/H31-100</f>
        <v>7.0175438596491233</v>
      </c>
    </row>
    <row r="32" spans="1:10" ht="24.95" customHeight="1" x14ac:dyDescent="0.25">
      <c r="A32" s="9" t="s">
        <v>130</v>
      </c>
      <c r="B32" s="38"/>
      <c r="C32" s="38"/>
      <c r="D32" s="29"/>
      <c r="E32" s="70"/>
      <c r="F32" s="35"/>
      <c r="G32" s="29"/>
      <c r="H32" s="39"/>
      <c r="I32" s="35"/>
      <c r="J32" s="29"/>
    </row>
    <row r="33" spans="1:10" ht="24.95" customHeight="1" x14ac:dyDescent="0.25">
      <c r="A33" s="9" t="s">
        <v>200</v>
      </c>
      <c r="B33" s="38">
        <v>3</v>
      </c>
      <c r="C33" s="38">
        <v>0</v>
      </c>
      <c r="D33" s="49" t="s">
        <v>263</v>
      </c>
      <c r="E33" s="70">
        <v>1</v>
      </c>
      <c r="F33" s="35">
        <v>0</v>
      </c>
      <c r="G33" s="49" t="s">
        <v>263</v>
      </c>
      <c r="H33" s="39">
        <v>3</v>
      </c>
      <c r="I33" s="35">
        <v>0</v>
      </c>
      <c r="J33" s="49" t="s">
        <v>263</v>
      </c>
    </row>
    <row r="34" spans="1:10" ht="24.95" customHeight="1" x14ac:dyDescent="0.25">
      <c r="A34" s="9" t="s">
        <v>131</v>
      </c>
      <c r="B34" s="38">
        <v>56</v>
      </c>
      <c r="C34" s="38">
        <v>38</v>
      </c>
      <c r="D34" s="29">
        <f t="shared" ref="D34:D37" si="7">C34*100/B34-100</f>
        <v>-32.142857142857139</v>
      </c>
      <c r="E34" s="70">
        <v>13</v>
      </c>
      <c r="F34" s="35">
        <v>15</v>
      </c>
      <c r="G34" s="29">
        <f>F34*100/E34-100</f>
        <v>15.384615384615387</v>
      </c>
      <c r="H34" s="39">
        <v>76</v>
      </c>
      <c r="I34" s="35">
        <v>38</v>
      </c>
      <c r="J34" s="29">
        <f t="shared" ref="J34:J37" si="8">I34*100/H34-100</f>
        <v>-50</v>
      </c>
    </row>
    <row r="35" spans="1:10" ht="24.95" customHeight="1" x14ac:dyDescent="0.25">
      <c r="A35" s="9" t="s">
        <v>132</v>
      </c>
      <c r="B35" s="38">
        <v>7</v>
      </c>
      <c r="C35" s="38">
        <v>3</v>
      </c>
      <c r="D35" s="29">
        <f t="shared" si="7"/>
        <v>-57.142857142857146</v>
      </c>
      <c r="E35" s="70">
        <v>1</v>
      </c>
      <c r="F35" s="35">
        <v>0</v>
      </c>
      <c r="G35" s="49" t="s">
        <v>263</v>
      </c>
      <c r="H35" s="39">
        <v>11</v>
      </c>
      <c r="I35" s="35">
        <v>3</v>
      </c>
      <c r="J35" s="29">
        <f t="shared" si="8"/>
        <v>-72.72727272727272</v>
      </c>
    </row>
    <row r="36" spans="1:10" ht="24.95" customHeight="1" x14ac:dyDescent="0.25">
      <c r="A36" s="9" t="s">
        <v>133</v>
      </c>
      <c r="B36" s="38">
        <v>14</v>
      </c>
      <c r="C36" s="38">
        <v>10</v>
      </c>
      <c r="D36" s="29">
        <f t="shared" si="7"/>
        <v>-28.571428571428569</v>
      </c>
      <c r="E36" s="70">
        <v>3</v>
      </c>
      <c r="F36" s="35">
        <v>1</v>
      </c>
      <c r="G36" s="29">
        <f>F36*100/E36-100</f>
        <v>-66.666666666666657</v>
      </c>
      <c r="H36" s="39">
        <v>18</v>
      </c>
      <c r="I36" s="35">
        <v>11</v>
      </c>
      <c r="J36" s="29">
        <f t="shared" si="8"/>
        <v>-38.888888888888886</v>
      </c>
    </row>
    <row r="37" spans="1:10" ht="24.95" customHeight="1" x14ac:dyDescent="0.25">
      <c r="A37" s="9" t="s">
        <v>134</v>
      </c>
      <c r="B37" s="38">
        <v>81</v>
      </c>
      <c r="C37" s="38">
        <v>92</v>
      </c>
      <c r="D37" s="29">
        <f t="shared" si="7"/>
        <v>13.580246913580254</v>
      </c>
      <c r="E37" s="70">
        <v>17</v>
      </c>
      <c r="F37" s="35">
        <v>9</v>
      </c>
      <c r="G37" s="29">
        <f>F37*100/E37-100</f>
        <v>-47.058823529411768</v>
      </c>
      <c r="H37" s="39">
        <v>114</v>
      </c>
      <c r="I37" s="35">
        <v>128</v>
      </c>
      <c r="J37" s="29">
        <f t="shared" si="8"/>
        <v>12.280701754385959</v>
      </c>
    </row>
    <row r="38" spans="1:10" ht="24.95" customHeight="1" x14ac:dyDescent="0.25">
      <c r="A38" s="9" t="s">
        <v>135</v>
      </c>
      <c r="B38" s="38">
        <v>2</v>
      </c>
      <c r="C38" s="38">
        <v>0</v>
      </c>
      <c r="D38" s="49" t="s">
        <v>263</v>
      </c>
      <c r="E38" s="70">
        <v>1</v>
      </c>
      <c r="F38" s="35">
        <v>0</v>
      </c>
      <c r="G38" s="49" t="s">
        <v>263</v>
      </c>
      <c r="H38" s="39">
        <v>3</v>
      </c>
      <c r="I38" s="35">
        <v>0</v>
      </c>
      <c r="J38" s="49" t="s">
        <v>263</v>
      </c>
    </row>
    <row r="39" spans="1:10" ht="24.95" customHeight="1" x14ac:dyDescent="0.25">
      <c r="A39" s="9" t="s">
        <v>136</v>
      </c>
      <c r="B39" s="38">
        <v>82</v>
      </c>
      <c r="C39" s="38">
        <v>71</v>
      </c>
      <c r="D39" s="29">
        <f t="shared" ref="D39:D51" si="9">C39*100/B39-100</f>
        <v>-13.41463414634147</v>
      </c>
      <c r="E39" s="70">
        <v>23</v>
      </c>
      <c r="F39" s="35">
        <v>17</v>
      </c>
      <c r="G39" s="29">
        <f>F39*100/E39-100</f>
        <v>-26.086956521739125</v>
      </c>
      <c r="H39" s="39">
        <v>110</v>
      </c>
      <c r="I39" s="35">
        <v>78</v>
      </c>
      <c r="J39" s="29">
        <f t="shared" ref="J39:J51" si="10">I39*100/H39-100</f>
        <v>-29.090909090909093</v>
      </c>
    </row>
    <row r="40" spans="1:10" ht="24.95" customHeight="1" x14ac:dyDescent="0.25">
      <c r="A40" s="9" t="s">
        <v>137</v>
      </c>
      <c r="B40" s="38">
        <v>2</v>
      </c>
      <c r="C40" s="38">
        <v>1</v>
      </c>
      <c r="D40" s="29">
        <f t="shared" si="9"/>
        <v>-50</v>
      </c>
      <c r="E40" s="70"/>
      <c r="F40" s="35"/>
      <c r="G40" s="29"/>
      <c r="H40" s="39">
        <v>2</v>
      </c>
      <c r="I40" s="35">
        <v>2</v>
      </c>
      <c r="J40" s="29">
        <f t="shared" si="10"/>
        <v>0</v>
      </c>
    </row>
    <row r="41" spans="1:10" ht="24.95" customHeight="1" x14ac:dyDescent="0.25">
      <c r="A41" s="9" t="s">
        <v>138</v>
      </c>
      <c r="B41" s="38">
        <v>1</v>
      </c>
      <c r="C41" s="38">
        <v>0</v>
      </c>
      <c r="D41" s="49" t="s">
        <v>263</v>
      </c>
      <c r="E41" s="70"/>
      <c r="F41" s="35"/>
      <c r="G41" s="29"/>
      <c r="H41" s="39">
        <v>1</v>
      </c>
      <c r="I41" s="35">
        <v>0</v>
      </c>
      <c r="J41" s="49" t="s">
        <v>263</v>
      </c>
    </row>
    <row r="42" spans="1:10" ht="24.95" customHeight="1" x14ac:dyDescent="0.25">
      <c r="A42" s="9" t="s">
        <v>139</v>
      </c>
      <c r="B42" s="38">
        <v>5</v>
      </c>
      <c r="C42" s="38">
        <v>1</v>
      </c>
      <c r="D42" s="29">
        <f t="shared" si="9"/>
        <v>-80</v>
      </c>
      <c r="E42" s="70">
        <v>2</v>
      </c>
      <c r="F42" s="35">
        <v>0</v>
      </c>
      <c r="G42" s="49" t="s">
        <v>263</v>
      </c>
      <c r="H42" s="39">
        <v>4</v>
      </c>
      <c r="I42" s="35">
        <v>1</v>
      </c>
      <c r="J42" s="29">
        <f t="shared" si="10"/>
        <v>-75</v>
      </c>
    </row>
    <row r="43" spans="1:10" ht="24.95" customHeight="1" x14ac:dyDescent="0.25">
      <c r="A43" s="9" t="s">
        <v>201</v>
      </c>
      <c r="B43" s="38">
        <v>67</v>
      </c>
      <c r="C43" s="38">
        <v>67</v>
      </c>
      <c r="D43" s="29">
        <f t="shared" si="9"/>
        <v>0</v>
      </c>
      <c r="E43" s="70">
        <v>20</v>
      </c>
      <c r="F43" s="35">
        <v>19</v>
      </c>
      <c r="G43" s="29">
        <f>F43*100/E43-100</f>
        <v>-5</v>
      </c>
      <c r="H43" s="39">
        <v>90</v>
      </c>
      <c r="I43" s="35">
        <v>67</v>
      </c>
      <c r="J43" s="29">
        <f t="shared" si="10"/>
        <v>-25.555555555555557</v>
      </c>
    </row>
    <row r="44" spans="1:10" ht="24.95" customHeight="1" x14ac:dyDescent="0.25">
      <c r="A44" s="9" t="s">
        <v>140</v>
      </c>
      <c r="B44" s="38"/>
      <c r="C44" s="38"/>
      <c r="D44" s="29"/>
      <c r="E44" s="70"/>
      <c r="F44" s="35"/>
      <c r="G44" s="29"/>
      <c r="H44" s="39"/>
      <c r="I44" s="35"/>
      <c r="J44" s="29"/>
    </row>
    <row r="45" spans="1:10" ht="24.95" customHeight="1" x14ac:dyDescent="0.25">
      <c r="A45" s="9" t="s">
        <v>141</v>
      </c>
      <c r="B45" s="38">
        <v>21</v>
      </c>
      <c r="C45" s="38">
        <v>31</v>
      </c>
      <c r="D45" s="29">
        <f t="shared" si="9"/>
        <v>47.61904761904762</v>
      </c>
      <c r="E45" s="70">
        <v>8</v>
      </c>
      <c r="F45" s="35">
        <v>3</v>
      </c>
      <c r="G45" s="29">
        <f>F45*100/E45-100</f>
        <v>-62.5</v>
      </c>
      <c r="H45" s="39">
        <v>17</v>
      </c>
      <c r="I45" s="35">
        <v>41</v>
      </c>
      <c r="J45" s="29">
        <f t="shared" si="10"/>
        <v>141.1764705882353</v>
      </c>
    </row>
    <row r="46" spans="1:10" ht="24.95" customHeight="1" x14ac:dyDescent="0.25">
      <c r="A46" s="9" t="s">
        <v>142</v>
      </c>
      <c r="B46" s="38">
        <v>1</v>
      </c>
      <c r="C46" s="38">
        <v>1</v>
      </c>
      <c r="D46" s="29">
        <f t="shared" si="9"/>
        <v>0</v>
      </c>
      <c r="E46" s="70"/>
      <c r="F46" s="35"/>
      <c r="G46" s="29"/>
      <c r="H46" s="39">
        <v>1</v>
      </c>
      <c r="I46" s="35">
        <v>5</v>
      </c>
      <c r="J46" s="29">
        <f t="shared" si="10"/>
        <v>400</v>
      </c>
    </row>
    <row r="47" spans="1:10" ht="24.95" customHeight="1" x14ac:dyDescent="0.25">
      <c r="A47" s="9" t="s">
        <v>202</v>
      </c>
      <c r="B47" s="38">
        <v>7</v>
      </c>
      <c r="C47" s="38">
        <v>2</v>
      </c>
      <c r="D47" s="29">
        <f t="shared" si="9"/>
        <v>-71.428571428571431</v>
      </c>
      <c r="E47" s="70">
        <v>1</v>
      </c>
      <c r="F47" s="35">
        <v>0</v>
      </c>
      <c r="G47" s="49" t="s">
        <v>263</v>
      </c>
      <c r="H47" s="39">
        <v>12</v>
      </c>
      <c r="I47" s="35">
        <v>6</v>
      </c>
      <c r="J47" s="29">
        <f t="shared" si="10"/>
        <v>-50</v>
      </c>
    </row>
    <row r="48" spans="1:10" ht="24.95" customHeight="1" x14ac:dyDescent="0.25">
      <c r="A48" s="9" t="s">
        <v>203</v>
      </c>
      <c r="B48" s="38">
        <v>1</v>
      </c>
      <c r="C48" s="38">
        <v>2</v>
      </c>
      <c r="D48" s="29">
        <f t="shared" si="9"/>
        <v>100</v>
      </c>
      <c r="E48" s="39">
        <v>0</v>
      </c>
      <c r="F48" s="35">
        <v>1</v>
      </c>
      <c r="G48" s="29" t="s">
        <v>36</v>
      </c>
      <c r="H48" s="39">
        <v>1</v>
      </c>
      <c r="I48" s="35">
        <v>3</v>
      </c>
      <c r="J48" s="29">
        <f t="shared" si="10"/>
        <v>200</v>
      </c>
    </row>
    <row r="49" spans="1:10" ht="24.95" customHeight="1" x14ac:dyDescent="0.25">
      <c r="A49" s="9" t="s">
        <v>204</v>
      </c>
      <c r="B49" s="38">
        <v>7</v>
      </c>
      <c r="C49" s="38">
        <v>3</v>
      </c>
      <c r="D49" s="29">
        <f t="shared" si="9"/>
        <v>-57.142857142857146</v>
      </c>
      <c r="E49" s="39">
        <v>1</v>
      </c>
      <c r="F49" s="35">
        <v>1</v>
      </c>
      <c r="G49" s="29">
        <f t="shared" ref="G49:G56" si="11">F49*100/E49-100</f>
        <v>0</v>
      </c>
      <c r="H49" s="39">
        <v>6</v>
      </c>
      <c r="I49" s="35">
        <v>2</v>
      </c>
      <c r="J49" s="29">
        <f t="shared" si="10"/>
        <v>-66.666666666666657</v>
      </c>
    </row>
    <row r="50" spans="1:10" ht="24.95" customHeight="1" x14ac:dyDescent="0.25">
      <c r="A50" s="9" t="s">
        <v>205</v>
      </c>
      <c r="B50" s="38">
        <v>20</v>
      </c>
      <c r="C50" s="38">
        <v>8</v>
      </c>
      <c r="D50" s="29">
        <f t="shared" si="9"/>
        <v>-60</v>
      </c>
      <c r="E50" s="39">
        <v>9</v>
      </c>
      <c r="F50" s="35">
        <v>2</v>
      </c>
      <c r="G50" s="29">
        <f t="shared" si="11"/>
        <v>-77.777777777777771</v>
      </c>
      <c r="H50" s="39">
        <v>20</v>
      </c>
      <c r="I50" s="35">
        <v>14</v>
      </c>
      <c r="J50" s="29">
        <f t="shared" si="10"/>
        <v>-30</v>
      </c>
    </row>
    <row r="51" spans="1:10" ht="24.95" customHeight="1" x14ac:dyDescent="0.25">
      <c r="A51" s="9" t="s">
        <v>206</v>
      </c>
      <c r="B51" s="38">
        <v>19</v>
      </c>
      <c r="C51" s="38">
        <v>16</v>
      </c>
      <c r="D51" s="29">
        <f t="shared" si="9"/>
        <v>-15.78947368421052</v>
      </c>
      <c r="E51" s="39">
        <v>7</v>
      </c>
      <c r="F51" s="35">
        <v>4</v>
      </c>
      <c r="G51" s="29">
        <f t="shared" si="11"/>
        <v>-42.857142857142854</v>
      </c>
      <c r="H51" s="39">
        <v>20</v>
      </c>
      <c r="I51" s="35">
        <v>20</v>
      </c>
      <c r="J51" s="29">
        <f t="shared" si="10"/>
        <v>0</v>
      </c>
    </row>
    <row r="52" spans="1:10" ht="24.95" customHeight="1" x14ac:dyDescent="0.25">
      <c r="A52" s="9" t="s">
        <v>91</v>
      </c>
      <c r="B52" s="38">
        <v>47</v>
      </c>
      <c r="C52" s="38">
        <v>54</v>
      </c>
      <c r="D52" s="29">
        <f>C52*100/B52-100</f>
        <v>14.893617021276597</v>
      </c>
      <c r="E52" s="39">
        <v>10</v>
      </c>
      <c r="F52" s="38">
        <v>11</v>
      </c>
      <c r="G52" s="29">
        <f t="shared" si="11"/>
        <v>10</v>
      </c>
      <c r="H52" s="39">
        <v>57</v>
      </c>
      <c r="I52" s="38">
        <v>61</v>
      </c>
      <c r="J52" s="29">
        <f>I52*100/H52-100</f>
        <v>7.0175438596491233</v>
      </c>
    </row>
    <row r="53" spans="1:10" ht="24.95" customHeight="1" x14ac:dyDescent="0.25">
      <c r="A53" s="9" t="s">
        <v>192</v>
      </c>
      <c r="B53" s="38">
        <v>6</v>
      </c>
      <c r="C53" s="38">
        <v>21</v>
      </c>
      <c r="D53" s="29">
        <f t="shared" ref="D53:D59" si="12">C53*100/B53-100</f>
        <v>250</v>
      </c>
      <c r="E53" s="39">
        <v>2</v>
      </c>
      <c r="F53" s="38">
        <v>9</v>
      </c>
      <c r="G53" s="29">
        <f t="shared" si="11"/>
        <v>350</v>
      </c>
      <c r="H53" s="39">
        <v>5</v>
      </c>
      <c r="I53" s="38">
        <v>20</v>
      </c>
      <c r="J53" s="29">
        <f t="shared" ref="J53:J59" si="13">I53*100/H53-100</f>
        <v>300</v>
      </c>
    </row>
    <row r="54" spans="1:10" ht="24.95" customHeight="1" x14ac:dyDescent="0.25">
      <c r="A54" s="9" t="s">
        <v>92</v>
      </c>
      <c r="B54" s="38">
        <v>81</v>
      </c>
      <c r="C54" s="38">
        <v>48</v>
      </c>
      <c r="D54" s="29">
        <f t="shared" si="12"/>
        <v>-40.74074074074074</v>
      </c>
      <c r="E54" s="39">
        <v>18</v>
      </c>
      <c r="F54" s="38">
        <v>8</v>
      </c>
      <c r="G54" s="29">
        <f t="shared" si="11"/>
        <v>-55.555555555555557</v>
      </c>
      <c r="H54" s="39">
        <v>123</v>
      </c>
      <c r="I54" s="38">
        <v>70</v>
      </c>
      <c r="J54" s="29">
        <f t="shared" si="13"/>
        <v>-43.08943089430894</v>
      </c>
    </row>
    <row r="55" spans="1:10" ht="24.95" customHeight="1" x14ac:dyDescent="0.25">
      <c r="A55" s="9" t="s">
        <v>93</v>
      </c>
      <c r="B55" s="38">
        <v>25</v>
      </c>
      <c r="C55" s="38">
        <v>32</v>
      </c>
      <c r="D55" s="29">
        <f t="shared" si="12"/>
        <v>28</v>
      </c>
      <c r="E55" s="39">
        <v>5</v>
      </c>
      <c r="F55" s="38">
        <v>8</v>
      </c>
      <c r="G55" s="29">
        <f t="shared" si="11"/>
        <v>60</v>
      </c>
      <c r="H55" s="39">
        <v>40</v>
      </c>
      <c r="I55" s="38">
        <v>43</v>
      </c>
      <c r="J55" s="29">
        <f t="shared" si="13"/>
        <v>7.5</v>
      </c>
    </row>
    <row r="56" spans="1:10" ht="24.95" customHeight="1" x14ac:dyDescent="0.25">
      <c r="A56" s="9" t="s">
        <v>94</v>
      </c>
      <c r="B56" s="38">
        <v>47</v>
      </c>
      <c r="C56" s="38">
        <v>66</v>
      </c>
      <c r="D56" s="29">
        <f t="shared" si="12"/>
        <v>40.425531914893611</v>
      </c>
      <c r="E56" s="39">
        <v>12</v>
      </c>
      <c r="F56" s="38">
        <v>18</v>
      </c>
      <c r="G56" s="29">
        <f t="shared" si="11"/>
        <v>50</v>
      </c>
      <c r="H56" s="39">
        <v>69</v>
      </c>
      <c r="I56" s="38">
        <v>75</v>
      </c>
      <c r="J56" s="29">
        <f t="shared" si="13"/>
        <v>8.6956521739130466</v>
      </c>
    </row>
    <row r="57" spans="1:10" ht="24.95" customHeight="1" x14ac:dyDescent="0.25">
      <c r="A57" s="9" t="s">
        <v>193</v>
      </c>
      <c r="B57" s="38">
        <v>0</v>
      </c>
      <c r="C57" s="38">
        <v>2</v>
      </c>
      <c r="D57" s="29" t="s">
        <v>36</v>
      </c>
      <c r="E57" s="39">
        <v>0</v>
      </c>
      <c r="F57" s="38">
        <v>3</v>
      </c>
      <c r="G57" s="29" t="s">
        <v>36</v>
      </c>
      <c r="H57" s="39">
        <v>0</v>
      </c>
      <c r="I57" s="38">
        <v>4</v>
      </c>
      <c r="J57" s="29" t="s">
        <v>36</v>
      </c>
    </row>
    <row r="58" spans="1:10" ht="24.95" customHeight="1" x14ac:dyDescent="0.25">
      <c r="A58" s="9" t="s">
        <v>194</v>
      </c>
      <c r="B58" s="38">
        <v>101</v>
      </c>
      <c r="C58" s="38">
        <v>81</v>
      </c>
      <c r="D58" s="29">
        <f t="shared" si="12"/>
        <v>-19.801980198019805</v>
      </c>
      <c r="E58" s="39">
        <v>21</v>
      </c>
      <c r="F58" s="38">
        <v>9</v>
      </c>
      <c r="G58" s="29">
        <f>F58*100/E58-100</f>
        <v>-57.142857142857146</v>
      </c>
      <c r="H58" s="39">
        <v>137</v>
      </c>
      <c r="I58" s="38">
        <v>127</v>
      </c>
      <c r="J58" s="29">
        <f t="shared" si="13"/>
        <v>-7.299270072992698</v>
      </c>
    </row>
    <row r="59" spans="1:10" ht="24.95" customHeight="1" x14ac:dyDescent="0.25">
      <c r="A59" s="9" t="s">
        <v>95</v>
      </c>
      <c r="B59" s="38">
        <v>88</v>
      </c>
      <c r="C59" s="38">
        <v>59</v>
      </c>
      <c r="D59" s="29">
        <f t="shared" si="12"/>
        <v>-32.954545454545453</v>
      </c>
      <c r="E59" s="39">
        <v>23</v>
      </c>
      <c r="F59" s="38">
        <v>18</v>
      </c>
      <c r="G59" s="29">
        <f>F59*100/E59-100</f>
        <v>-21.739130434782609</v>
      </c>
      <c r="H59" s="39">
        <v>111</v>
      </c>
      <c r="I59" s="38">
        <v>52</v>
      </c>
      <c r="J59" s="29">
        <f t="shared" si="13"/>
        <v>-53.153153153153156</v>
      </c>
    </row>
    <row r="60" spans="1:10" ht="24.95" customHeight="1" x14ac:dyDescent="0.25">
      <c r="A60" s="9" t="s">
        <v>96</v>
      </c>
      <c r="B60" s="175"/>
      <c r="C60" s="38"/>
      <c r="D60" s="29"/>
      <c r="E60" s="39"/>
      <c r="F60" s="38"/>
      <c r="G60" s="29"/>
      <c r="H60" s="39"/>
      <c r="I60" s="38"/>
      <c r="J60" s="29"/>
    </row>
    <row r="61" spans="1:10" ht="24.95" customHeight="1" x14ac:dyDescent="0.25">
      <c r="A61" s="9" t="s">
        <v>97</v>
      </c>
      <c r="B61" s="38">
        <v>24</v>
      </c>
      <c r="C61" s="38">
        <v>36</v>
      </c>
      <c r="D61" s="29">
        <f t="shared" ref="D61:D88" si="14">C61*100/B61-100</f>
        <v>50</v>
      </c>
      <c r="E61" s="39">
        <v>12</v>
      </c>
      <c r="F61" s="38">
        <v>5</v>
      </c>
      <c r="G61" s="29">
        <f>F61*100/E61-100</f>
        <v>-58.333333333333336</v>
      </c>
      <c r="H61" s="39">
        <v>26</v>
      </c>
      <c r="I61" s="38">
        <v>54</v>
      </c>
      <c r="J61" s="29">
        <f t="shared" ref="J61:J73" si="15">I61*100/H61-100</f>
        <v>107.69230769230768</v>
      </c>
    </row>
    <row r="62" spans="1:10" ht="24.95" customHeight="1" x14ac:dyDescent="0.25">
      <c r="A62" s="9" t="s">
        <v>98</v>
      </c>
      <c r="B62" s="38">
        <v>24</v>
      </c>
      <c r="C62" s="38">
        <v>14</v>
      </c>
      <c r="D62" s="29">
        <f t="shared" si="14"/>
        <v>-41.666666666666664</v>
      </c>
      <c r="E62" s="39">
        <v>11</v>
      </c>
      <c r="F62" s="38">
        <v>1</v>
      </c>
      <c r="G62" s="29">
        <f>F62*100/E62-100</f>
        <v>-90.909090909090907</v>
      </c>
      <c r="H62" s="39">
        <v>31</v>
      </c>
      <c r="I62" s="38">
        <v>21</v>
      </c>
      <c r="J62" s="29">
        <f t="shared" si="15"/>
        <v>-32.258064516129039</v>
      </c>
    </row>
    <row r="63" spans="1:10" ht="24.95" customHeight="1" x14ac:dyDescent="0.25">
      <c r="A63" s="9" t="s">
        <v>99</v>
      </c>
      <c r="B63" s="38"/>
      <c r="C63" s="38"/>
      <c r="D63" s="29"/>
      <c r="E63" s="39"/>
      <c r="F63" s="38"/>
      <c r="G63" s="29"/>
      <c r="H63" s="39"/>
      <c r="I63" s="38"/>
      <c r="J63" s="29"/>
    </row>
    <row r="64" spans="1:10" ht="24.95" customHeight="1" x14ac:dyDescent="0.25">
      <c r="A64" s="9" t="s">
        <v>100</v>
      </c>
      <c r="B64" s="38">
        <v>35</v>
      </c>
      <c r="C64" s="38">
        <v>25</v>
      </c>
      <c r="D64" s="29">
        <f t="shared" si="14"/>
        <v>-28.571428571428569</v>
      </c>
      <c r="E64" s="39">
        <v>1</v>
      </c>
      <c r="F64" s="38">
        <v>4</v>
      </c>
      <c r="G64" s="29">
        <f>F64*100/E64-100</f>
        <v>300</v>
      </c>
      <c r="H64" s="39">
        <v>52</v>
      </c>
      <c r="I64" s="38">
        <v>33</v>
      </c>
      <c r="J64" s="29">
        <f t="shared" si="15"/>
        <v>-36.53846153846154</v>
      </c>
    </row>
    <row r="65" spans="1:10" ht="24.95" customHeight="1" x14ac:dyDescent="0.25">
      <c r="A65" s="9" t="s">
        <v>195</v>
      </c>
      <c r="B65" s="38">
        <v>11</v>
      </c>
      <c r="C65" s="38">
        <v>12</v>
      </c>
      <c r="D65" s="29">
        <f t="shared" si="14"/>
        <v>9.0909090909090935</v>
      </c>
      <c r="E65" s="39">
        <v>1</v>
      </c>
      <c r="F65" s="38">
        <v>4</v>
      </c>
      <c r="G65" s="29">
        <f>F65*100/E65-100</f>
        <v>300</v>
      </c>
      <c r="H65" s="39">
        <v>16</v>
      </c>
      <c r="I65" s="38">
        <v>11</v>
      </c>
      <c r="J65" s="29">
        <f t="shared" si="15"/>
        <v>-31.25</v>
      </c>
    </row>
    <row r="66" spans="1:10" ht="24.95" customHeight="1" x14ac:dyDescent="0.25">
      <c r="A66" s="9" t="s">
        <v>196</v>
      </c>
      <c r="B66" s="38"/>
      <c r="C66" s="38"/>
      <c r="D66" s="29"/>
      <c r="E66" s="39"/>
      <c r="F66" s="38"/>
      <c r="G66" s="29"/>
      <c r="H66" s="39"/>
      <c r="I66" s="38"/>
      <c r="J66" s="29"/>
    </row>
    <row r="67" spans="1:10" ht="24.95" customHeight="1" x14ac:dyDescent="0.25">
      <c r="A67" s="9" t="s">
        <v>101</v>
      </c>
      <c r="B67" s="38">
        <v>17</v>
      </c>
      <c r="C67" s="38">
        <v>6</v>
      </c>
      <c r="D67" s="29">
        <f t="shared" si="14"/>
        <v>-64.705882352941174</v>
      </c>
      <c r="E67" s="39">
        <v>12</v>
      </c>
      <c r="F67" s="38">
        <v>0</v>
      </c>
      <c r="G67" s="49" t="s">
        <v>263</v>
      </c>
      <c r="H67" s="39">
        <v>10</v>
      </c>
      <c r="I67" s="38">
        <v>8</v>
      </c>
      <c r="J67" s="29">
        <f t="shared" si="15"/>
        <v>-20</v>
      </c>
    </row>
    <row r="68" spans="1:10" ht="24.95" customHeight="1" x14ac:dyDescent="0.25">
      <c r="A68" s="9" t="s">
        <v>102</v>
      </c>
      <c r="B68" s="38">
        <v>26</v>
      </c>
      <c r="C68" s="38">
        <v>25</v>
      </c>
      <c r="D68" s="29">
        <f t="shared" si="14"/>
        <v>-3.8461538461538396</v>
      </c>
      <c r="E68" s="39">
        <v>6</v>
      </c>
      <c r="F68" s="38">
        <v>3</v>
      </c>
      <c r="G68" s="29">
        <f>F68*100/E68-100</f>
        <v>-50</v>
      </c>
      <c r="H68" s="39">
        <v>26</v>
      </c>
      <c r="I68" s="38">
        <v>34</v>
      </c>
      <c r="J68" s="29">
        <f t="shared" si="15"/>
        <v>30.769230769230774</v>
      </c>
    </row>
    <row r="69" spans="1:10" ht="24.95" customHeight="1" x14ac:dyDescent="0.25">
      <c r="A69" s="9" t="s">
        <v>103</v>
      </c>
      <c r="B69" s="38">
        <v>26</v>
      </c>
      <c r="C69" s="38">
        <v>7</v>
      </c>
      <c r="D69" s="29">
        <f t="shared" si="14"/>
        <v>-73.07692307692308</v>
      </c>
      <c r="E69" s="39">
        <v>12</v>
      </c>
      <c r="F69" s="38">
        <v>1</v>
      </c>
      <c r="G69" s="29">
        <f>F69*100/E69-100</f>
        <v>-91.666666666666671</v>
      </c>
      <c r="H69" s="39">
        <v>19</v>
      </c>
      <c r="I69" s="38">
        <v>9</v>
      </c>
      <c r="J69" s="29">
        <f t="shared" si="15"/>
        <v>-52.631578947368418</v>
      </c>
    </row>
    <row r="70" spans="1:10" ht="24.95" customHeight="1" x14ac:dyDescent="0.25">
      <c r="A70" s="9" t="s">
        <v>104</v>
      </c>
      <c r="B70" s="38">
        <v>22</v>
      </c>
      <c r="C70" s="38">
        <v>12</v>
      </c>
      <c r="D70" s="29">
        <f t="shared" si="14"/>
        <v>-45.454545454545453</v>
      </c>
      <c r="E70" s="39">
        <v>7</v>
      </c>
      <c r="F70" s="38">
        <v>1</v>
      </c>
      <c r="G70" s="29">
        <f>F70*100/E70-100</f>
        <v>-85.714285714285708</v>
      </c>
      <c r="H70" s="39">
        <v>34</v>
      </c>
      <c r="I70" s="35">
        <v>21</v>
      </c>
      <c r="J70" s="29">
        <f t="shared" si="15"/>
        <v>-38.235294117647058</v>
      </c>
    </row>
    <row r="71" spans="1:10" ht="24.95" customHeight="1" x14ac:dyDescent="0.25">
      <c r="A71" s="9" t="s">
        <v>105</v>
      </c>
      <c r="B71" s="38">
        <v>11</v>
      </c>
      <c r="C71" s="38">
        <v>15</v>
      </c>
      <c r="D71" s="29">
        <f t="shared" si="14"/>
        <v>36.363636363636374</v>
      </c>
      <c r="E71" s="39">
        <v>0</v>
      </c>
      <c r="F71" s="35">
        <v>3</v>
      </c>
      <c r="G71" s="29" t="s">
        <v>36</v>
      </c>
      <c r="H71" s="39">
        <v>19</v>
      </c>
      <c r="I71" s="35">
        <v>14</v>
      </c>
      <c r="J71" s="29">
        <f t="shared" si="15"/>
        <v>-26.315789473684205</v>
      </c>
    </row>
    <row r="72" spans="1:10" ht="24.95" customHeight="1" x14ac:dyDescent="0.25">
      <c r="A72" s="9" t="s">
        <v>106</v>
      </c>
      <c r="B72" s="38">
        <v>3</v>
      </c>
      <c r="C72" s="38">
        <v>5</v>
      </c>
      <c r="D72" s="29">
        <f t="shared" si="14"/>
        <v>66.666666666666657</v>
      </c>
      <c r="E72" s="39"/>
      <c r="F72" s="35"/>
      <c r="G72" s="29"/>
      <c r="H72" s="39">
        <v>9</v>
      </c>
      <c r="I72" s="35">
        <v>6</v>
      </c>
      <c r="J72" s="29">
        <f t="shared" si="15"/>
        <v>-33.333333333333329</v>
      </c>
    </row>
    <row r="73" spans="1:10" ht="24.95" customHeight="1" x14ac:dyDescent="0.25">
      <c r="A73" s="9" t="s">
        <v>107</v>
      </c>
      <c r="B73" s="38">
        <v>51</v>
      </c>
      <c r="C73" s="38">
        <v>44</v>
      </c>
      <c r="D73" s="29">
        <f t="shared" si="14"/>
        <v>-13.725490196078425</v>
      </c>
      <c r="E73" s="39">
        <v>5</v>
      </c>
      <c r="F73" s="35">
        <v>10</v>
      </c>
      <c r="G73" s="29">
        <f>F73*100/E73-100</f>
        <v>100</v>
      </c>
      <c r="H73" s="39">
        <v>67</v>
      </c>
      <c r="I73" s="35">
        <v>50</v>
      </c>
      <c r="J73" s="29">
        <f t="shared" si="15"/>
        <v>-25.373134328358205</v>
      </c>
    </row>
    <row r="74" spans="1:10" ht="24.95" customHeight="1" x14ac:dyDescent="0.25">
      <c r="A74" s="9" t="s">
        <v>282</v>
      </c>
      <c r="B74" s="38">
        <v>17</v>
      </c>
      <c r="C74" s="38">
        <v>12</v>
      </c>
      <c r="D74" s="29">
        <f t="shared" si="14"/>
        <v>-29.411764705882348</v>
      </c>
      <c r="E74" s="39">
        <v>0</v>
      </c>
      <c r="F74" s="35">
        <v>1</v>
      </c>
      <c r="G74" s="29" t="s">
        <v>36</v>
      </c>
      <c r="H74" s="39">
        <v>26</v>
      </c>
      <c r="I74" s="35">
        <v>25</v>
      </c>
      <c r="J74" s="29">
        <f>I74*100/H74-100</f>
        <v>-3.8461538461538396</v>
      </c>
    </row>
    <row r="75" spans="1:10" ht="24.95" customHeight="1" x14ac:dyDescent="0.25">
      <c r="A75" s="170" t="s">
        <v>273</v>
      </c>
      <c r="B75" s="166">
        <v>65</v>
      </c>
      <c r="C75" s="38">
        <v>65</v>
      </c>
      <c r="D75" s="29">
        <f t="shared" si="14"/>
        <v>0</v>
      </c>
      <c r="E75" s="167">
        <v>17</v>
      </c>
      <c r="F75" s="35">
        <v>15</v>
      </c>
      <c r="G75" s="168">
        <f t="shared" ref="G75:G81" si="16">F75*100/E75-100</f>
        <v>-11.764705882352942</v>
      </c>
      <c r="H75" s="167">
        <v>87</v>
      </c>
      <c r="I75" s="35">
        <v>85</v>
      </c>
      <c r="J75" s="168">
        <f t="shared" ref="J75:J86" si="17">I75*100/H75-100</f>
        <v>-2.2988505747126453</v>
      </c>
    </row>
    <row r="76" spans="1:10" ht="24.95" customHeight="1" x14ac:dyDescent="0.25">
      <c r="A76" s="170" t="s">
        <v>274</v>
      </c>
      <c r="B76" s="166">
        <v>43</v>
      </c>
      <c r="C76" s="38">
        <v>57</v>
      </c>
      <c r="D76" s="29">
        <f t="shared" si="14"/>
        <v>32.558139534883708</v>
      </c>
      <c r="E76" s="167">
        <v>8</v>
      </c>
      <c r="F76" s="35">
        <v>13</v>
      </c>
      <c r="G76" s="168">
        <f t="shared" si="16"/>
        <v>62.5</v>
      </c>
      <c r="H76" s="167">
        <v>42</v>
      </c>
      <c r="I76" s="35">
        <v>73</v>
      </c>
      <c r="J76" s="168">
        <f t="shared" si="17"/>
        <v>73.809523809523796</v>
      </c>
    </row>
    <row r="77" spans="1:10" ht="24.95" customHeight="1" x14ac:dyDescent="0.25">
      <c r="A77" s="170" t="s">
        <v>275</v>
      </c>
      <c r="B77" s="166">
        <v>14</v>
      </c>
      <c r="C77" s="38">
        <v>31</v>
      </c>
      <c r="D77" s="29">
        <f t="shared" si="14"/>
        <v>121.42857142857142</v>
      </c>
      <c r="E77" s="167">
        <v>3</v>
      </c>
      <c r="F77" s="35">
        <v>7</v>
      </c>
      <c r="G77" s="168">
        <f t="shared" si="16"/>
        <v>133.33333333333334</v>
      </c>
      <c r="H77" s="167">
        <v>14</v>
      </c>
      <c r="I77" s="35">
        <v>33</v>
      </c>
      <c r="J77" s="168">
        <f t="shared" si="17"/>
        <v>135.71428571428572</v>
      </c>
    </row>
    <row r="78" spans="1:10" ht="24.95" customHeight="1" x14ac:dyDescent="0.25">
      <c r="A78" s="170" t="s">
        <v>276</v>
      </c>
      <c r="B78" s="166">
        <v>5</v>
      </c>
      <c r="C78" s="38">
        <v>14</v>
      </c>
      <c r="D78" s="29">
        <f t="shared" si="14"/>
        <v>180</v>
      </c>
      <c r="E78" s="167">
        <v>1</v>
      </c>
      <c r="F78" s="35">
        <v>5</v>
      </c>
      <c r="G78" s="168">
        <f t="shared" si="16"/>
        <v>400</v>
      </c>
      <c r="H78" s="167">
        <v>9</v>
      </c>
      <c r="I78" s="35">
        <v>12</v>
      </c>
      <c r="J78" s="168">
        <f t="shared" si="17"/>
        <v>33.333333333333343</v>
      </c>
    </row>
    <row r="79" spans="1:10" ht="24.95" customHeight="1" x14ac:dyDescent="0.25">
      <c r="A79" s="171" t="s">
        <v>277</v>
      </c>
      <c r="B79" s="166">
        <v>9</v>
      </c>
      <c r="C79" s="38">
        <v>5</v>
      </c>
      <c r="D79" s="29">
        <f t="shared" si="14"/>
        <v>-44.444444444444443</v>
      </c>
      <c r="E79" s="167">
        <v>4</v>
      </c>
      <c r="F79" s="35">
        <v>1</v>
      </c>
      <c r="G79" s="168">
        <f t="shared" si="16"/>
        <v>-75</v>
      </c>
      <c r="H79" s="167">
        <v>10</v>
      </c>
      <c r="I79" s="35">
        <v>5</v>
      </c>
      <c r="J79" s="168">
        <f t="shared" si="17"/>
        <v>-50</v>
      </c>
    </row>
    <row r="80" spans="1:10" ht="24.95" customHeight="1" x14ac:dyDescent="0.25">
      <c r="A80" s="172" t="s">
        <v>278</v>
      </c>
      <c r="B80" s="166">
        <v>3</v>
      </c>
      <c r="C80" s="38">
        <v>10</v>
      </c>
      <c r="D80" s="29">
        <f t="shared" si="14"/>
        <v>233.33333333333331</v>
      </c>
      <c r="E80" s="167">
        <v>0</v>
      </c>
      <c r="F80" s="35">
        <v>5</v>
      </c>
      <c r="G80" s="168" t="s">
        <v>36</v>
      </c>
      <c r="H80" s="167">
        <v>4</v>
      </c>
      <c r="I80" s="35">
        <v>13</v>
      </c>
      <c r="J80" s="168">
        <f t="shared" si="17"/>
        <v>225</v>
      </c>
    </row>
    <row r="81" spans="1:10" ht="24.95" customHeight="1" x14ac:dyDescent="0.25">
      <c r="A81" s="172" t="s">
        <v>279</v>
      </c>
      <c r="B81" s="166">
        <v>14</v>
      </c>
      <c r="C81" s="38">
        <v>22</v>
      </c>
      <c r="D81" s="29">
        <f t="shared" si="14"/>
        <v>57.142857142857139</v>
      </c>
      <c r="E81" s="167">
        <v>3</v>
      </c>
      <c r="F81" s="35">
        <v>1</v>
      </c>
      <c r="G81" s="168">
        <f t="shared" si="16"/>
        <v>-66.666666666666657</v>
      </c>
      <c r="H81" s="167">
        <v>12</v>
      </c>
      <c r="I81" s="35">
        <v>39</v>
      </c>
      <c r="J81" s="168">
        <f t="shared" si="17"/>
        <v>225</v>
      </c>
    </row>
    <row r="82" spans="1:10" ht="24.95" customHeight="1" x14ac:dyDescent="0.25">
      <c r="A82" s="172" t="s">
        <v>280</v>
      </c>
      <c r="B82" s="166">
        <v>3</v>
      </c>
      <c r="C82" s="38">
        <v>11</v>
      </c>
      <c r="D82" s="29">
        <f t="shared" si="14"/>
        <v>266.66666666666669</v>
      </c>
      <c r="E82" s="167">
        <v>0</v>
      </c>
      <c r="F82" s="35">
        <v>4</v>
      </c>
      <c r="G82" s="168" t="s">
        <v>36</v>
      </c>
      <c r="H82" s="167">
        <v>4</v>
      </c>
      <c r="I82" s="35">
        <v>10</v>
      </c>
      <c r="J82" s="168">
        <f t="shared" si="17"/>
        <v>150</v>
      </c>
    </row>
    <row r="83" spans="1:10" ht="24.95" customHeight="1" x14ac:dyDescent="0.25">
      <c r="A83" s="173" t="s">
        <v>281</v>
      </c>
      <c r="B83" s="169">
        <v>14</v>
      </c>
      <c r="C83" s="38">
        <v>11</v>
      </c>
      <c r="D83" s="29">
        <f t="shared" si="14"/>
        <v>-21.428571428571431</v>
      </c>
      <c r="E83" s="169">
        <v>6</v>
      </c>
      <c r="F83" s="35">
        <v>0</v>
      </c>
      <c r="G83" s="49" t="s">
        <v>263</v>
      </c>
      <c r="H83" s="169">
        <v>12</v>
      </c>
      <c r="I83" s="35">
        <v>15</v>
      </c>
      <c r="J83" s="168">
        <f t="shared" si="17"/>
        <v>25</v>
      </c>
    </row>
    <row r="84" spans="1:10" ht="24.95" customHeight="1" x14ac:dyDescent="0.25">
      <c r="A84" s="9" t="s">
        <v>143</v>
      </c>
      <c r="B84" s="38">
        <v>6</v>
      </c>
      <c r="C84" s="38">
        <v>1</v>
      </c>
      <c r="D84" s="29">
        <f t="shared" si="14"/>
        <v>-83.333333333333329</v>
      </c>
      <c r="E84" s="39"/>
      <c r="F84" s="35"/>
      <c r="G84" s="29"/>
      <c r="H84" s="39">
        <v>9</v>
      </c>
      <c r="I84" s="35">
        <v>1</v>
      </c>
      <c r="J84" s="29">
        <f t="shared" si="17"/>
        <v>-88.888888888888886</v>
      </c>
    </row>
    <row r="85" spans="1:10" ht="24.95" customHeight="1" x14ac:dyDescent="0.25">
      <c r="A85" s="9" t="s">
        <v>144</v>
      </c>
      <c r="B85" s="38">
        <v>20</v>
      </c>
      <c r="C85" s="38">
        <v>10</v>
      </c>
      <c r="D85" s="29">
        <f t="shared" si="14"/>
        <v>-50</v>
      </c>
      <c r="E85" s="39">
        <v>0</v>
      </c>
      <c r="F85" s="35">
        <v>2</v>
      </c>
      <c r="G85" s="29" t="s">
        <v>36</v>
      </c>
      <c r="H85" s="39">
        <v>34</v>
      </c>
      <c r="I85" s="35">
        <v>14</v>
      </c>
      <c r="J85" s="29">
        <f t="shared" si="17"/>
        <v>-58.823529411764703</v>
      </c>
    </row>
    <row r="86" spans="1:10" ht="24.95" customHeight="1" x14ac:dyDescent="0.25">
      <c r="A86" s="9" t="s">
        <v>145</v>
      </c>
      <c r="B86" s="38">
        <v>2</v>
      </c>
      <c r="C86" s="38">
        <v>3</v>
      </c>
      <c r="D86" s="29">
        <f t="shared" si="14"/>
        <v>50</v>
      </c>
      <c r="E86" s="39">
        <v>1</v>
      </c>
      <c r="F86" s="35">
        <v>0</v>
      </c>
      <c r="G86" s="49" t="s">
        <v>263</v>
      </c>
      <c r="H86" s="39">
        <v>1</v>
      </c>
      <c r="I86" s="35">
        <v>4</v>
      </c>
      <c r="J86" s="29">
        <f t="shared" si="17"/>
        <v>300</v>
      </c>
    </row>
    <row r="87" spans="1:10" ht="24.95" customHeight="1" x14ac:dyDescent="0.25">
      <c r="A87" s="9" t="s">
        <v>207</v>
      </c>
      <c r="B87" s="38">
        <v>11</v>
      </c>
      <c r="C87" s="38">
        <v>17</v>
      </c>
      <c r="D87" s="29">
        <f t="shared" si="14"/>
        <v>54.545454545454533</v>
      </c>
      <c r="E87" s="39">
        <v>1</v>
      </c>
      <c r="F87" s="35">
        <v>7</v>
      </c>
      <c r="G87" s="29">
        <f>F87*100/E87-100</f>
        <v>600</v>
      </c>
      <c r="H87" s="39">
        <v>13</v>
      </c>
      <c r="I87" s="35">
        <v>14</v>
      </c>
      <c r="J87" s="29">
        <f>I87*100/H87-100</f>
        <v>7.6923076923076934</v>
      </c>
    </row>
    <row r="88" spans="1:10" ht="24.95" customHeight="1" x14ac:dyDescent="0.25">
      <c r="A88" s="9" t="s">
        <v>208</v>
      </c>
      <c r="B88" s="38">
        <v>9</v>
      </c>
      <c r="C88" s="38">
        <v>14</v>
      </c>
      <c r="D88" s="29">
        <f t="shared" si="14"/>
        <v>55.555555555555543</v>
      </c>
      <c r="E88" s="39">
        <v>1</v>
      </c>
      <c r="F88" s="35">
        <v>3</v>
      </c>
      <c r="G88" s="29">
        <f>F88*100/E88-100</f>
        <v>200</v>
      </c>
      <c r="H88" s="39">
        <v>10</v>
      </c>
      <c r="I88" s="35">
        <v>16</v>
      </c>
      <c r="J88" s="29">
        <f t="shared" ref="J88" si="18">I88*100/H88-100</f>
        <v>60</v>
      </c>
    </row>
    <row r="89" spans="1:10" ht="24.95" customHeight="1" x14ac:dyDescent="0.25">
      <c r="A89" s="9" t="s">
        <v>146</v>
      </c>
      <c r="B89" s="38">
        <v>7</v>
      </c>
      <c r="C89" s="38">
        <v>0</v>
      </c>
      <c r="D89" s="49" t="s">
        <v>263</v>
      </c>
      <c r="E89" s="39">
        <v>2</v>
      </c>
      <c r="F89" s="35">
        <v>0</v>
      </c>
      <c r="G89" s="49" t="s">
        <v>263</v>
      </c>
      <c r="H89" s="39">
        <v>15</v>
      </c>
      <c r="I89" s="35">
        <v>0</v>
      </c>
      <c r="J89" s="49" t="s">
        <v>263</v>
      </c>
    </row>
    <row r="90" spans="1:10" ht="24.95" customHeight="1" x14ac:dyDescent="0.25">
      <c r="A90" s="9" t="s">
        <v>209</v>
      </c>
      <c r="B90" s="38">
        <v>4</v>
      </c>
      <c r="C90" s="38">
        <v>4</v>
      </c>
      <c r="D90" s="29">
        <f t="shared" ref="D90:D133" si="19">C90*100/B90-100</f>
        <v>0</v>
      </c>
      <c r="E90" s="39">
        <v>0</v>
      </c>
      <c r="F90" s="35">
        <v>1</v>
      </c>
      <c r="G90" s="29" t="s">
        <v>36</v>
      </c>
      <c r="H90" s="39">
        <v>7</v>
      </c>
      <c r="I90" s="35">
        <v>3</v>
      </c>
      <c r="J90" s="29">
        <f t="shared" ref="J90:J120" si="20">I90*100/H90-100</f>
        <v>-57.142857142857146</v>
      </c>
    </row>
    <row r="91" spans="1:10" ht="24.95" customHeight="1" x14ac:dyDescent="0.25">
      <c r="A91" s="9" t="s">
        <v>210</v>
      </c>
      <c r="B91" s="38">
        <v>5</v>
      </c>
      <c r="C91" s="38">
        <v>13</v>
      </c>
      <c r="D91" s="29">
        <f t="shared" si="19"/>
        <v>160</v>
      </c>
      <c r="E91" s="39">
        <v>4</v>
      </c>
      <c r="F91" s="35">
        <v>2</v>
      </c>
      <c r="G91" s="29">
        <f>F91*100/E91-100</f>
        <v>-50</v>
      </c>
      <c r="H91" s="39">
        <v>4</v>
      </c>
      <c r="I91" s="35">
        <v>16</v>
      </c>
      <c r="J91" s="29">
        <f t="shared" si="20"/>
        <v>300</v>
      </c>
    </row>
    <row r="92" spans="1:10" ht="24.95" customHeight="1" x14ac:dyDescent="0.25">
      <c r="A92" s="9" t="s">
        <v>147</v>
      </c>
      <c r="B92" s="38">
        <v>3</v>
      </c>
      <c r="C92" s="38">
        <v>3</v>
      </c>
      <c r="D92" s="29">
        <f t="shared" si="19"/>
        <v>0</v>
      </c>
      <c r="E92" s="39">
        <v>0</v>
      </c>
      <c r="F92" s="35">
        <v>1</v>
      </c>
      <c r="G92" s="29" t="s">
        <v>36</v>
      </c>
      <c r="H92" s="39">
        <v>5</v>
      </c>
      <c r="I92" s="35">
        <v>3</v>
      </c>
      <c r="J92" s="29">
        <f t="shared" si="20"/>
        <v>-40</v>
      </c>
    </row>
    <row r="93" spans="1:10" ht="24.95" customHeight="1" x14ac:dyDescent="0.25">
      <c r="A93" s="9" t="s">
        <v>148</v>
      </c>
      <c r="B93" s="38">
        <v>8</v>
      </c>
      <c r="C93" s="38">
        <v>11</v>
      </c>
      <c r="D93" s="29">
        <f t="shared" si="19"/>
        <v>37.5</v>
      </c>
      <c r="E93" s="39"/>
      <c r="F93" s="35"/>
      <c r="G93" s="29"/>
      <c r="H93" s="39">
        <v>10</v>
      </c>
      <c r="I93" s="35">
        <v>15</v>
      </c>
      <c r="J93" s="29">
        <f t="shared" si="20"/>
        <v>50</v>
      </c>
    </row>
    <row r="94" spans="1:10" ht="24.95" customHeight="1" x14ac:dyDescent="0.25">
      <c r="A94" s="9" t="s">
        <v>149</v>
      </c>
      <c r="B94" s="38">
        <v>17</v>
      </c>
      <c r="C94" s="38">
        <v>14</v>
      </c>
      <c r="D94" s="29">
        <f t="shared" si="19"/>
        <v>-17.647058823529406</v>
      </c>
      <c r="E94" s="39">
        <v>5</v>
      </c>
      <c r="F94" s="35">
        <v>6</v>
      </c>
      <c r="G94" s="29">
        <f>F94*100/E94-100</f>
        <v>20</v>
      </c>
      <c r="H94" s="39">
        <v>15</v>
      </c>
      <c r="I94" s="35">
        <v>18</v>
      </c>
      <c r="J94" s="29">
        <f t="shared" si="20"/>
        <v>20</v>
      </c>
    </row>
    <row r="95" spans="1:10" ht="24.95" customHeight="1" x14ac:dyDescent="0.25">
      <c r="A95" s="9" t="s">
        <v>150</v>
      </c>
      <c r="B95" s="38">
        <v>8</v>
      </c>
      <c r="C95" s="38">
        <v>4</v>
      </c>
      <c r="D95" s="29">
        <f t="shared" si="19"/>
        <v>-50</v>
      </c>
      <c r="E95" s="39">
        <v>3</v>
      </c>
      <c r="F95" s="35">
        <v>0</v>
      </c>
      <c r="G95" s="49" t="s">
        <v>263</v>
      </c>
      <c r="H95" s="39">
        <v>7</v>
      </c>
      <c r="I95" s="35">
        <v>10</v>
      </c>
      <c r="J95" s="29">
        <f t="shared" si="20"/>
        <v>42.857142857142861</v>
      </c>
    </row>
    <row r="96" spans="1:10" ht="24.95" customHeight="1" x14ac:dyDescent="0.25">
      <c r="A96" s="9" t="s">
        <v>151</v>
      </c>
      <c r="B96" s="38">
        <v>15</v>
      </c>
      <c r="C96" s="38">
        <v>7</v>
      </c>
      <c r="D96" s="29">
        <f t="shared" si="19"/>
        <v>-53.333333333333336</v>
      </c>
      <c r="E96" s="39">
        <v>4</v>
      </c>
      <c r="F96" s="35">
        <v>0</v>
      </c>
      <c r="G96" s="49" t="s">
        <v>263</v>
      </c>
      <c r="H96" s="39">
        <v>18</v>
      </c>
      <c r="I96" s="35">
        <v>7</v>
      </c>
      <c r="J96" s="29">
        <f t="shared" si="20"/>
        <v>-61.111111111111114</v>
      </c>
    </row>
    <row r="97" spans="1:10" ht="24.95" customHeight="1" x14ac:dyDescent="0.25">
      <c r="A97" s="9" t="s">
        <v>211</v>
      </c>
      <c r="B97" s="38">
        <v>4</v>
      </c>
      <c r="C97" s="38">
        <v>6</v>
      </c>
      <c r="D97" s="29">
        <f t="shared" si="19"/>
        <v>50</v>
      </c>
      <c r="E97" s="39">
        <v>0</v>
      </c>
      <c r="F97" s="35">
        <v>1</v>
      </c>
      <c r="G97" s="29" t="s">
        <v>36</v>
      </c>
      <c r="H97" s="39">
        <v>7</v>
      </c>
      <c r="I97" s="35">
        <v>8</v>
      </c>
      <c r="J97" s="29">
        <f t="shared" si="20"/>
        <v>14.285714285714292</v>
      </c>
    </row>
    <row r="98" spans="1:10" ht="24.95" customHeight="1" x14ac:dyDescent="0.25">
      <c r="A98" s="9" t="s">
        <v>152</v>
      </c>
      <c r="B98" s="38">
        <v>1</v>
      </c>
      <c r="C98" s="38">
        <v>3</v>
      </c>
      <c r="D98" s="29">
        <f t="shared" si="19"/>
        <v>200</v>
      </c>
      <c r="E98" s="39"/>
      <c r="F98" s="35"/>
      <c r="G98" s="29"/>
      <c r="H98" s="39">
        <v>1</v>
      </c>
      <c r="I98" s="35">
        <v>3</v>
      </c>
      <c r="J98" s="29">
        <f t="shared" si="20"/>
        <v>200</v>
      </c>
    </row>
    <row r="99" spans="1:10" ht="24.95" customHeight="1" x14ac:dyDescent="0.25">
      <c r="A99" s="9" t="s">
        <v>153</v>
      </c>
      <c r="B99" s="38">
        <v>0</v>
      </c>
      <c r="C99" s="38">
        <v>6</v>
      </c>
      <c r="D99" s="29" t="s">
        <v>36</v>
      </c>
      <c r="E99" s="39">
        <v>0</v>
      </c>
      <c r="F99" s="35">
        <v>1</v>
      </c>
      <c r="G99" s="29" t="s">
        <v>36</v>
      </c>
      <c r="H99" s="39">
        <v>0</v>
      </c>
      <c r="I99" s="35">
        <v>5</v>
      </c>
      <c r="J99" s="29" t="s">
        <v>36</v>
      </c>
    </row>
    <row r="100" spans="1:10" ht="24.95" customHeight="1" x14ac:dyDescent="0.25">
      <c r="A100" s="9" t="s">
        <v>154</v>
      </c>
      <c r="B100" s="38">
        <v>3</v>
      </c>
      <c r="C100" s="38">
        <v>0</v>
      </c>
      <c r="D100" s="49" t="s">
        <v>263</v>
      </c>
      <c r="E100" s="39"/>
      <c r="F100" s="35"/>
      <c r="G100" s="29"/>
      <c r="H100" s="39">
        <v>8</v>
      </c>
      <c r="I100" s="35">
        <v>0</v>
      </c>
      <c r="J100" s="49" t="s">
        <v>263</v>
      </c>
    </row>
    <row r="101" spans="1:10" ht="24.95" customHeight="1" x14ac:dyDescent="0.25">
      <c r="A101" s="9" t="s">
        <v>155</v>
      </c>
      <c r="B101" s="38">
        <v>7</v>
      </c>
      <c r="C101" s="38">
        <v>6</v>
      </c>
      <c r="D101" s="29">
        <f t="shared" si="19"/>
        <v>-14.285714285714292</v>
      </c>
      <c r="E101" s="39">
        <v>0</v>
      </c>
      <c r="F101" s="35">
        <v>3</v>
      </c>
      <c r="G101" s="29" t="s">
        <v>36</v>
      </c>
      <c r="H101" s="39">
        <v>15</v>
      </c>
      <c r="I101" s="35">
        <v>3</v>
      </c>
      <c r="J101" s="29">
        <f t="shared" si="20"/>
        <v>-80</v>
      </c>
    </row>
    <row r="102" spans="1:10" ht="24.95" customHeight="1" x14ac:dyDescent="0.25">
      <c r="A102" s="9" t="s">
        <v>156</v>
      </c>
      <c r="B102" s="38">
        <v>6</v>
      </c>
      <c r="C102" s="38">
        <v>5</v>
      </c>
      <c r="D102" s="29">
        <f t="shared" si="19"/>
        <v>-16.666666666666671</v>
      </c>
      <c r="E102" s="39">
        <v>2</v>
      </c>
      <c r="F102" s="35">
        <v>1</v>
      </c>
      <c r="G102" s="29">
        <f>F102*100/E102-100</f>
        <v>-50</v>
      </c>
      <c r="H102" s="39">
        <v>5</v>
      </c>
      <c r="I102" s="35">
        <v>5</v>
      </c>
      <c r="J102" s="29">
        <f t="shared" si="20"/>
        <v>0</v>
      </c>
    </row>
    <row r="103" spans="1:10" ht="24.95" customHeight="1" x14ac:dyDescent="0.25">
      <c r="A103" s="9" t="s">
        <v>157</v>
      </c>
      <c r="B103" s="38">
        <v>6</v>
      </c>
      <c r="C103" s="38">
        <v>4</v>
      </c>
      <c r="D103" s="29">
        <f t="shared" si="19"/>
        <v>-33.333333333333329</v>
      </c>
      <c r="E103" s="39">
        <v>1</v>
      </c>
      <c r="F103" s="35">
        <v>0</v>
      </c>
      <c r="G103" s="49" t="s">
        <v>263</v>
      </c>
      <c r="H103" s="39">
        <v>5</v>
      </c>
      <c r="I103" s="35">
        <v>6</v>
      </c>
      <c r="J103" s="29">
        <f t="shared" si="20"/>
        <v>20</v>
      </c>
    </row>
    <row r="104" spans="1:10" ht="24.95" customHeight="1" x14ac:dyDescent="0.25">
      <c r="A104" s="9" t="s">
        <v>212</v>
      </c>
      <c r="B104" s="38">
        <v>1</v>
      </c>
      <c r="C104" s="38">
        <v>6</v>
      </c>
      <c r="D104" s="29">
        <f t="shared" si="19"/>
        <v>500</v>
      </c>
      <c r="E104" s="39">
        <v>0</v>
      </c>
      <c r="F104" s="35">
        <v>1</v>
      </c>
      <c r="G104" s="29" t="s">
        <v>36</v>
      </c>
      <c r="H104" s="39">
        <v>1</v>
      </c>
      <c r="I104" s="35">
        <v>6</v>
      </c>
      <c r="J104" s="29">
        <f t="shared" si="20"/>
        <v>500</v>
      </c>
    </row>
    <row r="105" spans="1:10" ht="24.95" customHeight="1" x14ac:dyDescent="0.25">
      <c r="A105" s="9" t="s">
        <v>158</v>
      </c>
      <c r="B105" s="38">
        <v>0</v>
      </c>
      <c r="C105" s="38">
        <v>1</v>
      </c>
      <c r="D105" s="29" t="s">
        <v>36</v>
      </c>
      <c r="E105" s="39"/>
      <c r="F105" s="35"/>
      <c r="G105" s="29"/>
      <c r="H105" s="39">
        <v>0</v>
      </c>
      <c r="I105" s="35">
        <v>1</v>
      </c>
      <c r="J105" s="29" t="s">
        <v>36</v>
      </c>
    </row>
    <row r="106" spans="1:10" ht="24.95" customHeight="1" x14ac:dyDescent="0.25">
      <c r="A106" s="9" t="s">
        <v>213</v>
      </c>
      <c r="B106" s="38">
        <v>7</v>
      </c>
      <c r="C106" s="38">
        <v>2</v>
      </c>
      <c r="D106" s="29">
        <f t="shared" si="19"/>
        <v>-71.428571428571431</v>
      </c>
      <c r="E106" s="39"/>
      <c r="F106" s="35"/>
      <c r="G106" s="29"/>
      <c r="H106" s="39">
        <v>11</v>
      </c>
      <c r="I106" s="35">
        <v>2</v>
      </c>
      <c r="J106" s="29">
        <f t="shared" si="20"/>
        <v>-81.818181818181813</v>
      </c>
    </row>
    <row r="107" spans="1:10" ht="24.95" customHeight="1" x14ac:dyDescent="0.25">
      <c r="A107" s="9" t="s">
        <v>159</v>
      </c>
      <c r="B107" s="38">
        <v>1</v>
      </c>
      <c r="C107" s="38">
        <v>1</v>
      </c>
      <c r="D107" s="29">
        <f t="shared" si="19"/>
        <v>0</v>
      </c>
      <c r="E107" s="39"/>
      <c r="F107" s="35"/>
      <c r="G107" s="29"/>
      <c r="H107" s="39">
        <v>1</v>
      </c>
      <c r="I107" s="35">
        <v>1</v>
      </c>
      <c r="J107" s="29">
        <f t="shared" si="20"/>
        <v>0</v>
      </c>
    </row>
    <row r="108" spans="1:10" ht="24.95" customHeight="1" x14ac:dyDescent="0.25">
      <c r="A108" s="9" t="s">
        <v>160</v>
      </c>
      <c r="B108" s="38">
        <v>1</v>
      </c>
      <c r="C108" s="38">
        <v>4</v>
      </c>
      <c r="D108" s="29">
        <f t="shared" si="19"/>
        <v>300</v>
      </c>
      <c r="E108" s="39"/>
      <c r="F108" s="35"/>
      <c r="G108" s="29"/>
      <c r="H108" s="39">
        <v>2</v>
      </c>
      <c r="I108" s="35">
        <v>7</v>
      </c>
      <c r="J108" s="29">
        <f t="shared" si="20"/>
        <v>250</v>
      </c>
    </row>
    <row r="109" spans="1:10" ht="24.95" customHeight="1" x14ac:dyDescent="0.25">
      <c r="A109" s="9" t="s">
        <v>161</v>
      </c>
      <c r="B109" s="38">
        <v>0</v>
      </c>
      <c r="C109" s="38">
        <v>3</v>
      </c>
      <c r="D109" s="29" t="s">
        <v>36</v>
      </c>
      <c r="E109" s="39">
        <v>0</v>
      </c>
      <c r="F109" s="35">
        <v>5</v>
      </c>
      <c r="G109" s="29" t="s">
        <v>36</v>
      </c>
      <c r="H109" s="39">
        <v>0</v>
      </c>
      <c r="I109" s="35">
        <v>2</v>
      </c>
      <c r="J109" s="29" t="s">
        <v>36</v>
      </c>
    </row>
    <row r="110" spans="1:10" ht="24.95" customHeight="1" x14ac:dyDescent="0.25">
      <c r="A110" s="9" t="s">
        <v>162</v>
      </c>
      <c r="B110" s="38">
        <v>5</v>
      </c>
      <c r="C110" s="38">
        <v>2</v>
      </c>
      <c r="D110" s="29">
        <f t="shared" si="19"/>
        <v>-60</v>
      </c>
      <c r="E110" s="39">
        <v>3</v>
      </c>
      <c r="F110" s="35">
        <v>1</v>
      </c>
      <c r="G110" s="29">
        <f>F110*100/E110-100</f>
        <v>-66.666666666666657</v>
      </c>
      <c r="H110" s="39">
        <v>4</v>
      </c>
      <c r="I110" s="35">
        <v>3</v>
      </c>
      <c r="J110" s="29">
        <f t="shared" si="20"/>
        <v>-25</v>
      </c>
    </row>
    <row r="111" spans="1:10" ht="24.95" customHeight="1" x14ac:dyDescent="0.25">
      <c r="A111" s="9" t="s">
        <v>163</v>
      </c>
      <c r="B111" s="38">
        <v>3</v>
      </c>
      <c r="C111" s="38">
        <v>11</v>
      </c>
      <c r="D111" s="29">
        <f t="shared" si="19"/>
        <v>266.66666666666669</v>
      </c>
      <c r="E111" s="39"/>
      <c r="F111" s="35"/>
      <c r="G111" s="29"/>
      <c r="H111" s="39">
        <v>3</v>
      </c>
      <c r="I111" s="35">
        <v>14</v>
      </c>
      <c r="J111" s="29">
        <f t="shared" si="20"/>
        <v>366.66666666666669</v>
      </c>
    </row>
    <row r="112" spans="1:10" ht="24.95" customHeight="1" x14ac:dyDescent="0.25">
      <c r="A112" s="9" t="s">
        <v>214</v>
      </c>
      <c r="B112" s="38">
        <v>2</v>
      </c>
      <c r="C112" s="38">
        <v>3</v>
      </c>
      <c r="D112" s="29">
        <f t="shared" si="19"/>
        <v>50</v>
      </c>
      <c r="E112" s="39">
        <v>0</v>
      </c>
      <c r="F112" s="35">
        <v>3</v>
      </c>
      <c r="G112" s="29" t="s">
        <v>36</v>
      </c>
      <c r="H112" s="39">
        <v>2</v>
      </c>
      <c r="I112" s="35">
        <v>2</v>
      </c>
      <c r="J112" s="29">
        <f t="shared" si="20"/>
        <v>0</v>
      </c>
    </row>
    <row r="113" spans="1:10" ht="24.95" customHeight="1" x14ac:dyDescent="0.25">
      <c r="A113" s="9" t="s">
        <v>164</v>
      </c>
      <c r="B113" s="38">
        <v>6</v>
      </c>
      <c r="C113" s="38">
        <v>14</v>
      </c>
      <c r="D113" s="29">
        <f t="shared" si="19"/>
        <v>133.33333333333334</v>
      </c>
      <c r="E113" s="39">
        <v>0</v>
      </c>
      <c r="F113" s="35">
        <v>4</v>
      </c>
      <c r="G113" s="29" t="s">
        <v>36</v>
      </c>
      <c r="H113" s="39">
        <v>8</v>
      </c>
      <c r="I113" s="35">
        <v>26</v>
      </c>
      <c r="J113" s="29">
        <f t="shared" si="20"/>
        <v>225</v>
      </c>
    </row>
    <row r="114" spans="1:10" ht="24.95" customHeight="1" x14ac:dyDescent="0.25">
      <c r="A114" s="9" t="s">
        <v>165</v>
      </c>
      <c r="B114" s="38">
        <v>3</v>
      </c>
      <c r="C114" s="38">
        <v>5</v>
      </c>
      <c r="D114" s="29">
        <f t="shared" si="19"/>
        <v>66.666666666666657</v>
      </c>
      <c r="E114" s="39"/>
      <c r="F114" s="35"/>
      <c r="G114" s="29"/>
      <c r="H114" s="39">
        <v>3</v>
      </c>
      <c r="I114" s="35">
        <v>10</v>
      </c>
      <c r="J114" s="29">
        <f t="shared" si="20"/>
        <v>233.33333333333331</v>
      </c>
    </row>
    <row r="115" spans="1:10" ht="24.95" customHeight="1" x14ac:dyDescent="0.25">
      <c r="A115" s="9" t="s">
        <v>166</v>
      </c>
      <c r="B115" s="38">
        <v>27</v>
      </c>
      <c r="C115" s="38">
        <v>13</v>
      </c>
      <c r="D115" s="29">
        <f t="shared" si="19"/>
        <v>-51.851851851851855</v>
      </c>
      <c r="E115" s="39">
        <v>10</v>
      </c>
      <c r="F115" s="35">
        <v>1</v>
      </c>
      <c r="G115" s="29">
        <f>F115*100/E115-100</f>
        <v>-90</v>
      </c>
      <c r="H115" s="39">
        <v>24</v>
      </c>
      <c r="I115" s="35">
        <v>19</v>
      </c>
      <c r="J115" s="29">
        <f t="shared" si="20"/>
        <v>-20.833333333333329</v>
      </c>
    </row>
    <row r="116" spans="1:10" ht="24.95" customHeight="1" x14ac:dyDescent="0.25">
      <c r="A116" s="9" t="s">
        <v>167</v>
      </c>
      <c r="B116" s="38">
        <v>23</v>
      </c>
      <c r="C116" s="38">
        <v>27</v>
      </c>
      <c r="D116" s="29">
        <f t="shared" si="19"/>
        <v>17.391304347826093</v>
      </c>
      <c r="E116" s="39">
        <v>4</v>
      </c>
      <c r="F116" s="35">
        <v>10</v>
      </c>
      <c r="G116" s="29">
        <f>F116*100/E116-100</f>
        <v>150</v>
      </c>
      <c r="H116" s="39">
        <v>33</v>
      </c>
      <c r="I116" s="35">
        <v>22</v>
      </c>
      <c r="J116" s="29">
        <f t="shared" si="20"/>
        <v>-33.333333333333329</v>
      </c>
    </row>
    <row r="117" spans="1:10" ht="24.95" customHeight="1" x14ac:dyDescent="0.25">
      <c r="A117" s="9" t="s">
        <v>168</v>
      </c>
      <c r="B117" s="38">
        <v>4</v>
      </c>
      <c r="C117" s="38">
        <v>11</v>
      </c>
      <c r="D117" s="29">
        <f t="shared" si="19"/>
        <v>175</v>
      </c>
      <c r="E117" s="39">
        <v>1</v>
      </c>
      <c r="F117" s="35">
        <v>5</v>
      </c>
      <c r="G117" s="29">
        <f>F117*100/E117-100</f>
        <v>400</v>
      </c>
      <c r="H117" s="39">
        <v>6</v>
      </c>
      <c r="I117" s="35">
        <v>11</v>
      </c>
      <c r="J117" s="29">
        <f t="shared" si="20"/>
        <v>83.333333333333343</v>
      </c>
    </row>
    <row r="118" spans="1:10" ht="24.95" customHeight="1" x14ac:dyDescent="0.25">
      <c r="A118" s="9" t="s">
        <v>169</v>
      </c>
      <c r="B118" s="38">
        <v>1</v>
      </c>
      <c r="C118" s="38">
        <v>4</v>
      </c>
      <c r="D118" s="29">
        <f t="shared" si="19"/>
        <v>300</v>
      </c>
      <c r="E118" s="39"/>
      <c r="F118" s="35"/>
      <c r="G118" s="29"/>
      <c r="H118" s="39">
        <v>4</v>
      </c>
      <c r="I118" s="35">
        <v>9</v>
      </c>
      <c r="J118" s="29">
        <f t="shared" si="20"/>
        <v>125</v>
      </c>
    </row>
    <row r="119" spans="1:10" ht="24.95" customHeight="1" x14ac:dyDescent="0.25">
      <c r="A119" s="9" t="s">
        <v>170</v>
      </c>
      <c r="B119" s="38">
        <v>1</v>
      </c>
      <c r="C119" s="38">
        <v>0</v>
      </c>
      <c r="D119" s="49" t="s">
        <v>263</v>
      </c>
      <c r="E119" s="39"/>
      <c r="F119" s="35"/>
      <c r="G119" s="29"/>
      <c r="H119" s="39">
        <v>2</v>
      </c>
      <c r="I119" s="35">
        <v>0</v>
      </c>
      <c r="J119" s="49" t="s">
        <v>263</v>
      </c>
    </row>
    <row r="120" spans="1:10" ht="24.95" customHeight="1" x14ac:dyDescent="0.25">
      <c r="A120" s="9" t="s">
        <v>215</v>
      </c>
      <c r="B120" s="38">
        <v>6</v>
      </c>
      <c r="C120" s="38">
        <v>14</v>
      </c>
      <c r="D120" s="29">
        <f t="shared" si="19"/>
        <v>133.33333333333334</v>
      </c>
      <c r="E120" s="39">
        <v>1</v>
      </c>
      <c r="F120" s="35">
        <v>7</v>
      </c>
      <c r="G120" s="29">
        <f t="shared" ref="G120:G125" si="21">F120*100/E120-100</f>
        <v>600</v>
      </c>
      <c r="H120" s="39">
        <v>7</v>
      </c>
      <c r="I120" s="35">
        <v>10</v>
      </c>
      <c r="J120" s="29">
        <f t="shared" si="20"/>
        <v>42.857142857142861</v>
      </c>
    </row>
    <row r="121" spans="1:10" ht="24.95" customHeight="1" x14ac:dyDescent="0.25">
      <c r="A121" s="9" t="s">
        <v>216</v>
      </c>
      <c r="B121" s="38">
        <v>11</v>
      </c>
      <c r="C121" s="38">
        <v>7</v>
      </c>
      <c r="D121" s="29">
        <f t="shared" si="19"/>
        <v>-36.363636363636367</v>
      </c>
      <c r="E121" s="39">
        <v>4</v>
      </c>
      <c r="F121" s="35">
        <v>1</v>
      </c>
      <c r="G121" s="29">
        <f t="shared" si="21"/>
        <v>-75</v>
      </c>
      <c r="H121" s="39">
        <v>10</v>
      </c>
      <c r="I121" s="35">
        <v>14</v>
      </c>
      <c r="J121" s="29">
        <f>I121*100/H121-100</f>
        <v>40</v>
      </c>
    </row>
    <row r="122" spans="1:10" ht="24.95" customHeight="1" x14ac:dyDescent="0.25">
      <c r="A122" s="9" t="s">
        <v>171</v>
      </c>
      <c r="B122" s="38">
        <v>7</v>
      </c>
      <c r="C122" s="38">
        <v>9</v>
      </c>
      <c r="D122" s="29">
        <f t="shared" si="19"/>
        <v>28.571428571428584</v>
      </c>
      <c r="E122" s="39">
        <v>1</v>
      </c>
      <c r="F122" s="35">
        <v>1</v>
      </c>
      <c r="G122" s="29">
        <f t="shared" si="21"/>
        <v>0</v>
      </c>
      <c r="H122" s="39">
        <v>10</v>
      </c>
      <c r="I122" s="35">
        <v>11</v>
      </c>
      <c r="J122" s="29">
        <f>I122*100/H122-100</f>
        <v>10</v>
      </c>
    </row>
    <row r="123" spans="1:10" ht="24.95" customHeight="1" x14ac:dyDescent="0.25">
      <c r="A123" s="9" t="s">
        <v>172</v>
      </c>
      <c r="B123" s="38">
        <v>23</v>
      </c>
      <c r="C123" s="38">
        <v>13</v>
      </c>
      <c r="D123" s="29">
        <f t="shared" si="19"/>
        <v>-43.478260869565219</v>
      </c>
      <c r="E123" s="39">
        <v>6</v>
      </c>
      <c r="F123" s="35">
        <v>8</v>
      </c>
      <c r="G123" s="29">
        <f t="shared" si="21"/>
        <v>33.333333333333343</v>
      </c>
      <c r="H123" s="39">
        <v>29</v>
      </c>
      <c r="I123" s="35">
        <v>7</v>
      </c>
      <c r="J123" s="29">
        <f>I123*100/H123-100</f>
        <v>-75.862068965517238</v>
      </c>
    </row>
    <row r="124" spans="1:10" ht="24.95" customHeight="1" x14ac:dyDescent="0.25">
      <c r="A124" s="9" t="s">
        <v>173</v>
      </c>
      <c r="B124" s="38">
        <v>14</v>
      </c>
      <c r="C124" s="38">
        <v>7</v>
      </c>
      <c r="D124" s="29">
        <f t="shared" si="19"/>
        <v>-50</v>
      </c>
      <c r="E124" s="39">
        <v>1</v>
      </c>
      <c r="F124" s="35">
        <v>3</v>
      </c>
      <c r="G124" s="29">
        <f t="shared" si="21"/>
        <v>200</v>
      </c>
      <c r="H124" s="39">
        <v>16</v>
      </c>
      <c r="I124" s="35">
        <v>5</v>
      </c>
      <c r="J124" s="29">
        <f>I124*100/H124-100</f>
        <v>-68.75</v>
      </c>
    </row>
    <row r="125" spans="1:10" ht="24.95" customHeight="1" x14ac:dyDescent="0.25">
      <c r="A125" s="9" t="s">
        <v>174</v>
      </c>
      <c r="B125" s="38">
        <v>6</v>
      </c>
      <c r="C125" s="38">
        <v>6</v>
      </c>
      <c r="D125" s="29">
        <f t="shared" si="19"/>
        <v>0</v>
      </c>
      <c r="E125" s="39">
        <v>1</v>
      </c>
      <c r="F125" s="35">
        <v>3</v>
      </c>
      <c r="G125" s="29">
        <f t="shared" si="21"/>
        <v>200</v>
      </c>
      <c r="H125" s="39">
        <v>11</v>
      </c>
      <c r="I125" s="35">
        <v>10</v>
      </c>
      <c r="J125" s="29">
        <f t="shared" ref="J125:J133" si="22">I125*100/H125-100</f>
        <v>-9.0909090909090935</v>
      </c>
    </row>
    <row r="126" spans="1:10" ht="24.95" customHeight="1" x14ac:dyDescent="0.25">
      <c r="A126" s="9" t="s">
        <v>217</v>
      </c>
      <c r="B126" s="38">
        <v>3</v>
      </c>
      <c r="C126" s="38">
        <v>0</v>
      </c>
      <c r="D126" s="49" t="s">
        <v>263</v>
      </c>
      <c r="E126" s="39"/>
      <c r="F126" s="35"/>
      <c r="G126" s="29"/>
      <c r="H126" s="39">
        <v>3</v>
      </c>
      <c r="I126" s="35">
        <v>0</v>
      </c>
      <c r="J126" s="49" t="s">
        <v>263</v>
      </c>
    </row>
    <row r="127" spans="1:10" ht="24.95" customHeight="1" x14ac:dyDescent="0.25">
      <c r="A127" s="9" t="s">
        <v>218</v>
      </c>
      <c r="B127" s="38">
        <v>0</v>
      </c>
      <c r="C127" s="38">
        <v>1</v>
      </c>
      <c r="D127" s="29" t="s">
        <v>36</v>
      </c>
      <c r="E127" s="39"/>
      <c r="F127" s="35"/>
      <c r="G127" s="29"/>
      <c r="H127" s="39">
        <v>0</v>
      </c>
      <c r="I127" s="35">
        <v>3</v>
      </c>
      <c r="J127" s="29" t="s">
        <v>36</v>
      </c>
    </row>
    <row r="128" spans="1:10" ht="24.95" customHeight="1" x14ac:dyDescent="0.25">
      <c r="A128" s="9" t="s">
        <v>175</v>
      </c>
      <c r="B128" s="38">
        <v>9</v>
      </c>
      <c r="C128" s="38">
        <v>5</v>
      </c>
      <c r="D128" s="29">
        <f t="shared" si="19"/>
        <v>-44.444444444444443</v>
      </c>
      <c r="E128" s="39">
        <v>3</v>
      </c>
      <c r="F128" s="35">
        <v>1</v>
      </c>
      <c r="G128" s="29">
        <f>F128*100/E128-100</f>
        <v>-66.666666666666657</v>
      </c>
      <c r="H128" s="39">
        <v>7</v>
      </c>
      <c r="I128" s="35">
        <v>4</v>
      </c>
      <c r="J128" s="29">
        <f t="shared" si="22"/>
        <v>-42.857142857142854</v>
      </c>
    </row>
    <row r="129" spans="1:10" ht="24.95" customHeight="1" x14ac:dyDescent="0.25">
      <c r="A129" s="9" t="s">
        <v>176</v>
      </c>
      <c r="B129" s="38">
        <v>6</v>
      </c>
      <c r="C129" s="38">
        <v>1</v>
      </c>
      <c r="D129" s="29">
        <f t="shared" si="19"/>
        <v>-83.333333333333329</v>
      </c>
      <c r="E129" s="39">
        <v>0</v>
      </c>
      <c r="F129" s="35">
        <v>1</v>
      </c>
      <c r="G129" s="29" t="s">
        <v>36</v>
      </c>
      <c r="H129" s="39">
        <v>11</v>
      </c>
      <c r="I129" s="35">
        <v>0</v>
      </c>
      <c r="J129" s="49" t="s">
        <v>263</v>
      </c>
    </row>
    <row r="130" spans="1:10" ht="24.95" customHeight="1" x14ac:dyDescent="0.25">
      <c r="A130" s="9" t="s">
        <v>177</v>
      </c>
      <c r="B130" s="38">
        <v>7</v>
      </c>
      <c r="C130" s="38">
        <v>6</v>
      </c>
      <c r="D130" s="29">
        <f t="shared" si="19"/>
        <v>-14.285714285714292</v>
      </c>
      <c r="E130" s="39">
        <v>2</v>
      </c>
      <c r="F130" s="35">
        <v>2</v>
      </c>
      <c r="G130" s="29">
        <f>F130*100/E130-100</f>
        <v>0</v>
      </c>
      <c r="H130" s="39">
        <v>11</v>
      </c>
      <c r="I130" s="35">
        <v>6</v>
      </c>
      <c r="J130" s="29">
        <f t="shared" si="22"/>
        <v>-45.454545454545453</v>
      </c>
    </row>
    <row r="131" spans="1:10" ht="24.95" customHeight="1" x14ac:dyDescent="0.25">
      <c r="A131" s="9" t="s">
        <v>178</v>
      </c>
      <c r="B131" s="38">
        <v>0</v>
      </c>
      <c r="C131" s="38">
        <v>2</v>
      </c>
      <c r="D131" s="29" t="s">
        <v>36</v>
      </c>
      <c r="E131" s="39"/>
      <c r="F131" s="35"/>
      <c r="G131" s="29"/>
      <c r="H131" s="39">
        <v>0</v>
      </c>
      <c r="I131" s="35">
        <v>4</v>
      </c>
      <c r="J131" s="29" t="s">
        <v>36</v>
      </c>
    </row>
    <row r="132" spans="1:10" ht="24.95" customHeight="1" x14ac:dyDescent="0.25">
      <c r="A132" s="9" t="s">
        <v>179</v>
      </c>
      <c r="B132" s="38">
        <v>0</v>
      </c>
      <c r="C132" s="38">
        <v>3</v>
      </c>
      <c r="D132" s="29" t="s">
        <v>36</v>
      </c>
      <c r="E132" s="39">
        <v>0</v>
      </c>
      <c r="F132" s="35">
        <v>1</v>
      </c>
      <c r="G132" s="29" t="s">
        <v>36</v>
      </c>
      <c r="H132" s="39">
        <v>0</v>
      </c>
      <c r="I132" s="35">
        <v>2</v>
      </c>
      <c r="J132" s="29" t="s">
        <v>36</v>
      </c>
    </row>
    <row r="133" spans="1:10" ht="24.95" customHeight="1" x14ac:dyDescent="0.25">
      <c r="A133" s="9" t="s">
        <v>180</v>
      </c>
      <c r="B133" s="38">
        <v>14</v>
      </c>
      <c r="C133" s="38">
        <v>11</v>
      </c>
      <c r="D133" s="29">
        <f t="shared" si="19"/>
        <v>-21.428571428571431</v>
      </c>
      <c r="E133" s="39">
        <v>0</v>
      </c>
      <c r="F133" s="35">
        <v>1</v>
      </c>
      <c r="G133" s="29" t="s">
        <v>36</v>
      </c>
      <c r="H133" s="39">
        <v>16</v>
      </c>
      <c r="I133" s="35">
        <v>11</v>
      </c>
      <c r="J133" s="29">
        <f t="shared" si="22"/>
        <v>-31.25</v>
      </c>
    </row>
    <row r="134" spans="1:10" ht="24.95" customHeight="1" x14ac:dyDescent="0.25">
      <c r="A134" s="9" t="s">
        <v>181</v>
      </c>
      <c r="B134" s="38">
        <v>0</v>
      </c>
      <c r="C134" s="38">
        <v>3</v>
      </c>
      <c r="D134" s="29" t="s">
        <v>36</v>
      </c>
      <c r="E134" s="39">
        <v>0</v>
      </c>
      <c r="F134" s="35">
        <v>1</v>
      </c>
      <c r="G134" s="29" t="s">
        <v>36</v>
      </c>
      <c r="H134" s="39">
        <v>0</v>
      </c>
      <c r="I134" s="35">
        <v>2</v>
      </c>
      <c r="J134" s="29" t="s">
        <v>36</v>
      </c>
    </row>
    <row r="135" spans="1:10" ht="24.95" customHeight="1" x14ac:dyDescent="0.25">
      <c r="A135" s="9" t="s">
        <v>182</v>
      </c>
      <c r="B135" s="38">
        <v>1</v>
      </c>
      <c r="C135" s="38">
        <v>1</v>
      </c>
      <c r="D135" s="29">
        <f t="shared" ref="D135:D138" si="23">C135*100/B135-100</f>
        <v>0</v>
      </c>
      <c r="E135" s="39">
        <v>4</v>
      </c>
      <c r="F135" s="35">
        <v>0</v>
      </c>
      <c r="G135" s="49" t="s">
        <v>263</v>
      </c>
      <c r="H135" s="39">
        <v>0</v>
      </c>
      <c r="I135" s="35">
        <v>1</v>
      </c>
      <c r="J135" s="29" t="s">
        <v>36</v>
      </c>
    </row>
    <row r="136" spans="1:10" ht="24.95" customHeight="1" x14ac:dyDescent="0.25">
      <c r="A136" s="9" t="s">
        <v>183</v>
      </c>
      <c r="B136" s="38">
        <v>0</v>
      </c>
      <c r="C136" s="38">
        <v>5</v>
      </c>
      <c r="D136" s="29" t="s">
        <v>36</v>
      </c>
      <c r="E136" s="39">
        <v>0</v>
      </c>
      <c r="F136" s="35">
        <v>2</v>
      </c>
      <c r="G136" s="29" t="s">
        <v>36</v>
      </c>
      <c r="H136" s="39">
        <v>0</v>
      </c>
      <c r="I136" s="35">
        <v>3</v>
      </c>
      <c r="J136" s="29" t="s">
        <v>36</v>
      </c>
    </row>
    <row r="137" spans="1:10" ht="24.95" customHeight="1" x14ac:dyDescent="0.25">
      <c r="A137" s="9" t="s">
        <v>184</v>
      </c>
      <c r="B137" s="38">
        <v>3</v>
      </c>
      <c r="C137" s="38">
        <v>4</v>
      </c>
      <c r="D137" s="29">
        <f t="shared" si="23"/>
        <v>33.333333333333343</v>
      </c>
      <c r="E137" s="39">
        <v>0</v>
      </c>
      <c r="F137" s="35">
        <v>1</v>
      </c>
      <c r="G137" s="29" t="s">
        <v>36</v>
      </c>
      <c r="H137" s="39">
        <v>4</v>
      </c>
      <c r="I137" s="35">
        <v>4</v>
      </c>
      <c r="J137" s="29">
        <f t="shared" ref="J137:J142" si="24">I137*100/H137-100</f>
        <v>0</v>
      </c>
    </row>
    <row r="138" spans="1:10" ht="24.95" customHeight="1" x14ac:dyDescent="0.25">
      <c r="A138" s="9" t="s">
        <v>185</v>
      </c>
      <c r="B138" s="38">
        <v>6</v>
      </c>
      <c r="C138" s="38">
        <v>7</v>
      </c>
      <c r="D138" s="29">
        <f t="shared" si="23"/>
        <v>16.666666666666671</v>
      </c>
      <c r="E138" s="39">
        <v>5</v>
      </c>
      <c r="F138" s="35">
        <v>2</v>
      </c>
      <c r="G138" s="29">
        <f>F138*100/E138-100</f>
        <v>-60</v>
      </c>
      <c r="H138" s="39">
        <v>3</v>
      </c>
      <c r="I138" s="35">
        <v>6</v>
      </c>
      <c r="J138" s="29">
        <f t="shared" si="24"/>
        <v>100</v>
      </c>
    </row>
    <row r="139" spans="1:10" ht="24.95" customHeight="1" x14ac:dyDescent="0.25">
      <c r="A139" s="9" t="s">
        <v>186</v>
      </c>
      <c r="B139" s="50">
        <v>2</v>
      </c>
      <c r="C139" s="38">
        <v>1</v>
      </c>
      <c r="D139" s="29">
        <f>C139*100/B139-100</f>
        <v>-50</v>
      </c>
      <c r="E139" s="39"/>
      <c r="F139" s="35"/>
      <c r="G139" s="29"/>
      <c r="H139" s="39">
        <v>3</v>
      </c>
      <c r="I139" s="35">
        <v>2</v>
      </c>
      <c r="J139" s="29">
        <f t="shared" si="24"/>
        <v>-33.333333333333329</v>
      </c>
    </row>
    <row r="140" spans="1:10" ht="24.95" customHeight="1" x14ac:dyDescent="0.25">
      <c r="A140" s="9" t="s">
        <v>187</v>
      </c>
      <c r="B140" s="38">
        <v>4</v>
      </c>
      <c r="C140" s="38">
        <v>3</v>
      </c>
      <c r="D140" s="29">
        <f>C140*100/B140-100</f>
        <v>-25</v>
      </c>
      <c r="E140" s="39">
        <v>0</v>
      </c>
      <c r="F140" s="35">
        <v>1</v>
      </c>
      <c r="G140" s="29" t="s">
        <v>36</v>
      </c>
      <c r="H140" s="39">
        <v>5</v>
      </c>
      <c r="I140" s="35">
        <v>3</v>
      </c>
      <c r="J140" s="29">
        <f t="shared" si="24"/>
        <v>-40</v>
      </c>
    </row>
    <row r="141" spans="1:10" ht="24.95" customHeight="1" x14ac:dyDescent="0.25">
      <c r="A141" s="9" t="s">
        <v>188</v>
      </c>
      <c r="B141" s="38">
        <v>13</v>
      </c>
      <c r="C141" s="38">
        <v>8</v>
      </c>
      <c r="D141" s="29">
        <f>C141*100/B141-100</f>
        <v>-38.46153846153846</v>
      </c>
      <c r="E141" s="39">
        <v>3</v>
      </c>
      <c r="F141" s="35">
        <v>0</v>
      </c>
      <c r="G141" s="49" t="s">
        <v>263</v>
      </c>
      <c r="H141" s="39">
        <v>17</v>
      </c>
      <c r="I141" s="35">
        <v>10</v>
      </c>
      <c r="J141" s="29">
        <f t="shared" si="24"/>
        <v>-41.176470588235297</v>
      </c>
    </row>
    <row r="142" spans="1:10" ht="24.95" customHeight="1" x14ac:dyDescent="0.25">
      <c r="A142" s="9" t="s">
        <v>189</v>
      </c>
      <c r="B142" s="38">
        <v>1</v>
      </c>
      <c r="C142" s="38">
        <v>2</v>
      </c>
      <c r="D142" s="29">
        <f>C142*100/B142-100</f>
        <v>100</v>
      </c>
      <c r="E142" s="39"/>
      <c r="F142" s="35"/>
      <c r="G142" s="29"/>
      <c r="H142" s="39">
        <v>2</v>
      </c>
      <c r="I142" s="35">
        <v>4</v>
      </c>
      <c r="J142" s="29">
        <f t="shared" si="24"/>
        <v>100</v>
      </c>
    </row>
    <row r="143" spans="1:10" ht="24.95" customHeight="1" x14ac:dyDescent="0.25">
      <c r="A143" s="10" t="s">
        <v>190</v>
      </c>
      <c r="B143" s="51">
        <f>SUM(B7:B142)</f>
        <v>3058</v>
      </c>
      <c r="C143" s="51">
        <f>SUM(C7:C142)</f>
        <v>2932</v>
      </c>
      <c r="D143" s="31">
        <f>C143*100/B143-100</f>
        <v>-4.1203400915631079</v>
      </c>
      <c r="E143" s="51">
        <f>SUM(E7:E141)</f>
        <v>718</v>
      </c>
      <c r="F143" s="51">
        <f>SUM(F7:F141)</f>
        <v>701</v>
      </c>
      <c r="G143" s="31">
        <f>F143*100/E143-100</f>
        <v>-2.3676880222841277</v>
      </c>
      <c r="H143" s="51">
        <f>SUM(H7:H142)</f>
        <v>3987</v>
      </c>
      <c r="I143" s="51">
        <f>SUM(I7:I142)</f>
        <v>3698</v>
      </c>
      <c r="J143" s="31">
        <f>I143*100/H143-100</f>
        <v>-7.248557812891903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43 J143 G143">
    <cfRule type="cellIs" dxfId="55" priority="241" stopIfTrue="1" operator="greaterThan">
      <formula>0</formula>
    </cfRule>
  </conditionalFormatting>
  <conditionalFormatting sqref="D143 J143 G143">
    <cfRule type="cellIs" dxfId="54" priority="242" stopIfTrue="1" operator="lessThanOrEqual">
      <formula>0</formula>
    </cfRule>
  </conditionalFormatting>
  <conditionalFormatting sqref="D12 J12 G12">
    <cfRule type="cellIs" dxfId="53" priority="88" stopIfTrue="1" operator="lessThanOrEqual">
      <formula>0</formula>
    </cfRule>
  </conditionalFormatting>
  <conditionalFormatting sqref="D12 J12 G12">
    <cfRule type="cellIs" dxfId="52" priority="87" stopIfTrue="1" operator="greaterThan">
      <formula>0</formula>
    </cfRule>
  </conditionalFormatting>
  <conditionalFormatting sqref="D60 G60 J60">
    <cfRule type="cellIs" dxfId="51" priority="68" stopIfTrue="1" operator="lessThanOrEqual">
      <formula>0</formula>
    </cfRule>
  </conditionalFormatting>
  <conditionalFormatting sqref="D60 G60 J60">
    <cfRule type="cellIs" dxfId="50" priority="67" stopIfTrue="1" operator="greaterThan">
      <formula>0</formula>
    </cfRule>
  </conditionalFormatting>
  <conditionalFormatting sqref="G52:G58 J52:J58 D52:D58">
    <cfRule type="cellIs" dxfId="49" priority="40" stopIfTrue="1" operator="lessThanOrEqual">
      <formula>0</formula>
    </cfRule>
  </conditionalFormatting>
  <conditionalFormatting sqref="G52:G58 J52:J58 D52:D58">
    <cfRule type="cellIs" dxfId="48" priority="39" stopIfTrue="1" operator="greaterThan">
      <formula>0</formula>
    </cfRule>
  </conditionalFormatting>
  <conditionalFormatting sqref="G59 J59 D59">
    <cfRule type="cellIs" dxfId="47" priority="38" stopIfTrue="1" operator="lessThanOrEqual">
      <formula>0</formula>
    </cfRule>
  </conditionalFormatting>
  <conditionalFormatting sqref="G59 J59 D59">
    <cfRule type="cellIs" dxfId="46" priority="37" stopIfTrue="1" operator="greaterThan">
      <formula>0</formula>
    </cfRule>
  </conditionalFormatting>
  <conditionalFormatting sqref="G61:G66 J61:J74 D61:D74 G68:G74">
    <cfRule type="cellIs" dxfId="45" priority="36" stopIfTrue="1" operator="lessThanOrEqual">
      <formula>0</formula>
    </cfRule>
  </conditionalFormatting>
  <conditionalFormatting sqref="G61:G66 J61:J74 D61:D74 G68:G74">
    <cfRule type="cellIs" dxfId="44" priority="35" stopIfTrue="1" operator="greaterThan">
      <formula>0</formula>
    </cfRule>
  </conditionalFormatting>
  <conditionalFormatting sqref="J75:J83 D75:D83 G75:G82">
    <cfRule type="cellIs" dxfId="43" priority="34" stopIfTrue="1" operator="lessThanOrEqual">
      <formula>0</formula>
    </cfRule>
  </conditionalFormatting>
  <conditionalFormatting sqref="J75:J83 D75:D83 G75:G82">
    <cfRule type="cellIs" dxfId="42" priority="33" stopIfTrue="1" operator="greaterThan">
      <formula>0</formula>
    </cfRule>
  </conditionalFormatting>
  <conditionalFormatting sqref="J7:J11 D7:D11 G7 G9:G11">
    <cfRule type="cellIs" dxfId="41" priority="32" stopIfTrue="1" operator="lessThanOrEqual">
      <formula>0</formula>
    </cfRule>
  </conditionalFormatting>
  <conditionalFormatting sqref="J7:J11 D7:D11 G7 G9:G11">
    <cfRule type="cellIs" dxfId="40" priority="31" stopIfTrue="1" operator="greaterThan">
      <formula>0</formula>
    </cfRule>
  </conditionalFormatting>
  <conditionalFormatting sqref="J13:J17 D13:D17 G13:G17">
    <cfRule type="cellIs" dxfId="39" priority="30" stopIfTrue="1" operator="lessThanOrEqual">
      <formula>0</formula>
    </cfRule>
  </conditionalFormatting>
  <conditionalFormatting sqref="J13:J17 D13:D17 G13:G17">
    <cfRule type="cellIs" dxfId="38" priority="29" stopIfTrue="1" operator="greaterThan">
      <formula>0</formula>
    </cfRule>
  </conditionalFormatting>
  <conditionalFormatting sqref="J18:J20 D18:D20 G18:G20">
    <cfRule type="cellIs" dxfId="37" priority="28" stopIfTrue="1" operator="lessThanOrEqual">
      <formula>0</formula>
    </cfRule>
  </conditionalFormatting>
  <conditionalFormatting sqref="J18:J20 D18:D20 G18:G20">
    <cfRule type="cellIs" dxfId="36" priority="27" stopIfTrue="1" operator="greaterThan">
      <formula>0</formula>
    </cfRule>
  </conditionalFormatting>
  <conditionalFormatting sqref="J21:J27 D21:D27 G21:G27">
    <cfRule type="cellIs" dxfId="35" priority="26" stopIfTrue="1" operator="lessThanOrEqual">
      <formula>0</formula>
    </cfRule>
  </conditionalFormatting>
  <conditionalFormatting sqref="J21:J27 D21:D27 G21:G27">
    <cfRule type="cellIs" dxfId="34" priority="25" stopIfTrue="1" operator="greaterThan">
      <formula>0</formula>
    </cfRule>
  </conditionalFormatting>
  <conditionalFormatting sqref="D29:D32 G29:G32 J29:J32">
    <cfRule type="cellIs" dxfId="33" priority="24" stopIfTrue="1" operator="lessThanOrEqual">
      <formula>0</formula>
    </cfRule>
  </conditionalFormatting>
  <conditionalFormatting sqref="D29:D32 G29:G32 J29:J32">
    <cfRule type="cellIs" dxfId="32" priority="23" stopIfTrue="1" operator="greaterThan">
      <formula>0</formula>
    </cfRule>
  </conditionalFormatting>
  <conditionalFormatting sqref="G34 D34:D37 J34:J37 G36:G37">
    <cfRule type="cellIs" dxfId="31" priority="22" stopIfTrue="1" operator="lessThanOrEqual">
      <formula>0</formula>
    </cfRule>
  </conditionalFormatting>
  <conditionalFormatting sqref="G34 D34:D37 J34:J37 G36:G37">
    <cfRule type="cellIs" dxfId="30" priority="21" stopIfTrue="1" operator="greaterThan">
      <formula>0</formula>
    </cfRule>
  </conditionalFormatting>
  <conditionalFormatting sqref="D39:D40 G39:G41 J39:J40 G43:G46 J42:J47 D42:D47">
    <cfRule type="cellIs" dxfId="29" priority="20" stopIfTrue="1" operator="lessThanOrEqual">
      <formula>0</formula>
    </cfRule>
  </conditionalFormatting>
  <conditionalFormatting sqref="D39:D40 G39:G41 J39:J40 G43:G46 J42:J47 D42:D47">
    <cfRule type="cellIs" dxfId="28" priority="19" stopIfTrue="1" operator="greaterThan">
      <formula>0</formula>
    </cfRule>
  </conditionalFormatting>
  <conditionalFormatting sqref="J48:J51 D48:D51 G48:G51">
    <cfRule type="cellIs" dxfId="27" priority="18" stopIfTrue="1" operator="lessThanOrEqual">
      <formula>0</formula>
    </cfRule>
  </conditionalFormatting>
  <conditionalFormatting sqref="J48:J51 D48:D51 G48:G51">
    <cfRule type="cellIs" dxfId="26" priority="17" stopIfTrue="1" operator="greaterThan">
      <formula>0</formula>
    </cfRule>
  </conditionalFormatting>
  <conditionalFormatting sqref="J84:J88 D84:D88 G84:G85 G87:G88">
    <cfRule type="cellIs" dxfId="25" priority="16" stopIfTrue="1" operator="lessThanOrEqual">
      <formula>0</formula>
    </cfRule>
  </conditionalFormatting>
  <conditionalFormatting sqref="J84:J88 D84:D88 G84:G85 G87:G88">
    <cfRule type="cellIs" dxfId="24" priority="15" stopIfTrue="1" operator="greaterThan">
      <formula>0</formula>
    </cfRule>
  </conditionalFormatting>
  <conditionalFormatting sqref="D90:D92 G90:G92 J90:J92">
    <cfRule type="cellIs" dxfId="23" priority="14" stopIfTrue="1" operator="lessThanOrEqual">
      <formula>0</formula>
    </cfRule>
  </conditionalFormatting>
  <conditionalFormatting sqref="D90:D92 G90:G92 J90:J92">
    <cfRule type="cellIs" dxfId="22" priority="13" stopIfTrue="1" operator="greaterThan">
      <formula>0</formula>
    </cfRule>
  </conditionalFormatting>
  <conditionalFormatting sqref="D93:D99 G93:G94 J93:J99 G97:G102 J101:J102 D101:D102">
    <cfRule type="cellIs" dxfId="21" priority="12" stopIfTrue="1" operator="lessThanOrEqual">
      <formula>0</formula>
    </cfRule>
  </conditionalFormatting>
  <conditionalFormatting sqref="D93:D99 G93:G94 J93:J99 G97:G102 J101:J102 D101:D102">
    <cfRule type="cellIs" dxfId="20" priority="11" stopIfTrue="1" operator="greaterThan">
      <formula>0</formula>
    </cfRule>
  </conditionalFormatting>
  <conditionalFormatting sqref="J103 D103">
    <cfRule type="cellIs" dxfId="19" priority="10" stopIfTrue="1" operator="lessThanOrEqual">
      <formula>0</formula>
    </cfRule>
  </conditionalFormatting>
  <conditionalFormatting sqref="J103 D103">
    <cfRule type="cellIs" dxfId="18" priority="9" stopIfTrue="1" operator="greaterThan">
      <formula>0</formula>
    </cfRule>
  </conditionalFormatting>
  <conditionalFormatting sqref="J104:J112 D104:D112 G104:G112">
    <cfRule type="cellIs" dxfId="17" priority="8" stopIfTrue="1" operator="lessThanOrEqual">
      <formula>0</formula>
    </cfRule>
  </conditionalFormatting>
  <conditionalFormatting sqref="J104:J112 D104:D112 G104:G112">
    <cfRule type="cellIs" dxfId="16" priority="7" stopIfTrue="1" operator="greaterThan">
      <formula>0</formula>
    </cfRule>
  </conditionalFormatting>
  <conditionalFormatting sqref="J113:J118 D113:D118 G113:G120 D120 J120">
    <cfRule type="cellIs" dxfId="15" priority="6" stopIfTrue="1" operator="lessThanOrEqual">
      <formula>0</formula>
    </cfRule>
  </conditionalFormatting>
  <conditionalFormatting sqref="J113:J118 D113:D118 G113:G120 D120 J120">
    <cfRule type="cellIs" dxfId="14" priority="5" stopIfTrue="1" operator="greaterThan">
      <formula>0</formula>
    </cfRule>
  </conditionalFormatting>
  <conditionalFormatting sqref="G121:G133 D121:D125 J121:J125 D127:D133 J127:J128 J130:J133">
    <cfRule type="cellIs" dxfId="13" priority="4" stopIfTrue="1" operator="lessThanOrEqual">
      <formula>0</formula>
    </cfRule>
  </conditionalFormatting>
  <conditionalFormatting sqref="G121:G133 D121:D125 J121:J125 D127:D133 J127:J128 J130:J133">
    <cfRule type="cellIs" dxfId="12" priority="3" stopIfTrue="1" operator="greaterThan">
      <formula>0</formula>
    </cfRule>
  </conditionalFormatting>
  <conditionalFormatting sqref="G134 D134:D142 J134:J142 G136:G140 G142">
    <cfRule type="cellIs" dxfId="11" priority="2" stopIfTrue="1" operator="lessThanOrEqual">
      <formula>0</formula>
    </cfRule>
  </conditionalFormatting>
  <conditionalFormatting sqref="G134 D134:D142 J134:J142 G136:G140 G142">
    <cfRule type="cellIs" dxfId="1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2020-09-11T11:47:23Z</dcterms:modified>
</cp:coreProperties>
</file>