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716F77A0-9C2C-47E4-AD6F-07DECE6FC85C}" xr6:coauthVersionLast="40" xr6:coauthVersionMax="40" xr10:uidLastSave="{00000000-0000-0000-0000-000000000000}"/>
  <bookViews>
    <workbookView xWindow="0" yWindow="0" windowWidth="22260" windowHeight="12645" activeTab="15" xr2:uid="{00000000-000D-0000-FFFF-FFFF00000000}"/>
  </bookViews>
  <sheets>
    <sheet name="Зміст" sheetId="15" r:id="rId1"/>
    <sheet name="2" sheetId="1" r:id="rId2"/>
    <sheet name="3" sheetId="16" r:id="rId3"/>
    <sheet name="4" sheetId="2" r:id="rId4"/>
    <sheet name="5" sheetId="5" r:id="rId5"/>
    <sheet name="6" sheetId="3" r:id="rId6"/>
    <sheet name="7" sheetId="4" r:id="rId7"/>
    <sheet name="8" sheetId="14" r:id="rId8"/>
    <sheet name="9" sheetId="8" r:id="rId9"/>
    <sheet name="10" sheetId="11" r:id="rId10"/>
    <sheet name="11" sheetId="13" r:id="rId11"/>
    <sheet name="12" sheetId="6" r:id="rId12"/>
    <sheet name="13" sheetId="12" r:id="rId13"/>
    <sheet name="14" sheetId="7" r:id="rId14"/>
    <sheet name="15" sheetId="10" r:id="rId15"/>
    <sheet name="16" sheetId="9" r:id="rId1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7" l="1"/>
  <c r="G34" i="7"/>
  <c r="D34" i="7"/>
  <c r="G31" i="7"/>
  <c r="D31" i="7"/>
  <c r="J30" i="7"/>
  <c r="D30" i="7"/>
  <c r="J29" i="7"/>
  <c r="D29" i="7"/>
  <c r="J28" i="7"/>
  <c r="D28" i="7"/>
  <c r="J26" i="7"/>
  <c r="D26" i="7"/>
  <c r="J25" i="7"/>
  <c r="D25" i="7"/>
  <c r="J23" i="7"/>
  <c r="G23" i="7"/>
  <c r="D23" i="7"/>
  <c r="J17" i="7"/>
  <c r="D17" i="7"/>
  <c r="J15" i="7"/>
  <c r="D15" i="7"/>
  <c r="J14" i="7"/>
  <c r="D14" i="7"/>
  <c r="J11" i="7"/>
  <c r="D11" i="7"/>
  <c r="J10" i="7"/>
  <c r="D10" i="7"/>
  <c r="J34" i="6"/>
  <c r="G34" i="6"/>
  <c r="D34" i="6"/>
  <c r="J32" i="6"/>
  <c r="D32" i="6"/>
  <c r="J31" i="6"/>
  <c r="G31" i="6"/>
  <c r="D31" i="6"/>
  <c r="J30" i="6"/>
  <c r="G30" i="6"/>
  <c r="D30" i="6"/>
  <c r="J29" i="6"/>
  <c r="D29" i="6"/>
  <c r="J28" i="6"/>
  <c r="D28" i="6"/>
  <c r="J27" i="6"/>
  <c r="D27" i="6"/>
  <c r="J26" i="6"/>
  <c r="D26" i="6"/>
  <c r="J25" i="6"/>
  <c r="D25" i="6"/>
  <c r="J24" i="6"/>
  <c r="D24" i="6"/>
  <c r="J23" i="6"/>
  <c r="D23" i="6"/>
  <c r="J22" i="6"/>
  <c r="D22" i="6"/>
  <c r="J21" i="6"/>
  <c r="D21" i="6"/>
  <c r="J20" i="6"/>
  <c r="G20" i="6"/>
  <c r="D20" i="6"/>
  <c r="J19" i="6"/>
  <c r="D19" i="6"/>
  <c r="J18" i="6"/>
  <c r="D18" i="6"/>
  <c r="J17" i="6"/>
  <c r="D17" i="6"/>
  <c r="J16" i="6"/>
  <c r="G16" i="6"/>
  <c r="D16" i="6"/>
  <c r="J15" i="6"/>
  <c r="D15" i="6"/>
  <c r="J14" i="6"/>
  <c r="D14" i="6"/>
  <c r="J13" i="6"/>
  <c r="D13" i="6"/>
  <c r="J12" i="6"/>
  <c r="D12" i="6"/>
  <c r="J11" i="6"/>
  <c r="D11" i="6"/>
  <c r="J10" i="6"/>
  <c r="D10" i="6"/>
  <c r="J9" i="6"/>
  <c r="G9" i="6"/>
  <c r="D9" i="6"/>
  <c r="J8" i="6"/>
  <c r="D8" i="6"/>
  <c r="J34" i="9" l="1"/>
  <c r="G34" i="9"/>
  <c r="D34" i="9"/>
  <c r="J23" i="9"/>
  <c r="D23" i="9"/>
  <c r="J20" i="9"/>
  <c r="G20" i="9"/>
  <c r="D20" i="9"/>
  <c r="J19" i="9"/>
  <c r="D19" i="9"/>
  <c r="J13" i="9"/>
  <c r="D13" i="9"/>
  <c r="J11" i="9"/>
  <c r="D11" i="9"/>
  <c r="J10" i="9"/>
  <c r="D10" i="9"/>
  <c r="J9" i="9"/>
  <c r="D9" i="9"/>
  <c r="J8" i="9"/>
  <c r="D8" i="9"/>
  <c r="J34" i="10"/>
  <c r="G34" i="10"/>
  <c r="D34" i="10"/>
  <c r="J30" i="10"/>
  <c r="D30" i="10"/>
  <c r="J23" i="10"/>
  <c r="D23" i="10"/>
  <c r="J22" i="10"/>
  <c r="D22" i="10"/>
  <c r="J20" i="10"/>
  <c r="G20" i="10"/>
  <c r="D20" i="10"/>
  <c r="J18" i="10"/>
  <c r="D18" i="10"/>
  <c r="J16" i="10"/>
  <c r="G16" i="10"/>
  <c r="D16" i="10"/>
  <c r="J14" i="10"/>
  <c r="D14" i="10"/>
  <c r="J8" i="10"/>
  <c r="G8" i="10"/>
  <c r="D8" i="10"/>
  <c r="J34" i="12"/>
  <c r="G34" i="12"/>
  <c r="D34" i="12"/>
  <c r="G31" i="12"/>
  <c r="D31" i="12"/>
  <c r="J29" i="12"/>
  <c r="D29" i="12"/>
  <c r="J28" i="12"/>
  <c r="D28" i="12"/>
  <c r="J25" i="12"/>
  <c r="D25" i="12"/>
  <c r="J23" i="12"/>
  <c r="D23" i="12"/>
  <c r="D22" i="12"/>
  <c r="J20" i="12"/>
  <c r="D20" i="12"/>
  <c r="D18" i="12"/>
  <c r="J16" i="12"/>
  <c r="D16" i="12"/>
  <c r="J14" i="12"/>
  <c r="D14" i="12"/>
  <c r="J12" i="12"/>
  <c r="D12" i="12"/>
  <c r="J11" i="12"/>
  <c r="D11" i="12"/>
  <c r="J10" i="12"/>
  <c r="D10" i="12"/>
  <c r="D9" i="12"/>
  <c r="J34" i="13"/>
  <c r="G34" i="13"/>
  <c r="D34" i="13"/>
  <c r="J31" i="13"/>
  <c r="G31" i="13"/>
  <c r="D31" i="13"/>
  <c r="J30" i="13"/>
  <c r="G30" i="13"/>
  <c r="D30" i="13"/>
  <c r="J28" i="13"/>
  <c r="D28" i="13"/>
  <c r="J27" i="13"/>
  <c r="D27" i="13"/>
  <c r="J26" i="13"/>
  <c r="D26" i="13"/>
  <c r="J25" i="13"/>
  <c r="G25" i="13"/>
  <c r="D25" i="13"/>
  <c r="J24" i="13"/>
  <c r="D24" i="13"/>
  <c r="J23" i="13"/>
  <c r="G23" i="13"/>
  <c r="D23" i="13"/>
  <c r="J22" i="13"/>
  <c r="D22" i="13"/>
  <c r="J21" i="13"/>
  <c r="D21" i="13"/>
  <c r="J20" i="13"/>
  <c r="D20" i="13"/>
  <c r="J19" i="13"/>
  <c r="G19" i="13"/>
  <c r="D19" i="13"/>
  <c r="J18" i="13"/>
  <c r="D18" i="13"/>
  <c r="J17" i="13"/>
  <c r="D17" i="13"/>
  <c r="J16" i="13"/>
  <c r="G16" i="13"/>
  <c r="D16" i="13"/>
  <c r="J15" i="13"/>
  <c r="G15" i="13"/>
  <c r="D15" i="13"/>
  <c r="J14" i="13"/>
  <c r="G14" i="13"/>
  <c r="D14" i="13"/>
  <c r="J12" i="13"/>
  <c r="D12" i="13"/>
  <c r="J11" i="13"/>
  <c r="G11" i="13"/>
  <c r="D11" i="13"/>
  <c r="J10" i="13"/>
  <c r="G10" i="13"/>
  <c r="D10" i="13"/>
  <c r="J9" i="13"/>
  <c r="D9" i="13"/>
  <c r="J8" i="13"/>
  <c r="G8" i="13"/>
  <c r="D8" i="13"/>
  <c r="J51" i="8"/>
  <c r="D51" i="8"/>
  <c r="J50" i="8"/>
  <c r="D50" i="8"/>
  <c r="J49" i="8"/>
  <c r="G49" i="8"/>
  <c r="D49" i="8"/>
  <c r="J47" i="8"/>
  <c r="D47" i="8"/>
  <c r="J45" i="8"/>
  <c r="G45" i="8"/>
  <c r="D45" i="8"/>
  <c r="J43" i="8"/>
  <c r="G43" i="8"/>
  <c r="D43" i="8"/>
  <c r="J39" i="8"/>
  <c r="G39" i="8"/>
  <c r="D39" i="8"/>
  <c r="J37" i="8"/>
  <c r="G37" i="8"/>
  <c r="D37" i="8"/>
  <c r="J36" i="8"/>
  <c r="D36" i="8"/>
  <c r="J35" i="8"/>
  <c r="D35" i="8"/>
  <c r="J34" i="8"/>
  <c r="G34" i="8"/>
  <c r="D34" i="8"/>
  <c r="J31" i="8"/>
  <c r="G31" i="8"/>
  <c r="D31" i="8"/>
  <c r="J30" i="8"/>
  <c r="D30" i="8"/>
  <c r="J27" i="8"/>
  <c r="G27" i="8"/>
  <c r="D27" i="8"/>
  <c r="J26" i="8"/>
  <c r="G26" i="8"/>
  <c r="D26" i="8"/>
  <c r="J25" i="8"/>
  <c r="D25" i="8"/>
  <c r="J24" i="8"/>
  <c r="D24" i="8"/>
  <c r="J23" i="8"/>
  <c r="G23" i="8"/>
  <c r="D23" i="8"/>
  <c r="J22" i="8"/>
  <c r="D22" i="8"/>
  <c r="J21" i="8"/>
  <c r="G21" i="8"/>
  <c r="D21" i="8"/>
  <c r="J20" i="8"/>
  <c r="D20" i="8"/>
  <c r="J17" i="8"/>
  <c r="G17" i="8"/>
  <c r="D17" i="8"/>
  <c r="J15" i="8"/>
  <c r="G15" i="8"/>
  <c r="D15" i="8"/>
  <c r="J13" i="8"/>
  <c r="G13" i="8"/>
  <c r="D13" i="8"/>
  <c r="J11" i="8"/>
  <c r="G11" i="8"/>
  <c r="D11" i="8"/>
  <c r="J10" i="8"/>
  <c r="G10" i="8"/>
  <c r="D10" i="8"/>
  <c r="D8" i="8"/>
  <c r="J7" i="8"/>
  <c r="G7" i="8"/>
  <c r="D7" i="8"/>
  <c r="J134" i="8"/>
  <c r="G134" i="8"/>
  <c r="D134" i="8"/>
  <c r="J132" i="8"/>
  <c r="D132" i="8"/>
  <c r="D131" i="8"/>
  <c r="J124" i="8"/>
  <c r="D124" i="8"/>
  <c r="J121" i="8"/>
  <c r="G121" i="8"/>
  <c r="D121" i="8"/>
  <c r="J119" i="8"/>
  <c r="D119" i="8"/>
  <c r="G116" i="8"/>
  <c r="D116" i="8"/>
  <c r="J114" i="8"/>
  <c r="D114" i="8"/>
  <c r="J113" i="8"/>
  <c r="D113" i="8"/>
  <c r="J112" i="8"/>
  <c r="D112" i="8"/>
  <c r="J109" i="8"/>
  <c r="D109" i="8"/>
  <c r="J108" i="8"/>
  <c r="D108" i="8"/>
  <c r="J107" i="8"/>
  <c r="D107" i="8"/>
  <c r="J106" i="8"/>
  <c r="G106" i="8"/>
  <c r="D106" i="8"/>
  <c r="J104" i="8"/>
  <c r="D104" i="8"/>
  <c r="J103" i="8"/>
  <c r="D103" i="8"/>
  <c r="D101" i="8"/>
  <c r="J97" i="8"/>
  <c r="D97" i="8"/>
  <c r="J94" i="8"/>
  <c r="D94" i="8"/>
  <c r="J93" i="8"/>
  <c r="D93" i="8"/>
  <c r="J92" i="8"/>
  <c r="D92" i="8"/>
  <c r="J89" i="8"/>
  <c r="D89" i="8"/>
  <c r="J87" i="8"/>
  <c r="D87" i="8"/>
  <c r="J86" i="8"/>
  <c r="D86" i="8"/>
  <c r="J85" i="8"/>
  <c r="D85" i="8"/>
  <c r="J84" i="8"/>
  <c r="D84" i="8"/>
  <c r="J83" i="8"/>
  <c r="D83" i="8"/>
  <c r="J82" i="8"/>
  <c r="D82" i="8"/>
  <c r="J79" i="8"/>
  <c r="D79" i="8"/>
  <c r="J78" i="8"/>
  <c r="D78" i="8"/>
  <c r="J74" i="8"/>
  <c r="D74" i="8"/>
  <c r="J73" i="8"/>
  <c r="G73" i="8"/>
  <c r="D73" i="8"/>
  <c r="J72" i="8"/>
  <c r="D72" i="8"/>
  <c r="J71" i="8"/>
  <c r="D71" i="8"/>
  <c r="J70" i="8"/>
  <c r="G70" i="8"/>
  <c r="D70" i="8"/>
  <c r="G69" i="8"/>
  <c r="D69" i="8"/>
  <c r="J68" i="8"/>
  <c r="G68" i="8"/>
  <c r="D68" i="8"/>
  <c r="J67" i="8"/>
  <c r="D67" i="8"/>
  <c r="G65" i="8"/>
  <c r="D65" i="8"/>
  <c r="J64" i="8"/>
  <c r="D64" i="8"/>
  <c r="J62" i="8"/>
  <c r="D62" i="8"/>
  <c r="J61" i="8"/>
  <c r="G61" i="8"/>
  <c r="D61" i="8"/>
  <c r="J60" i="8"/>
  <c r="G60" i="8"/>
  <c r="D60" i="8"/>
  <c r="J58" i="8"/>
  <c r="G58" i="8"/>
  <c r="D58" i="8"/>
  <c r="J56" i="8"/>
  <c r="G56" i="8"/>
  <c r="D56" i="8"/>
  <c r="J55" i="8"/>
  <c r="D55" i="8"/>
  <c r="J54" i="8"/>
  <c r="G54" i="8"/>
  <c r="D54" i="8"/>
  <c r="J52" i="8"/>
  <c r="G52" i="8"/>
  <c r="D52" i="8"/>
  <c r="P33" i="14"/>
  <c r="M33" i="14"/>
  <c r="J33" i="14"/>
  <c r="G33" i="14"/>
  <c r="D33" i="14"/>
  <c r="P31" i="14"/>
  <c r="M31" i="14"/>
  <c r="J31" i="14"/>
  <c r="G31" i="14"/>
  <c r="P30" i="14"/>
  <c r="M30" i="14"/>
  <c r="J30" i="14"/>
  <c r="G30" i="14"/>
  <c r="P29" i="14"/>
  <c r="M29" i="14"/>
  <c r="J29" i="14"/>
  <c r="G29" i="14"/>
  <c r="P28" i="14"/>
  <c r="M28" i="14"/>
  <c r="J28" i="14"/>
  <c r="G28" i="14"/>
  <c r="P27" i="14"/>
  <c r="M27" i="14"/>
  <c r="J27" i="14"/>
  <c r="G27" i="14"/>
  <c r="P26" i="14"/>
  <c r="M26" i="14"/>
  <c r="J26" i="14"/>
  <c r="G26" i="14"/>
  <c r="P25" i="14"/>
  <c r="M25" i="14"/>
  <c r="J25" i="14"/>
  <c r="G25" i="14"/>
  <c r="P24" i="14"/>
  <c r="M24" i="14"/>
  <c r="J24" i="14"/>
  <c r="G24" i="14"/>
  <c r="P23" i="14"/>
  <c r="M23" i="14"/>
  <c r="J23" i="14"/>
  <c r="G23" i="14"/>
  <c r="P22" i="14"/>
  <c r="M22" i="14"/>
  <c r="J22" i="14"/>
  <c r="G22" i="14"/>
  <c r="P21" i="14"/>
  <c r="M21" i="14"/>
  <c r="J21" i="14"/>
  <c r="G21" i="14"/>
  <c r="P20" i="14"/>
  <c r="M20" i="14"/>
  <c r="J20" i="14"/>
  <c r="G20" i="14"/>
  <c r="P19" i="14"/>
  <c r="M19" i="14"/>
  <c r="J19" i="14"/>
  <c r="G19" i="14"/>
  <c r="P18" i="14"/>
  <c r="M18" i="14"/>
  <c r="J18" i="14"/>
  <c r="G18" i="14"/>
  <c r="P17" i="14"/>
  <c r="M17" i="14"/>
  <c r="J17" i="14"/>
  <c r="G17" i="14"/>
  <c r="P16" i="14"/>
  <c r="M16" i="14"/>
  <c r="J16" i="14"/>
  <c r="G16" i="14"/>
  <c r="D16" i="14"/>
  <c r="P15" i="14"/>
  <c r="M15" i="14"/>
  <c r="J15" i="14"/>
  <c r="G15" i="14"/>
  <c r="P14" i="14"/>
  <c r="M14" i="14"/>
  <c r="J14" i="14"/>
  <c r="G14" i="14"/>
  <c r="P13" i="14"/>
  <c r="M13" i="14"/>
  <c r="J13" i="14"/>
  <c r="G13" i="14"/>
  <c r="P12" i="14"/>
  <c r="M12" i="14"/>
  <c r="J12" i="14"/>
  <c r="G12" i="14"/>
  <c r="P11" i="14"/>
  <c r="M11" i="14"/>
  <c r="J11" i="14"/>
  <c r="G11" i="14"/>
  <c r="P10" i="14"/>
  <c r="M10" i="14"/>
  <c r="J10" i="14"/>
  <c r="G10" i="14"/>
  <c r="P9" i="14"/>
  <c r="M9" i="14"/>
  <c r="J9" i="14"/>
  <c r="G9" i="14"/>
  <c r="P8" i="14"/>
  <c r="M8" i="14"/>
  <c r="J8" i="14"/>
  <c r="G8" i="14"/>
  <c r="P7" i="14"/>
  <c r="M7" i="14"/>
  <c r="J7" i="14"/>
  <c r="G7" i="1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7" i="4"/>
  <c r="G8" i="3"/>
  <c r="G9" i="3"/>
  <c r="G10" i="3"/>
  <c r="G11" i="3"/>
  <c r="G12" i="3"/>
  <c r="G13" i="3"/>
  <c r="G7" i="3"/>
  <c r="M34" i="16"/>
  <c r="J34" i="16"/>
  <c r="G34" i="16"/>
  <c r="D34" i="16"/>
  <c r="M32" i="16"/>
  <c r="J32" i="16"/>
  <c r="G32" i="16"/>
  <c r="D32" i="16"/>
  <c r="M31" i="16"/>
  <c r="J31" i="16"/>
  <c r="G31" i="16"/>
  <c r="D31" i="16"/>
  <c r="M30" i="16"/>
  <c r="J30" i="16"/>
  <c r="G30" i="16"/>
  <c r="D30" i="16"/>
  <c r="M29" i="16"/>
  <c r="J29" i="16"/>
  <c r="G29" i="16"/>
  <c r="D29" i="16"/>
  <c r="M28" i="16"/>
  <c r="J28" i="16"/>
  <c r="G28" i="16"/>
  <c r="D28" i="16"/>
  <c r="M27" i="16"/>
  <c r="J27" i="16"/>
  <c r="G27" i="16"/>
  <c r="D27" i="16"/>
  <c r="M26" i="16"/>
  <c r="J26" i="16"/>
  <c r="G26" i="16"/>
  <c r="D26" i="16"/>
  <c r="M25" i="16"/>
  <c r="J25" i="16"/>
  <c r="G25" i="16"/>
  <c r="D25" i="16"/>
  <c r="M24" i="16"/>
  <c r="J24" i="16"/>
  <c r="G24" i="16"/>
  <c r="D24" i="16"/>
  <c r="M23" i="16"/>
  <c r="J23" i="16"/>
  <c r="G23" i="16"/>
  <c r="D23" i="16"/>
  <c r="M22" i="16"/>
  <c r="J22" i="16"/>
  <c r="G22" i="16"/>
  <c r="D22" i="16"/>
  <c r="M21" i="16"/>
  <c r="J21" i="16"/>
  <c r="G21" i="16"/>
  <c r="D21" i="16"/>
  <c r="M20" i="16"/>
  <c r="J20" i="16"/>
  <c r="G20" i="16"/>
  <c r="D20" i="16"/>
  <c r="M19" i="16"/>
  <c r="J19" i="16"/>
  <c r="G19" i="16"/>
  <c r="D19" i="16"/>
  <c r="M18" i="16"/>
  <c r="J18" i="16"/>
  <c r="G18" i="16"/>
  <c r="D18" i="16"/>
  <c r="M17" i="16"/>
  <c r="J17" i="16"/>
  <c r="G17" i="16"/>
  <c r="D17" i="16"/>
  <c r="M16" i="16"/>
  <c r="J16" i="16"/>
  <c r="G16" i="16"/>
  <c r="D16" i="16"/>
  <c r="M15" i="16"/>
  <c r="J15" i="16"/>
  <c r="G15" i="16"/>
  <c r="D15" i="16"/>
  <c r="M14" i="16"/>
  <c r="J14" i="16"/>
  <c r="G14" i="16"/>
  <c r="D14" i="16"/>
  <c r="M13" i="16"/>
  <c r="J13" i="16"/>
  <c r="G13" i="16"/>
  <c r="D13" i="16"/>
  <c r="M12" i="16"/>
  <c r="J12" i="16"/>
  <c r="G12" i="16"/>
  <c r="D12" i="16"/>
  <c r="M11" i="16"/>
  <c r="J11" i="16"/>
  <c r="G11" i="16"/>
  <c r="D11" i="16"/>
  <c r="M10" i="16"/>
  <c r="J10" i="16"/>
  <c r="G10" i="16"/>
  <c r="D10" i="16"/>
  <c r="M9" i="16"/>
  <c r="J9" i="16"/>
  <c r="G9" i="16"/>
  <c r="D9" i="16"/>
  <c r="M8" i="16"/>
  <c r="J8" i="16"/>
  <c r="G8" i="16"/>
  <c r="D8" i="16"/>
  <c r="M35" i="1"/>
  <c r="J35" i="1"/>
  <c r="G35" i="1"/>
  <c r="D35" i="1"/>
  <c r="M34" i="1"/>
  <c r="J34" i="1"/>
  <c r="G34" i="1"/>
  <c r="D34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3" i="1"/>
  <c r="J23" i="1"/>
  <c r="G23" i="1"/>
  <c r="D23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6" i="1"/>
  <c r="J16" i="1"/>
  <c r="G16" i="1"/>
  <c r="D16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</calcChain>
</file>

<file path=xl/sharedStrings.xml><?xml version="1.0" encoding="utf-8"?>
<sst xmlns="http://schemas.openxmlformats.org/spreadsheetml/2006/main" count="856" uniqueCount="275">
  <si>
    <t>Регіон</t>
  </si>
  <si>
    <t>Усього ДТП</t>
  </si>
  <si>
    <t>ДТП з постраждалими</t>
  </si>
  <si>
    <t>усього</t>
  </si>
  <si>
    <t>загинуло</t>
  </si>
  <si>
    <t>травмовано</t>
  </si>
  <si>
    <t>%</t>
  </si>
  <si>
    <t>АР Крим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</si>
  <si>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</si>
  <si>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</si>
  <si>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</si>
  <si>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</si>
  <si>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</si>
  <si>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</si>
  <si>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</si>
  <si>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</si>
  <si>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</si>
  <si>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Київ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</si>
  <si>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</si>
  <si>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</si>
  <si>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</si>
  <si>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</si>
  <si>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</si>
  <si>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</si>
  <si>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</si>
  <si>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</si>
  <si>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</si>
  <si>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</si>
  <si>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</si>
  <si>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</si>
  <si>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</si>
  <si>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Чернігівська</t>
  </si>
  <si>
    <t>Чернівецька</t>
  </si>
  <si>
    <t>Севастополь</t>
  </si>
  <si>
    <t>ЗАГАЛОМ</t>
  </si>
  <si>
    <t>ЗА ДОБУ</t>
  </si>
  <si>
    <t>ріст</t>
  </si>
  <si>
    <t>2020</t>
  </si>
  <si>
    <t>Понеділок</t>
  </si>
  <si>
    <t>Вівторок</t>
  </si>
  <si>
    <t>Середа</t>
  </si>
  <si>
    <t>Четвер</t>
  </si>
  <si>
    <t>П'ятниця</t>
  </si>
  <si>
    <t>Субота</t>
  </si>
  <si>
    <t>Неділя</t>
  </si>
  <si>
    <t>2019</t>
  </si>
  <si>
    <t>Усього ДТП з постраждалими</t>
  </si>
  <si>
    <t>Дорожньо-транспортнi пригоди  за видами</t>
  </si>
  <si>
    <t>Дорожньо-транспортнi пригоди  за днем тижня</t>
  </si>
  <si>
    <t>Дорожньо-транспортнi пригоди  за часом скоєння</t>
  </si>
  <si>
    <t>День тижня</t>
  </si>
  <si>
    <t>Час</t>
  </si>
  <si>
    <t>Причини</t>
  </si>
  <si>
    <t>Загальна кількість ДТП</t>
  </si>
  <si>
    <t xml:space="preserve">Загинуло осіб </t>
  </si>
  <si>
    <t>Травмовано осіб</t>
  </si>
  <si>
    <t>ПОРУШЕННЯ ПРАВИЛ МАНЕВРУВАННЯ</t>
  </si>
  <si>
    <t>ПЕРЕВИЩЕННЯ БЕЗПЕЧНОЇ ШВИДКОСТІ</t>
  </si>
  <si>
    <t>НЕДОТРИМАННЯ ДИСТАНЦІЇ</t>
  </si>
  <si>
    <t>ПОРУШЕННЯ ПРАВИЛ ПРОЇЗДУ ПЕРЕХРЕСТЬ</t>
  </si>
  <si>
    <t>КЕРУВАННЯ ТРАНСПОРТНИМ ЗАСОБОМ У НЕТВЕРЕЗОМУ СТАНІ</t>
  </si>
  <si>
    <t>ПОРУШЕННЯ ПРАВИЛ ПРОЇЗДУ ПІШОХІДНИХ ПЕРЕХОДІВ</t>
  </si>
  <si>
    <t>ВИЇЗД НА СМУГУ ЗУСТРІЧНОГО РУХУ</t>
  </si>
  <si>
    <t>ПЕРЕВИЩЕННЯ ВСТАНОВЛЕНОЇ ШВИДКОСТІ</t>
  </si>
  <si>
    <t>ПОРУШЕННЯ ПРАВИЛ НАДАННЯ БЕЗПЕРЕШКОДНОГО ПРОЇЗДУ</t>
  </si>
  <si>
    <t>ПОРУШЕННЯ ПРАВИЛ ЗУПИНКИ І СТОЯНКИ ТРАНСПОРТНОГО ЗАСОБУ</t>
  </si>
  <si>
    <t>ПОРУШЕННЯ ПРАВИЛ ОБГОНУ</t>
  </si>
  <si>
    <t>ПОРУШЕННЯ ПРАВИЛ УТРИМАННЯ АВТОДОРІГ ТА ВУЛИЦЬ</t>
  </si>
  <si>
    <t>ПОРУШЕННЯ ПРАВИЛ ПЕРЕВЕЗЕННЯ ВАНТАЖІВ</t>
  </si>
  <si>
    <t>ПОРУШЕННЯ ПРАВИЛ ПРОЇЗДУ ЗАЛІЗНИЧНИХ ПЕРЕЇЗДІВ</t>
  </si>
  <si>
    <t>ПОРУШЕННЯ ПРАВИЛ ПЕРЕВЕЗЕННЯ ПАСАЖИРІВ</t>
  </si>
  <si>
    <t>ПОРУШЕННЯ ТЕХНІКИ БЕЗПЕКИ ПАСАЖИРОМ</t>
  </si>
  <si>
    <t>ПОРУШЕННЯ ПРАВИЛ ПРОЇЗДУ ЗУПИНОК ГРОМАДСЬКОГО ТРАНСПОРТУ</t>
  </si>
  <si>
    <t>ПОРУШЕННЯ ПРАВИЛ ПРОЇЗДУ ВЕЛИКОГАБАРИТНИХ ТА ВЕЛИКОВАГОВИХ ТРАНСПОРТНИХ ЗАСОБІВ</t>
  </si>
  <si>
    <t>ПОРУШЕННЯ ПРАВИЛ БУКСИРУВАННЯ</t>
  </si>
  <si>
    <t>Дорожньо-транспортнi пригоди  за причинами</t>
  </si>
  <si>
    <t>Вид автопригоди</t>
  </si>
  <si>
    <t>Загинуло осіб</t>
  </si>
  <si>
    <t>ЗІТКНЕННЯ</t>
  </si>
  <si>
    <t>НАЇЗД НА ТРАНСПОРТНИЙ ЗАСІБ, ЩО СТОЇТЬ</t>
  </si>
  <si>
    <t>НАЇЗД НА ПЕРЕШКОДУ</t>
  </si>
  <si>
    <t>НАЇЗД НА ПІШОХОДА</t>
  </si>
  <si>
    <t>ПЕРЕКИДАННЯ ТЗ</t>
  </si>
  <si>
    <t>НАЇЗД НА ВЕЛОСИПЕДИСТА</t>
  </si>
  <si>
    <t>НАЇЗД НА ТВАРИН</t>
  </si>
  <si>
    <t>ПАДІННЯ ВАНТАЖІВ</t>
  </si>
  <si>
    <t>ПАДІННЯ ПАСАЖИРА</t>
  </si>
  <si>
    <t>НАЇЗД НА ГУЖОВИЙ ТРАНСПОРТ</t>
  </si>
  <si>
    <t>загинуло дітей</t>
  </si>
  <si>
    <t>травмовано дітей</t>
  </si>
  <si>
    <t>ДТП з постраждалими, скоєнi з вини водіїв автобусів</t>
  </si>
  <si>
    <t>Дорога</t>
  </si>
  <si>
    <t>H-01 Київ - Знам`янка</t>
  </si>
  <si>
    <t>H-03 Житомир - Чернівці</t>
  </si>
  <si>
    <t>H-07 Київ - Суми - Юнаківка (на Курськ)</t>
  </si>
  <si>
    <t>H-08 Бориспіль - Дніпро - Запоріжжя (через Кременчук)</t>
  </si>
  <si>
    <t>H-10 Стрий - Івано-Франківськ - Чернівці - Мамалига (на Кишинів)</t>
  </si>
  <si>
    <t>H-10-01 Під`їзд до м. Івано-Франківськ</t>
  </si>
  <si>
    <t>H-11 Дніпро - Миколаїв (через Кривий Ріг)</t>
  </si>
  <si>
    <t>H-12 Суми - Полтава</t>
  </si>
  <si>
    <t>H-12-01 Обхід м. Суми</t>
  </si>
  <si>
    <t>H-13 Львів - Самбір - Ужгород</t>
  </si>
  <si>
    <t>H-15 Запоріжжя - Донецьк</t>
  </si>
  <si>
    <t>H-16 Золотоноша - Черкаси - Сміла - Умань</t>
  </si>
  <si>
    <t>H-17 Львів - Радехів - Луцьк</t>
  </si>
  <si>
    <t>H-18 Івано-Франківськ - Бучач - Тернопіль</t>
  </si>
  <si>
    <t>H-20 Слов`янськ - Донецьк - Маріуполь</t>
  </si>
  <si>
    <t>H-21 Старобільськ - Луганськ - Красний Луч - Макіївка - Донецьк</t>
  </si>
  <si>
    <t>H-22 Устилуг - Луцьк - Рівне</t>
  </si>
  <si>
    <t>H-23 Кіровоград - Кривий Ріг - Запоріжжя</t>
  </si>
  <si>
    <t>M-01 Київ - Чернігів - Нові Яриловичі (на Гомель)</t>
  </si>
  <si>
    <t>M-01-01 Під`їзд до м. Чернігів</t>
  </si>
  <si>
    <t>M-01-02 Під`їзд до м. Бровари</t>
  </si>
  <si>
    <t>M-02 Кіпті - Глухів - Бачівськ (на Брянськ)</t>
  </si>
  <si>
    <t>M-03 Київ - Харків - Довжанський (на Ростов-на-Дону)</t>
  </si>
  <si>
    <t>M-03-02 "Під`їзд до Міжнародного аеропорту ""Харків"""</t>
  </si>
  <si>
    <t>M-04 Знам`янка - Луганськ - Ізварине (на Волгоград через Дніпропетровськ, Донецьк)</t>
  </si>
  <si>
    <t>M-04-1 Південний обхід м. Дніпро</t>
  </si>
  <si>
    <t>M-05 Київ - Одеса</t>
  </si>
  <si>
    <t>M-05-01 Обхід м. Одеса</t>
  </si>
  <si>
    <t>M-06 Київ - Чоп (на Будапешт через Львів, Мукачеве, Ужгород)</t>
  </si>
  <si>
    <t>M-06-01 Під`їзд до м. Житомир</t>
  </si>
  <si>
    <t>M-06-02 Під`їзд до м. Новоград-Волинський</t>
  </si>
  <si>
    <t>M-06-03 Під`їзд до м. Львів</t>
  </si>
  <si>
    <t>M-07 Київ - Ковель - Ягодин (на Люблін)</t>
  </si>
  <si>
    <t>M-08 "Обхід м. Ужгород - контрольно-пропускний пункт ""Ужгород"""</t>
  </si>
  <si>
    <t>M-10 Львів - Краковець (на Краків)</t>
  </si>
  <si>
    <t>M-10-01 Західний обхід м. Львів</t>
  </si>
  <si>
    <t>M-11 Львів - Шегині (на Краків)</t>
  </si>
  <si>
    <t>M-12-01 Під`їзд до м. Вінниця</t>
  </si>
  <si>
    <t>M-12-02 Під`їзд до м. Хмельницький</t>
  </si>
  <si>
    <t>M-14 Одеса - Мелітополь - Новоазовськ (на Таганрог)</t>
  </si>
  <si>
    <t>M-14-01 Під`їзд до м. Херсон</t>
  </si>
  <si>
    <t>M-15 Одеса - Рені (на Бухарест)</t>
  </si>
  <si>
    <t>M-16 Одеса - Кучурган (на Кишинів)</t>
  </si>
  <si>
    <t>M-17 Херсон - Джанкой - Феодосія - Керч</t>
  </si>
  <si>
    <t>M-18 Харків - Сімферополь - Алушта - Ялта</t>
  </si>
  <si>
    <t>M-18-01 "Під`їзд до Міжнародного аеропорту ""Харків"""</t>
  </si>
  <si>
    <t>M-19 Доманове (на Брест) - Ковель - Чернівці - Тереблече (на Бухарест)</t>
  </si>
  <si>
    <t>M-19-01 Під`їзд до м. Луцьк</t>
  </si>
  <si>
    <t>M-19-02 Об`їзд м. Чернівців</t>
  </si>
  <si>
    <t>M-20 Харків - Щербаківка (на Бєлгород)</t>
  </si>
  <si>
    <t>M-21-02 під`їзд до м. Бердичева</t>
  </si>
  <si>
    <t>M-22 Полтава - Олександрія</t>
  </si>
  <si>
    <t>M-23 Берегове - Виноградів - Велика Копаня</t>
  </si>
  <si>
    <t>P-01 Київ - Обухів</t>
  </si>
  <si>
    <t>P-02 Київ - Іванків - Овруч</t>
  </si>
  <si>
    <t>P-02-01 "Під`їзд до Чорнобильської АЕС (контрольно-пропускний пункт ""Дитятки"")"</t>
  </si>
  <si>
    <t>P-08 Hемирів - Ямпіль</t>
  </si>
  <si>
    <t>P-11 Полтава - Красноград</t>
  </si>
  <si>
    <t>P-14 Луцьк - Ківерці - Маневичі - Любешів - Дольськ</t>
  </si>
  <si>
    <t>P-15 Ковель - Володимир-Волинський - Червоноград - Жовква</t>
  </si>
  <si>
    <t>P-17 Біла Церква - Тетіїв - Липовець - Гуменне - до автомобільної дороги М-12</t>
  </si>
  <si>
    <t>P-18 Житомир - Попільня - Сквира - Володарка</t>
  </si>
  <si>
    <t>P-20 Снятин - Тязів</t>
  </si>
  <si>
    <t>P-21 Долина - Хуст</t>
  </si>
  <si>
    <t>P-22 "Контрольно-пропускний пункт ""Красна Талівка"" - Луганськ"</t>
  </si>
  <si>
    <t>P-24 Татарів - Косів - Коломия - Борщів - Кам`янець-Подільський</t>
  </si>
  <si>
    <t>P-26 Острог - Кременець - Почаїв - Радивилів</t>
  </si>
  <si>
    <t>P-31 Бердичів - Хмільник - Літин (до автомобільної дороги М-12)</t>
  </si>
  <si>
    <t>P-36 Hемирів - Могилів-Подільський</t>
  </si>
  <si>
    <t>P-38 Богородчани - Гута</t>
  </si>
  <si>
    <t>P-39 Броди - Тернопіль</t>
  </si>
  <si>
    <t>P-40 Pава-Руська - Яворів - Судова Вишня</t>
  </si>
  <si>
    <t>P-41 Обхід м. Тернопіль</t>
  </si>
  <si>
    <t>P-42 Лубни - Миргород - Опішня до автомобільної дороги Н-12</t>
  </si>
  <si>
    <t>P-44 Суми - Путивль - Глухів</t>
  </si>
  <si>
    <t>P-45 Суми - Краснопілля - Богодухів</t>
  </si>
  <si>
    <t>P-46 Харків - Охтирка</t>
  </si>
  <si>
    <t>P-47 Херсон - Нова Каховка - Генічеськ</t>
  </si>
  <si>
    <t>P-48 Кам`янець-Подільський - Сатанів - Війтівці - Білогір`я</t>
  </si>
  <si>
    <t>P-49 Васьковичі - Шепетівка</t>
  </si>
  <si>
    <t>P-50 Ярмолинці - Сатанів</t>
  </si>
  <si>
    <t>P-56 "Чернігів - Пакуль - контрольно-пропускний пункт ""Славутич"" - Чорнобиль (з під`їздом до м. Славутич)"</t>
  </si>
  <si>
    <t>P-57 Цюрупинськ - Гола Пристань - Скадовськ</t>
  </si>
  <si>
    <t>P-60 Кролевець - Конотоп - Ромни - Пирятин</t>
  </si>
  <si>
    <t>P-61 Батурин - Конотоп - Суми</t>
  </si>
  <si>
    <t>P-65 "КПП ""Миколаївка-Семенівка-Новгород-Сіверський-Глухів-КПП ""Катеринівка"""</t>
  </si>
  <si>
    <t>P-66 "КПП ""Демино-Олександівка""-Сватове-Лисичанськ-Луганськ"</t>
  </si>
  <si>
    <t>P-67 Чернігів-Ніжин-Прилуки-Пирятин</t>
  </si>
  <si>
    <t>P-67-01 Підїзд до м. Ніжин</t>
  </si>
  <si>
    <t>P-68 Талалаївка-Ічня-Тростянець-Сокиринці-до а/д Н-07</t>
  </si>
  <si>
    <t>P-69 Київ - Вишгород - Десна - Чернігів</t>
  </si>
  <si>
    <t>P-71 Одеса - Іванівка - Ананьїв - Піщана - Хащувате - Колодисте - Рижовка - /М-05/</t>
  </si>
  <si>
    <t>P-72 КПП "Старокозаче" - Білгород-Дністровський</t>
  </si>
  <si>
    <t>P-73 /Н-08/ - Нікополь</t>
  </si>
  <si>
    <t>P-74 П`ятихатки - Кривий Ріг - Широке</t>
  </si>
  <si>
    <t>P-75 КПП "Тимкове" - Балта - Первомайськ - Доманівка - Олександрівка</t>
  </si>
  <si>
    <t>P-76 КПП "Прикладники" - Зарічне - Дубровиця</t>
  </si>
  <si>
    <t>P-77 Рівне - Тучин - Гоща - /Р-05/</t>
  </si>
  <si>
    <t>P-78 Харків - Зміїв - Балаклія - Гороховатка</t>
  </si>
  <si>
    <t>P-79 /М-18/ - Сахановщина - Ізюм - Куп`янськ - КПП "Піски"</t>
  </si>
  <si>
    <t xml:space="preserve"> ЗАГАЛОМ</t>
  </si>
  <si>
    <t>усього ДТП з постраждалими за учаcтю дітей</t>
  </si>
  <si>
    <t>У тому числі ДТП з постраждалими за учаcтю дітей</t>
  </si>
  <si>
    <t>ДТП  з постраждалими  на автодорогах державного значення</t>
  </si>
  <si>
    <t>H-02 /М-06/ - Кременець - Біла Церква - Ржищів - Канів - Софіївка</t>
  </si>
  <si>
    <t>H-08-01 "Під`їзд до аеропорту "Дніпро"</t>
  </si>
  <si>
    <t>H-09 Мукачево - Рахів - Богородчани - Івано-Франківськ - Рогатин - Бібрка - Львів</t>
  </si>
  <si>
    <t>H-14 Олександрівка - Кропивницький - Миколаїв</t>
  </si>
  <si>
    <t>H-14-01 Південний обхід м. Кропивницького</t>
  </si>
  <si>
    <t>M-09 Тернопіль - Львів - Рава-Руська (на м. Люблін)</t>
  </si>
  <si>
    <t>M-12 Стрий - Тернопіль - Кропивницький - Знам’янка (через м. Вінницю)</t>
  </si>
  <si>
    <t>M-13 Кропивницький - Платонове (на м. Кишинів)</t>
  </si>
  <si>
    <t>M-14-02 Обхід м. Мелітополь</t>
  </si>
  <si>
    <t>M-21 Виступовичі - Житомир - Могилів-Подільський (через м. Вінницю)</t>
  </si>
  <si>
    <t>M-24 Велика Добронь - Мукачево - Берегове - контрольно-пропускний пункт “Лужанка”</t>
  </si>
  <si>
    <t>M-26 Контрольно-пропускний пункт “Вилок” - Вилок - Неветленфолу - контрольно-пропускний пункт “Дякове”</t>
  </si>
  <si>
    <t>M-27 Одеса - Чорноморськ</t>
  </si>
  <si>
    <t>M-28 Одеса - Южний - /М-14/ з під’їздами</t>
  </si>
  <si>
    <t>M-29 Харків - Красноград - Перещепине - /М-18/</t>
  </si>
  <si>
    <t xml:space="preserve">P-03 Північно-східний обхід м. Київ </t>
  </si>
  <si>
    <t>P-04 Київ - Фастів - Біла Церква - Тараща - Звенигородка</t>
  </si>
  <si>
    <t>P-09 Mиронівка - Канів</t>
  </si>
  <si>
    <t>P-10 /Р-09/ - Черкаси - Чигирин - Кременчук</t>
  </si>
  <si>
    <t>P-19 Фастів - Митниця - Обухів - Ржищів</t>
  </si>
  <si>
    <t>P-33 Вінниця - Турбів - Гайсин - Балта - Велика Михайлівка - /М-16/</t>
  </si>
  <si>
    <t>P-37 Енергодар - Василівка</t>
  </si>
  <si>
    <t>P-43 /М-19/ - Ланівці - /Н-02/</t>
  </si>
  <si>
    <t>P-51 Мерефа - Лозова - Павлоград</t>
  </si>
  <si>
    <t>P-55 Одеса - Вознесенськ - Новий Буг</t>
  </si>
  <si>
    <t>P-62 Криворівня - Усть-Путила - Старі Кути - Вижниця - Сторожинець - Чернівці</t>
  </si>
  <si>
    <t>P-63 /Н-03/ - Вартиківці - контрольно-пропускний пункт “Сокиряни”</t>
  </si>
  <si>
    <t>м.п.</t>
  </si>
  <si>
    <t>п.п.</t>
  </si>
  <si>
    <t>ДТП з постраждалими, скоєні за умов незадовільного стану вулиць</t>
  </si>
  <si>
    <t xml:space="preserve"> ДТП з постраждалими, скоєні за умов незадовільного стану доріг</t>
  </si>
  <si>
    <t>ДТП з потерпілими з вини дітей</t>
  </si>
  <si>
    <t>усього ДТП з потерпілими з вини дітей</t>
  </si>
  <si>
    <t>ДТП з постраждалими, скоєнi з вини дітей</t>
  </si>
  <si>
    <t>ДТП з постраждалими, скоєнi з вини пішоходів</t>
  </si>
  <si>
    <t>Столиця</t>
  </si>
  <si>
    <t>Обласний центр</t>
  </si>
  <si>
    <t>Районний центр</t>
  </si>
  <si>
    <t>Інші міста</t>
  </si>
  <si>
    <t>Інші нас.пункти</t>
  </si>
  <si>
    <t>кiльк.</t>
  </si>
  <si>
    <t>% до м.п.</t>
  </si>
  <si>
    <t>% вiд всiх</t>
  </si>
  <si>
    <t>ДТП з постраждалими у населених пунктах</t>
  </si>
  <si>
    <t>Перелік</t>
  </si>
  <si>
    <t>форм статистичної звітності про дорожньо-транспортні пригоди</t>
  </si>
  <si>
    <t>Сторінка</t>
  </si>
  <si>
    <t>1. Дорожньо-транспортнi пригоди (за звітний період)</t>
  </si>
  <si>
    <t>Дорожньо-транспортнi пригоди</t>
  </si>
  <si>
    <t xml:space="preserve"> ДТП, скоєнi за учаcтю дітей (постраждалі в ДТП діти віком до 18 років) </t>
  </si>
  <si>
    <t xml:space="preserve">Дорожньо-транспортнi пригоди </t>
  </si>
  <si>
    <t>3. ДТП за видами</t>
  </si>
  <si>
    <t>2. ДТП за місяць</t>
  </si>
  <si>
    <t>4. ДТП за причинами</t>
  </si>
  <si>
    <t>5. ДТП за днем тижня</t>
  </si>
  <si>
    <t>6. ДТП за часом скоєння</t>
  </si>
  <si>
    <t>7. ДТП з постраждалими у населених пунктах</t>
  </si>
  <si>
    <t>8. ДТП з постраждалими на дорогах</t>
  </si>
  <si>
    <t>9. ДТП з постраждалими, скоєнi з участі пішоходів</t>
  </si>
  <si>
    <t>10. ДТП з постраждалими, скоєнi з вини пішоходів</t>
  </si>
  <si>
    <t xml:space="preserve">11.  ДТП з постраждалими скоєнi за учаcтю дітей  (постраждалі в ДТП діти віком до 18 років) </t>
  </si>
  <si>
    <t xml:space="preserve">12.  ДТП, скоєнi з вини дітей (постраждалі в ДТП діти віком до 18 років) </t>
  </si>
  <si>
    <t>13. ДТП з постраждалими, скоєнi з вини водіїв автобусів</t>
  </si>
  <si>
    <t>14. ДТП з постраждалими, скоєні за умов незадовільного стану доріг</t>
  </si>
  <si>
    <t>15. ДТП з постраждалими, скоєні за умов незадовільного стану вулиць</t>
  </si>
  <si>
    <t>ДТП з постраждалими за участі пішоходів</t>
  </si>
  <si>
    <t>НЕОЧІКУВАНИЙ ВИХІД НА ПРОЇЗНУ ЧАСТИНУ</t>
  </si>
  <si>
    <t>ПЕРЕВТОМА, СОН ЗА КЕРМОМ</t>
  </si>
  <si>
    <t>ПЕРЕХІД ПІШОХОДІВ У НЕВСТАНОВЛЕНОМУ МІСЦІ</t>
  </si>
  <si>
    <t>НЕВИКОНАННЯ ВОДІЯМИ ВИМОГ СИГНАЛІВ РЕГУЛЮВАННЯ</t>
  </si>
  <si>
    <t>КЕРУВАННЯ НЕСПРАВНИМ ТРАНСПОРТНИМ ЗАСОБОМ</t>
  </si>
  <si>
    <t>НЕВИКОНАННЯ ПІШОХОДАМИ ВИМОГ СИГНАЛІВ РЕГУЛЮВАННЯ</t>
  </si>
  <si>
    <t>ПОРУШЕННЯ ПДР ПІШОХОДАМИ У НЕТВЕРЕЗОМУ СТАНІ</t>
  </si>
  <si>
    <t>ПОРУШЕННЯ ПРАВИЛ КОРИСТУВАННЯ ЗОВНІШНІМИ СВІТЛОВИМИ ПРИЛАДАМИ ТРАНСПОРТНИХ ЗАСОБІВ</t>
  </si>
  <si>
    <t xml:space="preserve">за період з 01.01.2020 по 31.03.2020 </t>
  </si>
  <si>
    <t>за березень 2020 року</t>
  </si>
  <si>
    <t>за період з 01.01.2020 по 31.03.2020</t>
  </si>
  <si>
    <t>ПОРУШЕННЯ ВИМОГ ПДР ПОГОНИЧЕМ ТВАРИН</t>
  </si>
  <si>
    <t>зниж.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</si>
</sst>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1" x14ac:knownFonts="1">
    <font>
      <sz val="11"/>
      <color theme="1"/>
      <name val="Calibri"/>
      <family val="2"/>
      <scheme val="minor"/>
    </font>
    <font>
      <sz val="11"/>
      <color indexed="8"/>
      <name val="Arial Cyr"/>
    </font>
    <font>
      <b/>
      <sz val="14"/>
      <color indexed="8"/>
      <name val="Arial Cyr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b/>
      <sz val="11"/>
      <color indexed="8"/>
      <name val="Arial Cyr"/>
    </font>
    <font>
      <b/>
      <sz val="11"/>
      <color theme="1"/>
      <name val="Arial"/>
      <family val="2"/>
      <charset val="204"/>
    </font>
    <font>
      <b/>
      <sz val="14"/>
      <name val="Arial Cyr"/>
    </font>
    <font>
      <sz val="11"/>
      <name val="Arial Cyr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00B050"/>
      <name val="Arial Cyr"/>
    </font>
    <font>
      <sz val="11"/>
      <color indexed="8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00B050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rgb="FF00B05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rgb="FF00B05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57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indexed="8"/>
      <name val="Arial Cyr"/>
      <charset val="204"/>
    </font>
    <font>
      <sz val="10"/>
      <name val="Times New Roman"/>
      <family val="1"/>
      <charset val="204"/>
    </font>
    <font>
      <sz val="10"/>
      <color rgb="FF92D05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5FBC8"/>
        <bgColor indexed="8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indexed="8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rgb="FFCCFFCC"/>
        <bgColor indexed="8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Fill="0" applyAlignment="0" applyProtection="0">
      <alignment horizontal="center" vertical="center" wrapText="1"/>
    </xf>
    <xf numFmtId="0" fontId="5" fillId="0" borderId="0"/>
    <xf numFmtId="0" fontId="11" fillId="0" borderId="0" applyNumberFormat="0" applyFill="0" applyBorder="0" applyAlignment="0" applyProtection="0"/>
    <xf numFmtId="0" fontId="16" fillId="0" borderId="0"/>
  </cellStyleXfs>
  <cellXfs count="223">
    <xf numFmtId="0" fontId="0" fillId="0" borderId="0" xfId="0"/>
    <xf numFmtId="0" fontId="1" fillId="0" borderId="0" xfId="1" applyFill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 applyProtection="1">
      <alignment horizontal="center" vertical="center" wrapText="1"/>
    </xf>
    <xf numFmtId="0" fontId="3" fillId="0" borderId="14" xfId="1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Alignment="1" applyProtection="1">
      <alignment horizontal="center" vertical="center" wrapText="1"/>
    </xf>
    <xf numFmtId="0" fontId="6" fillId="3" borderId="15" xfId="1" applyFont="1" applyFill="1" applyBorder="1" applyAlignment="1" applyProtection="1">
      <alignment horizontal="center" vertical="center" wrapText="1"/>
    </xf>
    <xf numFmtId="0" fontId="10" fillId="0" borderId="0" xfId="1" applyFont="1" applyFill="1" applyAlignment="1" applyProtection="1">
      <alignment horizontal="center" vertical="center" wrapText="1"/>
    </xf>
    <xf numFmtId="0" fontId="17" fillId="8" borderId="21" xfId="0" applyFont="1" applyFill="1" applyBorder="1" applyAlignment="1">
      <alignment horizontal="center" vertical="center" wrapText="1"/>
    </xf>
    <xf numFmtId="0" fontId="21" fillId="0" borderId="19" xfId="0" applyFont="1" applyBorder="1" applyAlignment="1">
      <alignment vertical="center" wrapText="1"/>
    </xf>
    <xf numFmtId="0" fontId="15" fillId="0" borderId="23" xfId="3" applyFont="1" applyBorder="1" applyAlignment="1">
      <alignment horizontal="center" vertical="center" wrapText="1"/>
    </xf>
    <xf numFmtId="0" fontId="20" fillId="8" borderId="17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3" fillId="0" borderId="24" xfId="1" applyFont="1" applyFill="1" applyBorder="1" applyAlignment="1" applyProtection="1">
      <alignment horizontal="left" vertical="center" wrapText="1"/>
    </xf>
    <xf numFmtId="0" fontId="6" fillId="0" borderId="24" xfId="1" applyFont="1" applyFill="1" applyBorder="1" applyAlignment="1" applyProtection="1">
      <alignment horizontal="right" vertical="center" wrapText="1"/>
    </xf>
    <xf numFmtId="0" fontId="6" fillId="0" borderId="1" xfId="1" applyFont="1" applyFill="1" applyBorder="1" applyAlignment="1" applyProtection="1">
      <alignment horizontal="right" vertical="center" wrapText="1"/>
    </xf>
    <xf numFmtId="0" fontId="3" fillId="0" borderId="1" xfId="1" applyFont="1" applyFill="1" applyBorder="1" applyAlignment="1" applyProtection="1">
      <alignment horizontal="left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10" borderId="2" xfId="1" applyFont="1" applyFill="1" applyBorder="1" applyAlignment="1" applyProtection="1">
      <alignment horizontal="center" vertical="center" wrapText="1"/>
    </xf>
    <xf numFmtId="0" fontId="24" fillId="0" borderId="3" xfId="0" applyFont="1" applyFill="1" applyBorder="1" applyAlignment="1">
      <alignment horizontal="left" vertical="center"/>
    </xf>
    <xf numFmtId="0" fontId="28" fillId="0" borderId="3" xfId="0" applyFont="1" applyFill="1" applyBorder="1" applyAlignment="1">
      <alignment horizontal="left" vertical="center"/>
    </xf>
    <xf numFmtId="1" fontId="24" fillId="0" borderId="3" xfId="0" applyNumberFormat="1" applyFont="1" applyFill="1" applyBorder="1" applyAlignment="1">
      <alignment horizontal="center" vertical="center"/>
    </xf>
    <xf numFmtId="1" fontId="28" fillId="0" borderId="3" xfId="0" applyNumberFormat="1" applyFont="1" applyFill="1" applyBorder="1" applyAlignment="1">
      <alignment horizontal="center" vertical="center"/>
    </xf>
    <xf numFmtId="0" fontId="25" fillId="0" borderId="24" xfId="1" applyFont="1" applyFill="1" applyBorder="1" applyAlignment="1" applyProtection="1">
      <alignment horizontal="left" vertical="center" wrapText="1"/>
    </xf>
    <xf numFmtId="0" fontId="29" fillId="0" borderId="24" xfId="1" applyFont="1" applyFill="1" applyBorder="1" applyAlignment="1" applyProtection="1">
      <alignment horizontal="right" vertical="center" wrapText="1"/>
    </xf>
    <xf numFmtId="0" fontId="29" fillId="0" borderId="24" xfId="1" applyFont="1" applyFill="1" applyBorder="1" applyAlignment="1" applyProtection="1">
      <alignment horizontal="center" vertical="center" wrapText="1"/>
    </xf>
    <xf numFmtId="0" fontId="25" fillId="0" borderId="25" xfId="1" applyFont="1" applyFill="1" applyBorder="1" applyAlignment="1" applyProtection="1">
      <alignment horizontal="left" vertical="center" wrapText="1"/>
    </xf>
    <xf numFmtId="0" fontId="25" fillId="0" borderId="26" xfId="1" applyFont="1" applyFill="1" applyBorder="1" applyAlignment="1" applyProtection="1">
      <alignment horizontal="left" vertical="center" wrapText="1"/>
    </xf>
    <xf numFmtId="0" fontId="29" fillId="0" borderId="27" xfId="1" applyFont="1" applyFill="1" applyBorder="1" applyAlignment="1" applyProtection="1">
      <alignment horizontal="center" vertical="center" wrapText="1"/>
    </xf>
    <xf numFmtId="0" fontId="3" fillId="2" borderId="32" xfId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36" fillId="0" borderId="20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49" fontId="14" fillId="5" borderId="33" xfId="0" applyNumberFormat="1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right"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/>
    </xf>
    <xf numFmtId="0" fontId="7" fillId="0" borderId="1" xfId="0" applyFont="1" applyFill="1" applyBorder="1" applyAlignment="1" applyProtection="1">
      <alignment horizontal="right" vertical="center" wrapText="1"/>
    </xf>
    <xf numFmtId="0" fontId="3" fillId="0" borderId="1" xfId="1" applyFont="1" applyFill="1" applyBorder="1" applyAlignment="1" applyProtection="1">
      <alignment horizontal="right" vertical="center" wrapText="1"/>
    </xf>
    <xf numFmtId="0" fontId="3" fillId="0" borderId="24" xfId="1" applyFont="1" applyFill="1" applyBorder="1" applyAlignment="1" applyProtection="1">
      <alignment horizontal="right" vertical="center" wrapText="1"/>
    </xf>
    <xf numFmtId="164" fontId="6" fillId="0" borderId="3" xfId="1" applyNumberFormat="1" applyFont="1" applyFill="1" applyBorder="1" applyAlignment="1" applyProtection="1">
      <alignment horizontal="right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0" fillId="0" borderId="0" xfId="0" applyFill="1"/>
    <xf numFmtId="164" fontId="35" fillId="0" borderId="3" xfId="1" applyNumberFormat="1" applyFont="1" applyFill="1" applyBorder="1" applyAlignment="1" applyProtection="1">
      <alignment horizontal="right" vertical="center" wrapText="1"/>
    </xf>
    <xf numFmtId="0" fontId="3" fillId="0" borderId="38" xfId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vertical="center" wrapText="1"/>
    </xf>
    <xf numFmtId="2" fontId="3" fillId="0" borderId="3" xfId="1" applyNumberFormat="1" applyFont="1" applyFill="1" applyBorder="1" applyAlignment="1" applyProtection="1">
      <alignment vertical="center" wrapText="1"/>
    </xf>
    <xf numFmtId="2" fontId="3" fillId="0" borderId="3" xfId="0" applyNumberFormat="1" applyFont="1" applyFill="1" applyBorder="1" applyAlignment="1" applyProtection="1">
      <alignment vertical="center" wrapText="1"/>
    </xf>
    <xf numFmtId="2" fontId="3" fillId="0" borderId="3" xfId="1" applyNumberFormat="1" applyFont="1" applyFill="1" applyBorder="1" applyAlignment="1" applyProtection="1">
      <alignment vertical="center"/>
    </xf>
    <xf numFmtId="0" fontId="3" fillId="0" borderId="3" xfId="1" applyFont="1" applyBorder="1" applyAlignment="1"/>
    <xf numFmtId="0" fontId="3" fillId="0" borderId="3" xfId="2" applyFont="1" applyBorder="1" applyAlignment="1"/>
    <xf numFmtId="2" fontId="33" fillId="0" borderId="3" xfId="1" applyNumberFormat="1" applyFont="1" applyFill="1" applyBorder="1" applyAlignment="1" applyProtection="1">
      <alignment vertical="center" wrapText="1"/>
    </xf>
    <xf numFmtId="2" fontId="33" fillId="0" borderId="3" xfId="0" applyNumberFormat="1" applyFont="1" applyFill="1" applyBorder="1" applyAlignment="1" applyProtection="1">
      <alignment vertical="center" wrapText="1"/>
    </xf>
    <xf numFmtId="2" fontId="33" fillId="0" borderId="3" xfId="1" applyNumberFormat="1" applyFont="1" applyFill="1" applyBorder="1" applyAlignment="1" applyProtection="1">
      <alignment vertical="center"/>
    </xf>
    <xf numFmtId="164" fontId="33" fillId="0" borderId="3" xfId="1" applyNumberFormat="1" applyFont="1" applyFill="1" applyBorder="1" applyAlignment="1" applyProtection="1">
      <alignment vertical="center" wrapText="1"/>
    </xf>
    <xf numFmtId="164" fontId="33" fillId="0" borderId="3" xfId="0" applyNumberFormat="1" applyFont="1" applyFill="1" applyBorder="1" applyAlignment="1" applyProtection="1">
      <alignment vertical="center" wrapText="1"/>
    </xf>
    <xf numFmtId="2" fontId="35" fillId="0" borderId="3" xfId="1" applyNumberFormat="1" applyFont="1" applyFill="1" applyBorder="1" applyAlignment="1" applyProtection="1">
      <alignment vertical="center" wrapText="1"/>
    </xf>
    <xf numFmtId="2" fontId="35" fillId="0" borderId="3" xfId="1" applyNumberFormat="1" applyFont="1" applyFill="1" applyBorder="1" applyAlignment="1" applyProtection="1">
      <alignment vertical="center"/>
    </xf>
    <xf numFmtId="2" fontId="35" fillId="0" borderId="3" xfId="0" applyNumberFormat="1" applyFont="1" applyFill="1" applyBorder="1" applyAlignment="1" applyProtection="1">
      <alignment vertical="center" wrapText="1"/>
    </xf>
    <xf numFmtId="164" fontId="33" fillId="0" borderId="3" xfId="1" applyNumberFormat="1" applyFont="1" applyFill="1" applyBorder="1" applyAlignment="1" applyProtection="1">
      <alignment vertical="center"/>
    </xf>
    <xf numFmtId="164" fontId="35" fillId="0" borderId="3" xfId="1" applyNumberFormat="1" applyFont="1" applyFill="1" applyBorder="1" applyAlignment="1" applyProtection="1">
      <alignment vertical="center"/>
    </xf>
    <xf numFmtId="0" fontId="1" fillId="0" borderId="0" xfId="1" applyFill="1" applyAlignment="1" applyProtection="1">
      <alignment horizontal="right"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0" fontId="3" fillId="0" borderId="3" xfId="1" applyFont="1" applyFill="1" applyBorder="1" applyAlignment="1" applyProtection="1">
      <alignment horizontal="right" vertical="center" wrapText="1"/>
    </xf>
    <xf numFmtId="2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3" xfId="1" applyFont="1" applyBorder="1" applyAlignment="1">
      <alignment horizontal="right"/>
    </xf>
    <xf numFmtId="164" fontId="33" fillId="0" borderId="3" xfId="1" applyNumberFormat="1" applyFont="1" applyFill="1" applyBorder="1" applyAlignment="1" applyProtection="1">
      <alignment horizontal="right" vertical="center" wrapText="1"/>
    </xf>
    <xf numFmtId="2" fontId="33" fillId="0" borderId="3" xfId="1" applyNumberFormat="1" applyFont="1" applyFill="1" applyBorder="1" applyAlignment="1" applyProtection="1">
      <alignment horizontal="right" vertical="center" wrapText="1"/>
    </xf>
    <xf numFmtId="1" fontId="33" fillId="0" borderId="3" xfId="1" applyNumberFormat="1" applyFont="1" applyFill="1" applyBorder="1" applyAlignment="1" applyProtection="1">
      <alignment horizontal="right" vertical="center" wrapText="1"/>
    </xf>
    <xf numFmtId="2" fontId="35" fillId="0" borderId="3" xfId="1" applyNumberFormat="1" applyFont="1" applyFill="1" applyBorder="1" applyAlignment="1" applyProtection="1">
      <alignment horizontal="right" vertical="center" wrapText="1"/>
    </xf>
    <xf numFmtId="1" fontId="35" fillId="0" borderId="3" xfId="1" applyNumberFormat="1" applyFont="1" applyFill="1" applyBorder="1" applyAlignment="1" applyProtection="1">
      <alignment horizontal="right" vertical="center" wrapText="1"/>
    </xf>
    <xf numFmtId="0" fontId="3" fillId="11" borderId="3" xfId="1" applyFont="1" applyFill="1" applyBorder="1" applyAlignment="1">
      <alignment horizontal="right"/>
    </xf>
    <xf numFmtId="2" fontId="35" fillId="11" borderId="3" xfId="1" applyNumberFormat="1" applyFont="1" applyFill="1" applyBorder="1" applyAlignment="1" applyProtection="1">
      <alignment horizontal="right" vertical="center" wrapText="1"/>
    </xf>
    <xf numFmtId="164" fontId="35" fillId="11" borderId="3" xfId="1" applyNumberFormat="1" applyFont="1" applyFill="1" applyBorder="1" applyAlignment="1" applyProtection="1">
      <alignment horizontal="right" vertical="center" wrapText="1"/>
    </xf>
    <xf numFmtId="0" fontId="15" fillId="0" borderId="41" xfId="3" applyFont="1" applyBorder="1" applyAlignment="1">
      <alignment horizontal="center" vertical="center" wrapText="1"/>
    </xf>
    <xf numFmtId="0" fontId="15" fillId="0" borderId="42" xfId="3" applyFont="1" applyBorder="1" applyAlignment="1">
      <alignment horizontal="center" vertical="center" wrapText="1"/>
    </xf>
    <xf numFmtId="0" fontId="15" fillId="0" borderId="43" xfId="3" applyFont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31" fillId="8" borderId="43" xfId="3" applyFont="1" applyFill="1" applyBorder="1" applyAlignment="1">
      <alignment horizontal="center" vertical="center" wrapText="1"/>
    </xf>
    <xf numFmtId="0" fontId="31" fillId="8" borderId="23" xfId="3" applyFont="1" applyFill="1" applyBorder="1" applyAlignment="1">
      <alignment horizontal="center" vertical="center" wrapText="1"/>
    </xf>
    <xf numFmtId="0" fontId="42" fillId="7" borderId="17" xfId="0" applyFont="1" applyFill="1" applyBorder="1" applyAlignment="1">
      <alignment vertical="center" wrapText="1"/>
    </xf>
    <xf numFmtId="0" fontId="36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42" fillId="7" borderId="19" xfId="0" applyFont="1" applyFill="1" applyBorder="1" applyAlignment="1">
      <alignment vertical="center" wrapText="1"/>
    </xf>
    <xf numFmtId="0" fontId="36" fillId="0" borderId="21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42" fillId="0" borderId="19" xfId="0" applyFont="1" applyBorder="1" applyAlignment="1">
      <alignment vertical="center" wrapText="1"/>
    </xf>
    <xf numFmtId="0" fontId="18" fillId="7" borderId="21" xfId="0" applyFont="1" applyFill="1" applyBorder="1" applyAlignment="1">
      <alignment horizontal="center" vertical="center" wrapText="1"/>
    </xf>
    <xf numFmtId="0" fontId="41" fillId="8" borderId="19" xfId="0" applyFont="1" applyFill="1" applyBorder="1" applyAlignment="1">
      <alignment horizontal="center" vertical="center" wrapText="1"/>
    </xf>
    <xf numFmtId="0" fontId="41" fillId="8" borderId="21" xfId="0" applyFont="1" applyFill="1" applyBorder="1" applyAlignment="1">
      <alignment horizontal="center" vertical="center" wrapText="1"/>
    </xf>
    <xf numFmtId="0" fontId="3" fillId="6" borderId="33" xfId="1" applyFont="1" applyFill="1" applyBorder="1" applyAlignment="1" applyProtection="1">
      <alignment horizontal="center" vertical="center" wrapText="1"/>
    </xf>
    <xf numFmtId="0" fontId="13" fillId="5" borderId="33" xfId="1" applyFont="1" applyFill="1" applyBorder="1" applyAlignment="1" applyProtection="1">
      <alignment horizontal="center" vertical="center"/>
    </xf>
    <xf numFmtId="0" fontId="31" fillId="0" borderId="3" xfId="0" applyFont="1" applyBorder="1" applyAlignment="1">
      <alignment horizontal="center" vertical="center"/>
    </xf>
    <xf numFmtId="1" fontId="31" fillId="7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3" xfId="3" applyFont="1" applyBorder="1" applyAlignment="1">
      <alignment horizontal="center" wrapText="1"/>
    </xf>
    <xf numFmtId="0" fontId="24" fillId="0" borderId="33" xfId="0" applyFont="1" applyFill="1" applyBorder="1" applyAlignment="1">
      <alignment horizontal="left" vertical="center"/>
    </xf>
    <xf numFmtId="0" fontId="12" fillId="0" borderId="33" xfId="0" applyFont="1" applyBorder="1" applyAlignment="1">
      <alignment horizontal="center"/>
    </xf>
    <xf numFmtId="0" fontId="12" fillId="0" borderId="33" xfId="3" applyFont="1" applyBorder="1" applyAlignment="1">
      <alignment horizontal="center" wrapText="1"/>
    </xf>
    <xf numFmtId="2" fontId="39" fillId="0" borderId="3" xfId="3" applyNumberFormat="1" applyFont="1" applyBorder="1" applyAlignment="1">
      <alignment horizontal="center" vertical="center" wrapText="1"/>
    </xf>
    <xf numFmtId="2" fontId="39" fillId="0" borderId="3" xfId="0" applyNumberFormat="1" applyFont="1" applyBorder="1" applyAlignment="1">
      <alignment horizontal="center" vertical="center"/>
    </xf>
    <xf numFmtId="164" fontId="38" fillId="0" borderId="3" xfId="3" applyNumberFormat="1" applyFont="1" applyBorder="1" applyAlignment="1">
      <alignment horizontal="center" vertical="center" wrapText="1"/>
    </xf>
    <xf numFmtId="164" fontId="37" fillId="0" borderId="3" xfId="3" applyNumberFormat="1" applyFont="1" applyBorder="1" applyAlignment="1">
      <alignment horizontal="center" vertical="center" wrapText="1"/>
    </xf>
    <xf numFmtId="0" fontId="29" fillId="0" borderId="3" xfId="0" applyNumberFormat="1" applyFont="1" applyBorder="1" applyAlignment="1">
      <alignment horizontal="center" vertical="center"/>
    </xf>
    <xf numFmtId="0" fontId="30" fillId="0" borderId="3" xfId="3" applyNumberFormat="1" applyFont="1" applyBorder="1" applyAlignment="1">
      <alignment horizontal="center" vertical="center" wrapText="1"/>
    </xf>
    <xf numFmtId="0" fontId="29" fillId="7" borderId="3" xfId="0" applyNumberFormat="1" applyFont="1" applyFill="1" applyBorder="1" applyAlignment="1">
      <alignment horizontal="center" vertical="center"/>
    </xf>
    <xf numFmtId="0" fontId="30" fillId="0" borderId="3" xfId="0" applyNumberFormat="1" applyFont="1" applyBorder="1" applyAlignment="1">
      <alignment horizontal="center" vertical="center"/>
    </xf>
    <xf numFmtId="49" fontId="14" fillId="8" borderId="33" xfId="0" applyNumberFormat="1" applyFont="1" applyFill="1" applyBorder="1" applyAlignment="1">
      <alignment horizontal="center" vertical="center"/>
    </xf>
    <xf numFmtId="0" fontId="14" fillId="8" borderId="33" xfId="0" applyFont="1" applyFill="1" applyBorder="1" applyAlignment="1">
      <alignment horizontal="center" vertical="center"/>
    </xf>
    <xf numFmtId="0" fontId="3" fillId="9" borderId="33" xfId="1" applyFont="1" applyFill="1" applyBorder="1" applyAlignment="1" applyProtection="1">
      <alignment horizontal="center" vertical="center" wrapText="1"/>
    </xf>
    <xf numFmtId="0" fontId="13" fillId="8" borderId="33" xfId="1" applyFont="1" applyFill="1" applyBorder="1" applyAlignment="1" applyProtection="1">
      <alignment horizontal="center" vertical="center"/>
    </xf>
    <xf numFmtId="0" fontId="15" fillId="0" borderId="3" xfId="0" applyNumberFormat="1" applyFont="1" applyBorder="1" applyAlignment="1">
      <alignment horizontal="center" vertical="center"/>
    </xf>
    <xf numFmtId="0" fontId="43" fillId="0" borderId="3" xfId="0" applyNumberFormat="1" applyFont="1" applyBorder="1" applyAlignment="1">
      <alignment horizontal="center" vertical="center"/>
    </xf>
    <xf numFmtId="0" fontId="43" fillId="0" borderId="3" xfId="4" applyNumberFormat="1" applyFont="1" applyBorder="1" applyAlignment="1">
      <alignment horizontal="center" vertical="center"/>
    </xf>
    <xf numFmtId="0" fontId="15" fillId="0" borderId="3" xfId="3" applyNumberFormat="1" applyFont="1" applyBorder="1" applyAlignment="1">
      <alignment horizontal="center" vertical="center" wrapText="1"/>
    </xf>
    <xf numFmtId="2" fontId="27" fillId="0" borderId="3" xfId="3" applyNumberFormat="1" applyFont="1" applyBorder="1" applyAlignment="1">
      <alignment horizontal="center" vertical="center" wrapText="1"/>
    </xf>
    <xf numFmtId="2" fontId="27" fillId="0" borderId="3" xfId="0" applyNumberFormat="1" applyFont="1" applyBorder="1" applyAlignment="1">
      <alignment horizontal="center" vertical="center"/>
    </xf>
    <xf numFmtId="2" fontId="26" fillId="0" borderId="3" xfId="3" applyNumberFormat="1" applyFont="1" applyBorder="1" applyAlignment="1">
      <alignment horizontal="center" vertical="center" wrapText="1"/>
    </xf>
    <xf numFmtId="2" fontId="26" fillId="0" borderId="3" xfId="0" applyNumberFormat="1" applyFont="1" applyBorder="1" applyAlignment="1">
      <alignment horizontal="center" vertical="center"/>
    </xf>
    <xf numFmtId="164" fontId="3" fillId="0" borderId="4" xfId="1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3" fillId="0" borderId="31" xfId="1" applyFont="1" applyFill="1" applyBorder="1" applyAlignment="1" applyProtection="1">
      <alignment horizontal="right" vertical="center" wrapText="1"/>
    </xf>
    <xf numFmtId="0" fontId="44" fillId="0" borderId="1" xfId="0" applyFont="1" applyFill="1" applyBorder="1" applyAlignment="1" applyProtection="1">
      <alignment horizontal="right" vertical="center" wrapText="1"/>
    </xf>
    <xf numFmtId="1" fontId="3" fillId="0" borderId="3" xfId="1" applyNumberFormat="1" applyFont="1" applyFill="1" applyBorder="1" applyAlignment="1" applyProtection="1">
      <alignment horizontal="right" vertical="center" wrapText="1"/>
    </xf>
    <xf numFmtId="0" fontId="35" fillId="0" borderId="3" xfId="1" applyFont="1" applyFill="1" applyBorder="1" applyAlignment="1" applyProtection="1">
      <alignment horizontal="right" vertical="center" wrapText="1"/>
    </xf>
    <xf numFmtId="164" fontId="3" fillId="0" borderId="1" xfId="1" applyNumberFormat="1" applyFont="1" applyFill="1" applyBorder="1" applyAlignment="1" applyProtection="1">
      <alignment horizontal="right" vertical="center" wrapText="1"/>
    </xf>
    <xf numFmtId="0" fontId="35" fillId="0" borderId="3" xfId="1" applyFont="1" applyFill="1" applyBorder="1" applyAlignment="1" applyProtection="1">
      <alignment horizontal="center" vertical="center" wrapText="1"/>
    </xf>
    <xf numFmtId="0" fontId="22" fillId="0" borderId="3" xfId="1" applyFont="1" applyFill="1" applyBorder="1" applyAlignment="1" applyProtection="1">
      <alignment horizontal="right" vertical="center" wrapText="1"/>
    </xf>
    <xf numFmtId="0" fontId="23" fillId="0" borderId="3" xfId="0" applyFont="1" applyFill="1" applyBorder="1" applyAlignment="1" applyProtection="1">
      <alignment horizontal="right" vertical="center" wrapText="1"/>
    </xf>
    <xf numFmtId="0" fontId="45" fillId="0" borderId="3" xfId="0" applyFont="1" applyFill="1" applyBorder="1" applyAlignment="1" applyProtection="1">
      <alignment horizontal="right" vertical="center" wrapText="1"/>
    </xf>
    <xf numFmtId="0" fontId="46" fillId="0" borderId="3" xfId="0" applyFont="1" applyFill="1" applyBorder="1" applyAlignment="1" applyProtection="1">
      <alignment horizontal="right" vertical="center" wrapText="1"/>
    </xf>
    <xf numFmtId="0" fontId="6" fillId="0" borderId="3" xfId="1" applyFont="1" applyFill="1" applyBorder="1" applyAlignment="1" applyProtection="1">
      <alignment horizontal="right" vertical="center" wrapText="1"/>
    </xf>
    <xf numFmtId="0" fontId="3" fillId="2" borderId="46" xfId="1" applyFont="1" applyFill="1" applyBorder="1" applyAlignment="1" applyProtection="1">
      <alignment horizontal="center" vertical="center" wrapText="1"/>
    </xf>
    <xf numFmtId="0" fontId="3" fillId="2" borderId="47" xfId="1" applyFont="1" applyFill="1" applyBorder="1" applyAlignment="1" applyProtection="1">
      <alignment horizontal="center" vertical="center" wrapText="1"/>
    </xf>
    <xf numFmtId="0" fontId="25" fillId="0" borderId="3" xfId="1" applyFont="1" applyFill="1" applyBorder="1" applyAlignment="1" applyProtection="1">
      <alignment horizontal="left" vertical="center" wrapText="1"/>
    </xf>
    <xf numFmtId="0" fontId="29" fillId="0" borderId="3" xfId="1" applyFont="1" applyFill="1" applyBorder="1" applyAlignment="1" applyProtection="1">
      <alignment horizontal="right" vertical="center" wrapText="1"/>
    </xf>
    <xf numFmtId="0" fontId="15" fillId="0" borderId="3" xfId="0" applyFont="1" applyBorder="1"/>
    <xf numFmtId="0" fontId="47" fillId="0" borderId="3" xfId="0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31" fillId="0" borderId="3" xfId="3" applyFont="1" applyBorder="1" applyAlignment="1">
      <alignment horizontal="center" vertical="center" wrapText="1"/>
    </xf>
    <xf numFmtId="0" fontId="45" fillId="0" borderId="1" xfId="0" applyFont="1" applyFill="1" applyBorder="1" applyAlignment="1" applyProtection="1">
      <alignment horizontal="right" vertical="center" wrapText="1"/>
    </xf>
    <xf numFmtId="164" fontId="34" fillId="0" borderId="3" xfId="1" applyNumberFormat="1" applyFont="1" applyFill="1" applyBorder="1" applyAlignment="1" applyProtection="1">
      <alignment horizontal="right" vertical="center" wrapText="1"/>
    </xf>
    <xf numFmtId="0" fontId="22" fillId="0" borderId="0" xfId="1" applyFont="1" applyFill="1" applyAlignment="1" applyProtection="1">
      <alignment horizontal="right" vertical="center" wrapText="1"/>
    </xf>
    <xf numFmtId="0" fontId="3" fillId="0" borderId="29" xfId="1" applyFont="1" applyFill="1" applyBorder="1" applyAlignment="1" applyProtection="1">
      <alignment horizontal="right" vertical="center" wrapText="1"/>
    </xf>
    <xf numFmtId="1" fontId="6" fillId="0" borderId="3" xfId="1" applyNumberFormat="1" applyFont="1" applyFill="1" applyBorder="1" applyAlignment="1" applyProtection="1">
      <alignment horizontal="right" vertical="center" wrapText="1"/>
    </xf>
    <xf numFmtId="0" fontId="22" fillId="0" borderId="48" xfId="1" applyFont="1" applyFill="1" applyBorder="1" applyAlignment="1" applyProtection="1">
      <alignment horizontal="right" vertical="center" wrapText="1"/>
    </xf>
    <xf numFmtId="0" fontId="4" fillId="0" borderId="33" xfId="0" applyFont="1" applyFill="1" applyBorder="1" applyAlignment="1" applyProtection="1">
      <alignment vertical="center" wrapText="1"/>
    </xf>
    <xf numFmtId="0" fontId="1" fillId="0" borderId="33" xfId="1" applyFill="1" applyBorder="1" applyAlignment="1" applyProtection="1">
      <alignment horizontal="right" vertical="center" wrapText="1"/>
    </xf>
    <xf numFmtId="0" fontId="3" fillId="0" borderId="33" xfId="1" applyFont="1" applyFill="1" applyBorder="1" applyAlignment="1" applyProtection="1">
      <alignment vertical="center" wrapText="1"/>
    </xf>
    <xf numFmtId="2" fontId="33" fillId="0" borderId="33" xfId="0" applyNumberFormat="1" applyFont="1" applyFill="1" applyBorder="1" applyAlignment="1" applyProtection="1">
      <alignment vertical="center" wrapText="1"/>
    </xf>
    <xf numFmtId="2" fontId="3" fillId="0" borderId="33" xfId="1" applyNumberFormat="1" applyFont="1" applyFill="1" applyBorder="1" applyAlignment="1" applyProtection="1">
      <alignment vertical="center" wrapText="1"/>
    </xf>
    <xf numFmtId="0" fontId="4" fillId="0" borderId="33" xfId="0" applyFont="1" applyFill="1" applyBorder="1" applyAlignment="1" applyProtection="1">
      <alignment horizontal="right" vertical="center" wrapText="1"/>
    </xf>
    <xf numFmtId="0" fontId="3" fillId="0" borderId="33" xfId="1" applyFont="1" applyFill="1" applyBorder="1" applyAlignment="1" applyProtection="1">
      <alignment vertical="center"/>
    </xf>
    <xf numFmtId="0" fontId="8" fillId="0" borderId="39" xfId="0" applyFont="1" applyFill="1" applyBorder="1" applyAlignment="1" applyProtection="1">
      <alignment vertical="center" wrapText="1"/>
    </xf>
    <xf numFmtId="0" fontId="7" fillId="0" borderId="39" xfId="1" applyFont="1" applyFill="1" applyBorder="1" applyAlignment="1" applyProtection="1">
      <alignment horizontal="right" vertical="center" wrapText="1"/>
    </xf>
    <xf numFmtId="2" fontId="34" fillId="0" borderId="39" xfId="1" applyNumberFormat="1" applyFont="1" applyFill="1" applyBorder="1" applyAlignment="1" applyProtection="1">
      <alignment vertical="center" wrapText="1"/>
    </xf>
    <xf numFmtId="0" fontId="6" fillId="0" borderId="39" xfId="1" applyFont="1" applyBorder="1" applyAlignment="1"/>
    <xf numFmtId="2" fontId="34" fillId="0" borderId="39" xfId="0" applyNumberFormat="1" applyFont="1" applyFill="1" applyBorder="1" applyAlignment="1" applyProtection="1">
      <alignment vertical="center" wrapText="1"/>
    </xf>
    <xf numFmtId="2" fontId="34" fillId="0" borderId="40" xfId="1" applyNumberFormat="1" applyFont="1" applyFill="1" applyBorder="1" applyAlignment="1" applyProtection="1">
      <alignment vertical="center"/>
    </xf>
    <xf numFmtId="1" fontId="6" fillId="4" borderId="34" xfId="1" applyNumberFormat="1" applyFont="1" applyFill="1" applyBorder="1" applyAlignment="1" applyProtection="1">
      <alignment vertical="center" wrapText="1"/>
    </xf>
    <xf numFmtId="2" fontId="34" fillId="4" borderId="34" xfId="1" applyNumberFormat="1" applyFont="1" applyFill="1" applyBorder="1" applyAlignment="1" applyProtection="1">
      <alignment vertical="center" wrapText="1"/>
    </xf>
    <xf numFmtId="2" fontId="34" fillId="4" borderId="34" xfId="0" applyNumberFormat="1" applyFont="1" applyFill="1" applyBorder="1" applyAlignment="1" applyProtection="1">
      <alignment vertical="center" wrapText="1"/>
    </xf>
    <xf numFmtId="2" fontId="34" fillId="4" borderId="35" xfId="1" applyNumberFormat="1" applyFont="1" applyFill="1" applyBorder="1" applyAlignment="1" applyProtection="1">
      <alignment vertical="center"/>
    </xf>
    <xf numFmtId="0" fontId="3" fillId="0" borderId="33" xfId="1" applyFont="1" applyFill="1" applyBorder="1" applyAlignment="1" applyProtection="1">
      <alignment horizontal="right" vertical="center" wrapText="1"/>
    </xf>
    <xf numFmtId="0" fontId="3" fillId="0" borderId="33" xfId="1" applyFont="1" applyBorder="1" applyAlignment="1">
      <alignment horizontal="right"/>
    </xf>
    <xf numFmtId="2" fontId="3" fillId="0" borderId="33" xfId="1" applyNumberFormat="1" applyFont="1" applyFill="1" applyBorder="1" applyAlignment="1" applyProtection="1">
      <alignment horizontal="right" vertical="center" wrapText="1"/>
    </xf>
    <xf numFmtId="2" fontId="33" fillId="0" borderId="33" xfId="1" applyNumberFormat="1" applyFont="1" applyFill="1" applyBorder="1" applyAlignment="1" applyProtection="1">
      <alignment horizontal="right" vertical="center" wrapText="1"/>
    </xf>
    <xf numFmtId="2" fontId="35" fillId="0" borderId="33" xfId="1" applyNumberFormat="1" applyFont="1" applyFill="1" applyBorder="1" applyAlignment="1" applyProtection="1">
      <alignment horizontal="right" vertical="center" wrapText="1"/>
    </xf>
    <xf numFmtId="0" fontId="6" fillId="0" borderId="16" xfId="1" applyFont="1" applyFill="1" applyBorder="1" applyAlignment="1" applyProtection="1">
      <alignment horizontal="center" vertical="center" wrapText="1"/>
    </xf>
    <xf numFmtId="0" fontId="6" fillId="4" borderId="44" xfId="1" applyFont="1" applyFill="1" applyBorder="1" applyAlignment="1">
      <alignment horizontal="right"/>
    </xf>
    <xf numFmtId="2" fontId="40" fillId="4" borderId="44" xfId="1" applyNumberFormat="1" applyFont="1" applyFill="1" applyBorder="1" applyAlignment="1" applyProtection="1">
      <alignment horizontal="right" vertical="center" wrapText="1"/>
    </xf>
    <xf numFmtId="0" fontId="6" fillId="4" borderId="44" xfId="1" applyFont="1" applyFill="1" applyBorder="1" applyAlignment="1" applyProtection="1">
      <alignment horizontal="right" vertical="center" wrapText="1"/>
    </xf>
    <xf numFmtId="2" fontId="34" fillId="4" borderId="44" xfId="1" applyNumberFormat="1" applyFont="1" applyFill="1" applyBorder="1" applyAlignment="1" applyProtection="1">
      <alignment horizontal="right" vertical="center" wrapText="1"/>
    </xf>
    <xf numFmtId="2" fontId="40" fillId="4" borderId="45" xfId="1" applyNumberFormat="1" applyFont="1" applyFill="1" applyBorder="1" applyAlignment="1" applyProtection="1">
      <alignment horizontal="right" vertical="center" wrapText="1"/>
    </xf>
    <xf numFmtId="0" fontId="31" fillId="0" borderId="0" xfId="0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horizontal="center" vertical="center" wrapText="1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9" fillId="0" borderId="0" xfId="1" applyFont="1" applyFill="1" applyAlignment="1" applyProtection="1">
      <alignment horizontal="center" vertical="center" wrapText="1"/>
    </xf>
    <xf numFmtId="0" fontId="17" fillId="8" borderId="18" xfId="0" applyFont="1" applyFill="1" applyBorder="1" applyAlignment="1">
      <alignment horizontal="center" vertical="center" wrapText="1"/>
    </xf>
    <xf numFmtId="0" fontId="17" fillId="8" borderId="19" xfId="0" applyFont="1" applyFill="1" applyBorder="1" applyAlignment="1">
      <alignment horizontal="center" vertical="center" wrapText="1"/>
    </xf>
    <xf numFmtId="0" fontId="17" fillId="8" borderId="16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8" borderId="20" xfId="0" applyFont="1" applyFill="1" applyBorder="1" applyAlignment="1">
      <alignment horizontal="center" vertical="center" wrapText="1"/>
    </xf>
    <xf numFmtId="0" fontId="12" fillId="5" borderId="3" xfId="1" applyFont="1" applyFill="1" applyBorder="1" applyAlignment="1" applyProtection="1">
      <alignment horizontal="center" vertical="center" wrapText="1"/>
    </xf>
    <xf numFmtId="0" fontId="13" fillId="6" borderId="3" xfId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/>
    <xf numFmtId="0" fontId="0" fillId="0" borderId="0" xfId="0" applyAlignment="1"/>
    <xf numFmtId="0" fontId="12" fillId="8" borderId="3" xfId="1" applyFont="1" applyFill="1" applyBorder="1" applyAlignment="1" applyProtection="1">
      <alignment horizontal="center" vertical="center" wrapText="1"/>
    </xf>
    <xf numFmtId="0" fontId="13" fillId="9" borderId="3" xfId="1" applyFont="1" applyFill="1" applyBorder="1" applyAlignment="1" applyProtection="1">
      <alignment horizontal="center" vertical="center" wrapText="1"/>
    </xf>
    <xf numFmtId="0" fontId="0" fillId="8" borderId="3" xfId="0" applyFill="1" applyBorder="1" applyAlignment="1">
      <alignment horizontal="center" vertical="center" wrapText="1"/>
    </xf>
    <xf numFmtId="0" fontId="0" fillId="8" borderId="3" xfId="0" applyFill="1" applyBorder="1" applyAlignment="1"/>
    <xf numFmtId="0" fontId="3" fillId="2" borderId="14" xfId="1" applyFont="1" applyFill="1" applyBorder="1" applyAlignment="1" applyProtection="1">
      <alignment horizontal="center" vertical="center" wrapText="1"/>
    </xf>
    <xf numFmtId="0" fontId="3" fillId="2" borderId="38" xfId="1" applyFont="1" applyFill="1" applyBorder="1" applyAlignment="1" applyProtection="1">
      <alignment horizontal="center" vertical="center" wrapText="1"/>
    </xf>
    <xf numFmtId="0" fontId="3" fillId="2" borderId="36" xfId="1" applyFont="1" applyFill="1" applyBorder="1" applyAlignment="1" applyProtection="1">
      <alignment horizontal="center" vertical="center" wrapText="1"/>
    </xf>
    <xf numFmtId="0" fontId="3" fillId="2" borderId="37" xfId="1" applyFont="1" applyFill="1" applyBorder="1" applyAlignment="1" applyProtection="1">
      <alignment horizontal="center" vertical="center" wrapText="1"/>
    </xf>
    <xf numFmtId="0" fontId="3" fillId="10" borderId="2" xfId="1" applyFont="1" applyFill="1" applyBorder="1" applyAlignment="1" applyProtection="1">
      <alignment horizontal="center" vertical="center" wrapText="1"/>
    </xf>
    <xf numFmtId="0" fontId="3" fillId="10" borderId="30" xfId="1" applyFont="1" applyFill="1" applyBorder="1" applyAlignment="1" applyProtection="1">
      <alignment horizontal="center" vertical="center" wrapText="1"/>
    </xf>
    <xf numFmtId="0" fontId="3" fillId="10" borderId="31" xfId="1" applyFont="1" applyFill="1" applyBorder="1" applyAlignment="1" applyProtection="1">
      <alignment horizontal="center" vertical="center" wrapText="1"/>
    </xf>
    <xf numFmtId="0" fontId="3" fillId="10" borderId="24" xfId="1" applyFont="1" applyFill="1" applyBorder="1" applyAlignment="1" applyProtection="1">
      <alignment horizontal="center" vertical="center" wrapText="1"/>
    </xf>
    <xf numFmtId="0" fontId="3" fillId="10" borderId="28" xfId="1" applyFont="1" applyFill="1" applyBorder="1" applyAlignment="1" applyProtection="1">
      <alignment horizontal="center" vertical="center" wrapText="1"/>
    </xf>
    <xf numFmtId="0" fontId="3" fillId="10" borderId="29" xfId="1" applyFont="1" applyFill="1" applyBorder="1" applyAlignment="1" applyProtection="1">
      <alignment horizontal="center" vertical="center" wrapText="1"/>
    </xf>
    <xf numFmtId="164" fontId="3" fillId="0" borderId="3" xfId="1" applyNumberFormat="1" applyFont="1" applyFill="1" applyBorder="1" applyAlignment="1" applyProtection="1">
      <alignment vertical="center" wrapText="1"/>
    </xf>
    <xf numFmtId="164" fontId="6" fillId="0" borderId="3" xfId="1" applyNumberFormat="1" applyFont="1" applyFill="1" applyBorder="1" applyAlignment="1" applyProtection="1">
      <alignment vertical="center" wrapText="1"/>
    </xf>
    <xf numFmtId="0" fontId="4" fillId="0" borderId="24" xfId="0" applyFont="1" applyFill="1" applyBorder="1" applyAlignment="1" applyProtection="1">
      <alignment horizontal="right" vertical="center" wrapText="1"/>
    </xf>
  </cellXfs>
  <cellStyles count="5">
    <cellStyle name="Гіперпосилання" xfId="3" builtinId="8"/>
    <cellStyle name="Звичайний" xfId="0" builtinId="0"/>
    <cellStyle name="Звичайний 2" xfId="4" xr:uid="{7DE990C3-EFB3-43C2-9695-005BA17B8F1F}"/>
    <cellStyle name="Обычный 2" xfId="1" xr:uid="{3717A654-B1B1-4DFB-9072-32EF9C9DCC30}"/>
    <cellStyle name="Обычный_1." xfId="2" xr:uid="{8D57DE53-8ACF-46BF-9DF2-718BDB572092}"/>
  </cellStyles>
  <dxfs count="70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00B050"/>
      </font>
    </dxf>
    <dxf>
      <font>
        <color rgb="FFFF0000"/>
      </font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0" formatCode="General"/>
      <alignment horizontal="center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0.0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" formatCode="0"/>
      <fill>
        <patternFill patternType="solid">
          <fgColor indexed="64"/>
          <bgColor rgb="FFFFFFFF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</font>
      <fill>
        <patternFill patternType="solid">
          <fgColor indexed="64"/>
          <bgColor theme="9" tint="0.399975585192419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3AA465"/>
      </font>
    </dxf>
    <dxf>
      <font>
        <color rgb="FFFF0000"/>
      </font>
    </dxf>
    <dxf>
      <font>
        <color rgb="FF3AA465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B309FB4-01B6-407C-9012-0924904972A2}" name="Таблица145" displayName="Таблица145" ref="E6:G14" totalsRowShown="0" headerRowDxfId="65" dataDxfId="63" headerRowBorderDxfId="64" tableBorderDxfId="62" totalsRowBorderDxfId="61">
  <tableColumns count="3">
    <tableColumn id="2" xr3:uid="{81897CD1-BA92-46F3-8557-1F75995B42A4}" name="2019" dataDxfId="60"/>
    <tableColumn id="3" xr3:uid="{8174C47C-2207-49F1-9B8E-9F3337427376}" name="2020" dataDxfId="59"/>
    <tableColumn id="1" xr3:uid="{DEB2A26C-509D-431B-BA01-F373F653567B}" name="%" dataDxfId="5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0D81243-E23A-46EA-86AC-34A8223DD0F5}" name="Таблица1452" displayName="Таблица1452" ref="E6:G31" totalsRowShown="0" headerRowDxfId="57" dataDxfId="55" headerRowBorderDxfId="56" tableBorderDxfId="54" totalsRowBorderDxfId="53">
  <tableColumns count="3">
    <tableColumn id="2" xr3:uid="{1DD5458D-ECF3-41C5-846A-9AB01A8C88CB}" name="2019" dataDxfId="52"/>
    <tableColumn id="3" xr3:uid="{8EDBB546-C0E7-4625-9F5E-2C9D38A110A2}" name="2020" dataDxfId="51" dataCellStyle="Звичайний 2"/>
    <tableColumn id="1" xr3:uid="{AE829BE9-79F3-4C3F-AEA3-A1C4E1FF5652}" name="%" dataDxfId="5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TargetMode="External"/><Relationship Id="rId18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TargetMode="External"/><Relationship Id="rId26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TargetMode="External"/><Relationship Id="rId3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TargetMode="External"/><Relationship Id="rId2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TargetMode="External"/><Relationship Id="rId34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TargetMode="External"/><Relationship Id="rId42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TargetMode="External"/><Relationship Id="rId4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TargetMode="External"/><Relationship Id="rId5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TargetMode="External"/><Relationship Id="rId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TargetMode="External"/><Relationship Id="rId2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TargetMode="External"/><Relationship Id="rId16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TargetMode="External"/><Relationship Id="rId2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TargetMode="External"/><Relationship Id="rId1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TargetMode="External"/><Relationship Id="rId24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TargetMode="External"/><Relationship Id="rId32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TargetMode="External"/><Relationship Id="rId3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TargetMode="External"/><Relationship Id="rId4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TargetMode="External"/><Relationship Id="rId4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TargetMode="External"/><Relationship Id="rId5" Type="http://schemas.openxmlformats.org/officeDocument/2006/relationships/hyperlink" Target="..\..\..\..\..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2%25')" TargetMode="External"/><Relationship Id="rId1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TargetMode="External"/><Relationship Id="rId2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TargetMode="External"/><Relationship Id="rId28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TargetMode="External"/><Relationship Id="rId36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TargetMode="External"/><Relationship Id="rId4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TargetMode="External"/><Relationship Id="rId1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TargetMode="External"/><Relationship Id="rId1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TargetMode="External"/><Relationship Id="rId3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TargetMode="External"/><Relationship Id="rId44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TargetMode="External"/><Relationship Id="rId4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TargetMode="External"/><Relationship Id="rId9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TargetMode="External"/><Relationship Id="rId14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TargetMode="External"/><Relationship Id="rId22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TargetMode="External"/><Relationship Id="rId2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TargetMode="External"/><Relationship Id="rId3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TargetMode="External"/><Relationship Id="rId3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TargetMode="External"/><Relationship Id="rId4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TargetMode="External"/><Relationship Id="rId48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TargetMode="External"/><Relationship Id="rId8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TargetMode="External"/><Relationship Id="rId51" Type="http://schemas.openxmlformats.org/officeDocument/2006/relationships/hyperlink" Target="..\..\..\..\..\armor\pub\qform\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%25')" TargetMode="External"/><Relationship Id="rId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TargetMode="External"/><Relationship Id="rId12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TargetMode="External"/><Relationship Id="rId17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TargetMode="External"/><Relationship Id="rId25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TargetMode="External"/><Relationship Id="rId33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TargetMode="External"/><Relationship Id="rId38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TargetMode="External"/><Relationship Id="rId46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TargetMode="External"/><Relationship Id="rId20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TargetMode="External"/><Relationship Id="rId4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TargetMode="External"/><Relationship Id="rId1" Type="http://schemas.openxmlformats.org/officeDocument/2006/relationships/hyperlink" Target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TargetMode="External"/><Relationship Id="rId6" Type="http://schemas.openxmlformats.org/officeDocument/2006/relationships/hyperlink" Target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5%25')" TargetMode="External"/><Relationship Id="rId1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2%25')" TargetMode="External"/><Relationship Id="rId2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8%25')" TargetMode="External"/><Relationship Id="rId3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7%25')" TargetMode="External"/><Relationship Id="rId2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6%25')" TargetMode="External"/><Relationship Id="rId3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9%25')" TargetMode="External"/><Relationship Id="rId4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%25')" TargetMode="External"/><Relationship Id="rId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3%25')" TargetMode="External"/><Relationship Id="rId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1%25')" TargetMode="External"/><Relationship Id="rId1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5%25')" TargetMode="External"/><Relationship Id="rId2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10%25')" TargetMode="External"/><Relationship Id="rId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1%25')" TargetMode="External"/><Relationship Id="rId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3%25')" TargetMode="External"/><Relationship Id="rId1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4%25')" TargetMode="External"/><Relationship Id="rId2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6%25')" TargetMode="External"/><Relationship Id="rId3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10%25')" TargetMode="External"/><Relationship Id="rId3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7%25')" TargetMode="External"/><Relationship Id="rId4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7%25')" TargetMode="External"/><Relationship Id="rId45" Type="http://schemas.openxmlformats.org/officeDocument/2006/relationships/printerSettings" Target="../printerSettings/printerSettings4.bin"/><Relationship Id="rId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3%25')" TargetMode="External"/><Relationship Id="rId1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5%25')" TargetMode="External"/><Relationship Id="rId2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6%25')" TargetMode="External"/><Relationship Id="rId2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8%25')" TargetMode="External"/><Relationship Id="rId36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9%25')" TargetMode="External"/><Relationship Id="rId1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4%25')" TargetMode="External"/><Relationship Id="rId1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2%25')" TargetMode="External"/><Relationship Id="rId3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10%25')" TargetMode="External"/><Relationship Id="rId4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%25')" TargetMode="External"/><Relationship Id="rId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1%25')" TargetMode="External"/><Relationship Id="rId9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4%25')" TargetMode="External"/><Relationship Id="rId14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5%25')" TargetMode="External"/><Relationship Id="rId2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6%25')" TargetMode="External"/><Relationship Id="rId27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8%25')" TargetMode="External"/><Relationship Id="rId3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10%25')" TargetMode="External"/><Relationship Id="rId3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9%25')" TargetMode="External"/><Relationship Id="rId4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%25')" TargetMode="External"/><Relationship Id="rId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3%25')" TargetMode="External"/><Relationship Id="rId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1%25')" TargetMode="External"/><Relationship Id="rId12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4%25')" TargetMode="External"/><Relationship Id="rId17" Type="http://schemas.openxmlformats.org/officeDocument/2006/relationships/hyperlink" Target="..\..\..\..\..\armor\pub\qform\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2%25')" TargetMode="External"/><Relationship Id="rId25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8%25')" TargetMode="External"/><Relationship Id="rId33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9%25')" TargetMode="External"/><Relationship Id="rId38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7%25')" TargetMode="External"/><Relationship Id="rId20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2%25')" TargetMode="External"/><Relationship Id="rId41" Type="http://schemas.openxmlformats.org/officeDocument/2006/relationships/hyperlink" Target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%25'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514A6-8BD6-40AE-826D-74C5ABF5C5C5}">
  <dimension ref="A1:B18"/>
  <sheetViews>
    <sheetView workbookViewId="0">
      <selection activeCell="E10" sqref="E10"/>
    </sheetView>
  </sheetViews>
  <sheetFormatPr defaultRowHeight="15" x14ac:dyDescent="0.25"/>
  <cols>
    <col min="1" max="1" width="84.7109375" customWidth="1"/>
  </cols>
  <sheetData>
    <row r="1" spans="1:2" ht="15.75" customHeight="1" x14ac:dyDescent="0.25">
      <c r="A1" s="185" t="s">
        <v>240</v>
      </c>
      <c r="B1" s="185"/>
    </row>
    <row r="2" spans="1:2" ht="15.75" x14ac:dyDescent="0.25">
      <c r="A2" s="185" t="s">
        <v>241</v>
      </c>
      <c r="B2" s="185"/>
    </row>
    <row r="3" spans="1:2" x14ac:dyDescent="0.25">
      <c r="A3" s="34"/>
      <c r="B3" s="34" t="s">
        <v>242</v>
      </c>
    </row>
    <row r="4" spans="1:2" ht="30" customHeight="1" x14ac:dyDescent="0.25">
      <c r="A4" s="35" t="s">
        <v>243</v>
      </c>
      <c r="B4" s="36">
        <v>2</v>
      </c>
    </row>
    <row r="5" spans="1:2" ht="30" customHeight="1" x14ac:dyDescent="0.25">
      <c r="A5" s="35" t="s">
        <v>248</v>
      </c>
      <c r="B5" s="36">
        <v>3</v>
      </c>
    </row>
    <row r="6" spans="1:2" ht="30" customHeight="1" x14ac:dyDescent="0.25">
      <c r="A6" s="35" t="s">
        <v>247</v>
      </c>
      <c r="B6" s="36">
        <v>4</v>
      </c>
    </row>
    <row r="7" spans="1:2" ht="30" customHeight="1" x14ac:dyDescent="0.25">
      <c r="A7" s="35" t="s">
        <v>249</v>
      </c>
      <c r="B7" s="36">
        <v>5</v>
      </c>
    </row>
    <row r="8" spans="1:2" ht="30" customHeight="1" x14ac:dyDescent="0.25">
      <c r="A8" s="35" t="s">
        <v>250</v>
      </c>
      <c r="B8" s="36">
        <v>6</v>
      </c>
    </row>
    <row r="9" spans="1:2" ht="30" customHeight="1" x14ac:dyDescent="0.25">
      <c r="A9" s="35" t="s">
        <v>251</v>
      </c>
      <c r="B9" s="36">
        <v>7</v>
      </c>
    </row>
    <row r="10" spans="1:2" ht="30" customHeight="1" x14ac:dyDescent="0.25">
      <c r="A10" s="35" t="s">
        <v>252</v>
      </c>
      <c r="B10" s="36">
        <v>8</v>
      </c>
    </row>
    <row r="11" spans="1:2" ht="30" customHeight="1" x14ac:dyDescent="0.25">
      <c r="A11" s="35" t="s">
        <v>253</v>
      </c>
      <c r="B11" s="36">
        <v>9</v>
      </c>
    </row>
    <row r="12" spans="1:2" ht="30" customHeight="1" x14ac:dyDescent="0.25">
      <c r="A12" s="35" t="s">
        <v>254</v>
      </c>
      <c r="B12" s="36">
        <v>10</v>
      </c>
    </row>
    <row r="13" spans="1:2" ht="30" customHeight="1" x14ac:dyDescent="0.25">
      <c r="A13" s="35" t="s">
        <v>255</v>
      </c>
      <c r="B13" s="36">
        <v>11</v>
      </c>
    </row>
    <row r="14" spans="1:2" ht="30" customHeight="1" x14ac:dyDescent="0.25">
      <c r="A14" s="35" t="s">
        <v>256</v>
      </c>
      <c r="B14" s="36">
        <v>12</v>
      </c>
    </row>
    <row r="15" spans="1:2" ht="30" customHeight="1" x14ac:dyDescent="0.25">
      <c r="A15" s="35" t="s">
        <v>257</v>
      </c>
      <c r="B15" s="36">
        <v>13</v>
      </c>
    </row>
    <row r="16" spans="1:2" ht="30" customHeight="1" x14ac:dyDescent="0.25">
      <c r="A16" s="35" t="s">
        <v>258</v>
      </c>
      <c r="B16" s="36">
        <v>14</v>
      </c>
    </row>
    <row r="17" spans="1:2" ht="30" customHeight="1" x14ac:dyDescent="0.25">
      <c r="A17" s="35" t="s">
        <v>259</v>
      </c>
      <c r="B17" s="36">
        <v>15</v>
      </c>
    </row>
    <row r="18" spans="1:2" ht="30" customHeight="1" x14ac:dyDescent="0.25">
      <c r="A18" s="35" t="s">
        <v>260</v>
      </c>
      <c r="B18" s="36">
        <v>16</v>
      </c>
    </row>
  </sheetData>
  <mergeCells count="2">
    <mergeCell ref="A1:B1"/>
    <mergeCell ref="A2:B2"/>
  </mergeCells>
  <hyperlinks>
    <hyperlink ref="A4" location="'1.'!A1" display="'1.'!A1" xr:uid="{0AE1E5FB-AB58-450F-A150-23333E3BDC1E}"/>
    <hyperlink ref="A5" location="'2.'!A1" display="'2.'!A1" xr:uid="{14BF43A9-D671-4633-8CA7-86E8484F2DBD}"/>
    <hyperlink ref="A6" location="'4.'!A1" display="'4.'!A1" xr:uid="{2F952EE1-A3F9-4E48-BB85-B87669DBA2A3}"/>
    <hyperlink ref="A12" location="'7.'!A1" display="'7.'!A1" xr:uid="{D805A0FE-26DB-4796-AE1B-C1A52367A957}"/>
    <hyperlink ref="A17" location="'9.'!A1" display="'9.'!A1" xr:uid="{B51DB9A0-BC15-4A0B-B7D1-927C01614C53}"/>
    <hyperlink ref="A16" location="'11.'!A1" display="'11.'!A1" xr:uid="{02BB682A-6384-43AA-855C-019F5486AC99}"/>
    <hyperlink ref="A10" location="'12.'!A1" display="'12.'!A1" xr:uid="{8FAFE3E7-3C26-45D3-B45D-D30A23950792}"/>
    <hyperlink ref="A11" location="'13.'!A1" display="'13.'!A1" xr:uid="{194EA375-9C9D-4869-B17A-BB336DFEDABC}"/>
    <hyperlink ref="A14" location="'20.'!A1" display="'20.'!A1" xr:uid="{938E41C1-424F-4EED-B814-93A1BE32CAE8}"/>
    <hyperlink ref="A15" location="'20.1'!A1" display="'20.1'!A1" xr:uid="{16EC44C6-AEE5-4E5C-86E8-88A3A496823C}"/>
    <hyperlink ref="A13" location="'7.'!A1" display="'7.'!A1" xr:uid="{A5477B55-FD74-410A-A7CB-F84D65BCDE05}"/>
    <hyperlink ref="A7" location="'4.'!A1" display="'4.'!A1" xr:uid="{E3A9B2F1-2C45-40E4-87B6-8CCCDF514F52}"/>
    <hyperlink ref="A8" location="'1.'!A1" display="'1.'!A1" xr:uid="{4721EF08-1A87-487F-A45E-2984DCE638D6}"/>
    <hyperlink ref="A9" location="'1.'!A1" display="'1.'!A1" xr:uid="{B28F033E-951E-435F-ACC8-4833F9BCB9EB}"/>
    <hyperlink ref="A18" location="'10.'!A1" display="'10.'!A1" xr:uid="{4E6956C9-224E-4092-926D-6FBF85D577DB}"/>
  </hyperlink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2C62-9DBA-4E12-B866-EA65B33DB354}">
  <dimension ref="A1:J34"/>
  <sheetViews>
    <sheetView workbookViewId="0">
      <selection activeCell="M24" sqref="M24"/>
    </sheetView>
  </sheetViews>
  <sheetFormatPr defaultRowHeight="15" x14ac:dyDescent="0.25"/>
  <cols>
    <col min="1" max="1" width="28.140625" customWidth="1"/>
    <col min="2" max="10" width="10.7109375" customWidth="1"/>
  </cols>
  <sheetData>
    <row r="1" spans="1:10" s="48" customFormat="1" ht="18" x14ac:dyDescent="0.25">
      <c r="A1" s="186" t="s">
        <v>261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s="48" customFormat="1" ht="18" x14ac:dyDescent="0.25">
      <c r="A2" s="186" t="s">
        <v>272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187" t="s">
        <v>0</v>
      </c>
      <c r="B4" s="212" t="s">
        <v>2</v>
      </c>
      <c r="C4" s="212"/>
      <c r="D4" s="212"/>
      <c r="E4" s="212"/>
      <c r="F4" s="212"/>
      <c r="G4" s="212"/>
      <c r="H4" s="212"/>
      <c r="I4" s="212"/>
      <c r="J4" s="213"/>
    </row>
    <row r="5" spans="1:10" x14ac:dyDescent="0.25">
      <c r="A5" s="210"/>
      <c r="B5" s="187" t="s">
        <v>3</v>
      </c>
      <c r="C5" s="190"/>
      <c r="D5" s="192"/>
      <c r="E5" s="187" t="s">
        <v>4</v>
      </c>
      <c r="F5" s="190"/>
      <c r="G5" s="192"/>
      <c r="H5" s="187" t="s">
        <v>5</v>
      </c>
      <c r="I5" s="190"/>
      <c r="J5" s="192"/>
    </row>
    <row r="6" spans="1:10" x14ac:dyDescent="0.25">
      <c r="A6" s="211"/>
      <c r="B6" s="138">
        <v>2019</v>
      </c>
      <c r="C6" s="47">
        <v>2020</v>
      </c>
      <c r="D6" s="139" t="s">
        <v>6</v>
      </c>
      <c r="E6" s="138">
        <v>2019</v>
      </c>
      <c r="F6" s="47">
        <v>2020</v>
      </c>
      <c r="G6" s="139" t="s">
        <v>6</v>
      </c>
      <c r="H6" s="138">
        <v>2019</v>
      </c>
      <c r="I6" s="47">
        <v>2020</v>
      </c>
      <c r="J6" s="139" t="s">
        <v>6</v>
      </c>
    </row>
    <row r="7" spans="1:10" ht="18.75" x14ac:dyDescent="0.25">
      <c r="A7" s="140" t="s">
        <v>7</v>
      </c>
      <c r="B7" s="142"/>
      <c r="C7" s="142"/>
      <c r="D7" s="142"/>
      <c r="E7" s="142"/>
      <c r="F7" s="142"/>
      <c r="G7" s="142"/>
      <c r="H7" s="142"/>
      <c r="I7" s="142"/>
      <c r="J7" s="142"/>
    </row>
    <row r="8" spans="1:10" ht="18.75" x14ac:dyDescent="0.25">
      <c r="A8" s="140" t="s">
        <v>8</v>
      </c>
      <c r="B8" s="143">
        <v>54</v>
      </c>
      <c r="C8" s="143">
        <v>47</v>
      </c>
      <c r="D8" s="149">
        <v>-13</v>
      </c>
      <c r="E8" s="143">
        <v>11</v>
      </c>
      <c r="F8" s="144">
        <v>12</v>
      </c>
      <c r="G8" s="147">
        <v>9.1</v>
      </c>
      <c r="H8" s="143">
        <v>47</v>
      </c>
      <c r="I8" s="144">
        <v>38</v>
      </c>
      <c r="J8" s="149">
        <v>-19.100000000000001</v>
      </c>
    </row>
    <row r="9" spans="1:10" ht="18.75" x14ac:dyDescent="0.25">
      <c r="A9" s="140" t="s">
        <v>9</v>
      </c>
      <c r="B9" s="143">
        <v>59</v>
      </c>
      <c r="C9" s="143">
        <v>62</v>
      </c>
      <c r="D9" s="147">
        <v>5.0999999999999996</v>
      </c>
      <c r="E9" s="143">
        <v>11</v>
      </c>
      <c r="F9" s="144">
        <v>10</v>
      </c>
      <c r="G9" s="149">
        <v>-9.1</v>
      </c>
      <c r="H9" s="143">
        <v>49</v>
      </c>
      <c r="I9" s="144">
        <v>52</v>
      </c>
      <c r="J9" s="147">
        <v>6.1</v>
      </c>
    </row>
    <row r="10" spans="1:10" ht="18.75" x14ac:dyDescent="0.25">
      <c r="A10" s="140" t="s">
        <v>10</v>
      </c>
      <c r="B10" s="143">
        <v>161</v>
      </c>
      <c r="C10" s="143">
        <v>183</v>
      </c>
      <c r="D10" s="147">
        <v>13.7</v>
      </c>
      <c r="E10" s="143">
        <v>18</v>
      </c>
      <c r="F10" s="144">
        <v>32</v>
      </c>
      <c r="G10" s="147">
        <v>77.8</v>
      </c>
      <c r="H10" s="143">
        <v>153</v>
      </c>
      <c r="I10" s="144">
        <v>169</v>
      </c>
      <c r="J10" s="147">
        <v>10.5</v>
      </c>
    </row>
    <row r="11" spans="1:10" ht="18.75" x14ac:dyDescent="0.25">
      <c r="A11" s="140" t="s">
        <v>11</v>
      </c>
      <c r="B11" s="143">
        <v>74</v>
      </c>
      <c r="C11" s="143">
        <v>91</v>
      </c>
      <c r="D11" s="147">
        <v>23</v>
      </c>
      <c r="E11" s="143">
        <v>12</v>
      </c>
      <c r="F11" s="144">
        <v>14</v>
      </c>
      <c r="G11" s="147">
        <v>16.7</v>
      </c>
      <c r="H11" s="143">
        <v>67</v>
      </c>
      <c r="I11" s="144">
        <v>80</v>
      </c>
      <c r="J11" s="147">
        <v>19.399999999999999</v>
      </c>
    </row>
    <row r="12" spans="1:10" ht="18.75" x14ac:dyDescent="0.25">
      <c r="A12" s="140" t="s">
        <v>12</v>
      </c>
      <c r="B12" s="143">
        <v>78</v>
      </c>
      <c r="C12" s="143">
        <v>61</v>
      </c>
      <c r="D12" s="149">
        <v>-21.8</v>
      </c>
      <c r="E12" s="143">
        <v>15</v>
      </c>
      <c r="F12" s="144">
        <v>14</v>
      </c>
      <c r="G12" s="149">
        <v>-6.7</v>
      </c>
      <c r="H12" s="143">
        <v>61</v>
      </c>
      <c r="I12" s="144">
        <v>48</v>
      </c>
      <c r="J12" s="149">
        <v>-21.3</v>
      </c>
    </row>
    <row r="13" spans="1:10" ht="18.75" x14ac:dyDescent="0.25">
      <c r="A13" s="140" t="s">
        <v>13</v>
      </c>
      <c r="B13" s="143">
        <v>31</v>
      </c>
      <c r="C13" s="143">
        <v>41</v>
      </c>
      <c r="D13" s="147">
        <v>32.299999999999997</v>
      </c>
      <c r="E13" s="143">
        <v>5</v>
      </c>
      <c r="F13" s="144">
        <v>13</v>
      </c>
      <c r="G13" s="147">
        <v>160</v>
      </c>
      <c r="H13" s="143">
        <v>25</v>
      </c>
      <c r="I13" s="144">
        <v>29</v>
      </c>
      <c r="J13" s="147">
        <v>16</v>
      </c>
    </row>
    <row r="14" spans="1:10" ht="18.75" x14ac:dyDescent="0.25">
      <c r="A14" s="140" t="s">
        <v>14</v>
      </c>
      <c r="B14" s="143">
        <v>87</v>
      </c>
      <c r="C14" s="143">
        <v>120</v>
      </c>
      <c r="D14" s="147">
        <v>37.9</v>
      </c>
      <c r="E14" s="143">
        <v>9</v>
      </c>
      <c r="F14" s="144">
        <v>23</v>
      </c>
      <c r="G14" s="147">
        <v>155.6</v>
      </c>
      <c r="H14" s="143">
        <v>85</v>
      </c>
      <c r="I14" s="144">
        <v>105</v>
      </c>
      <c r="J14" s="147">
        <v>23.5</v>
      </c>
    </row>
    <row r="15" spans="1:10" ht="18.75" x14ac:dyDescent="0.25">
      <c r="A15" s="140" t="s">
        <v>15</v>
      </c>
      <c r="B15" s="143">
        <v>61</v>
      </c>
      <c r="C15" s="143">
        <v>58</v>
      </c>
      <c r="D15" s="149">
        <v>-4.9000000000000004</v>
      </c>
      <c r="E15" s="143">
        <v>14</v>
      </c>
      <c r="F15" s="144">
        <v>13</v>
      </c>
      <c r="G15" s="149">
        <v>-7.1</v>
      </c>
      <c r="H15" s="143">
        <v>48</v>
      </c>
      <c r="I15" s="144">
        <v>53</v>
      </c>
      <c r="J15" s="147">
        <v>10.4</v>
      </c>
    </row>
    <row r="16" spans="1:10" ht="18.75" x14ac:dyDescent="0.25">
      <c r="A16" s="140" t="s">
        <v>16</v>
      </c>
      <c r="B16" s="143">
        <v>118</v>
      </c>
      <c r="C16" s="143">
        <v>152</v>
      </c>
      <c r="D16" s="147">
        <v>28.8</v>
      </c>
      <c r="E16" s="143">
        <v>25</v>
      </c>
      <c r="F16" s="144">
        <v>31</v>
      </c>
      <c r="G16" s="147">
        <v>24</v>
      </c>
      <c r="H16" s="143">
        <v>100</v>
      </c>
      <c r="I16" s="144">
        <v>135</v>
      </c>
      <c r="J16" s="147">
        <v>35</v>
      </c>
    </row>
    <row r="17" spans="1:10" ht="18.75" x14ac:dyDescent="0.25">
      <c r="A17" s="140" t="s">
        <v>17</v>
      </c>
      <c r="B17" s="143">
        <v>210</v>
      </c>
      <c r="C17" s="143">
        <v>210</v>
      </c>
      <c r="D17" s="149">
        <v>0</v>
      </c>
      <c r="E17" s="143">
        <v>14</v>
      </c>
      <c r="F17" s="144">
        <v>16</v>
      </c>
      <c r="G17" s="147">
        <v>14.3</v>
      </c>
      <c r="H17" s="143">
        <v>212</v>
      </c>
      <c r="I17" s="144">
        <v>202</v>
      </c>
      <c r="J17" s="149">
        <v>-4.7</v>
      </c>
    </row>
    <row r="18" spans="1:10" ht="18.75" x14ac:dyDescent="0.25">
      <c r="A18" s="140" t="s">
        <v>18</v>
      </c>
      <c r="B18" s="143">
        <v>24</v>
      </c>
      <c r="C18" s="143">
        <v>33</v>
      </c>
      <c r="D18" s="147">
        <v>37.5</v>
      </c>
      <c r="E18" s="143">
        <v>3</v>
      </c>
      <c r="F18" s="144">
        <v>3</v>
      </c>
      <c r="G18" s="149">
        <v>0</v>
      </c>
      <c r="H18" s="143">
        <v>24</v>
      </c>
      <c r="I18" s="144">
        <v>31</v>
      </c>
      <c r="J18" s="147">
        <v>29.2</v>
      </c>
    </row>
    <row r="19" spans="1:10" ht="18.75" x14ac:dyDescent="0.25">
      <c r="A19" s="140" t="s">
        <v>19</v>
      </c>
      <c r="B19" s="143">
        <v>14</v>
      </c>
      <c r="C19" s="143">
        <v>16</v>
      </c>
      <c r="D19" s="147">
        <v>14.3</v>
      </c>
      <c r="E19" s="143">
        <v>4</v>
      </c>
      <c r="F19" s="144">
        <v>2</v>
      </c>
      <c r="G19" s="146">
        <v>-50</v>
      </c>
      <c r="H19" s="143">
        <v>11</v>
      </c>
      <c r="I19" s="144">
        <v>14</v>
      </c>
      <c r="J19" s="147">
        <v>27.3</v>
      </c>
    </row>
    <row r="20" spans="1:10" ht="18.75" x14ac:dyDescent="0.25">
      <c r="A20" s="140" t="s">
        <v>20</v>
      </c>
      <c r="B20" s="143">
        <v>153</v>
      </c>
      <c r="C20" s="143">
        <v>149</v>
      </c>
      <c r="D20" s="149">
        <v>-2.6</v>
      </c>
      <c r="E20" s="143">
        <v>19</v>
      </c>
      <c r="F20" s="144">
        <v>32</v>
      </c>
      <c r="G20" s="147">
        <v>68.400000000000006</v>
      </c>
      <c r="H20" s="143">
        <v>142</v>
      </c>
      <c r="I20" s="144">
        <v>135</v>
      </c>
      <c r="J20" s="149">
        <v>-4.9000000000000004</v>
      </c>
    </row>
    <row r="21" spans="1:10" ht="18.75" x14ac:dyDescent="0.25">
      <c r="A21" s="140" t="s">
        <v>21</v>
      </c>
      <c r="B21" s="143">
        <v>68</v>
      </c>
      <c r="C21" s="143">
        <v>65</v>
      </c>
      <c r="D21" s="149">
        <v>-4.4000000000000004</v>
      </c>
      <c r="E21" s="143">
        <v>6</v>
      </c>
      <c r="F21" s="144">
        <v>9</v>
      </c>
      <c r="G21" s="147">
        <v>50</v>
      </c>
      <c r="H21" s="143">
        <v>65</v>
      </c>
      <c r="I21" s="144">
        <v>58</v>
      </c>
      <c r="J21" s="149">
        <v>-10.8</v>
      </c>
    </row>
    <row r="22" spans="1:10" ht="18.75" x14ac:dyDescent="0.25">
      <c r="A22" s="140" t="s">
        <v>22</v>
      </c>
      <c r="B22" s="143">
        <v>159</v>
      </c>
      <c r="C22" s="143">
        <v>128</v>
      </c>
      <c r="D22" s="149">
        <v>-19.5</v>
      </c>
      <c r="E22" s="143">
        <v>20</v>
      </c>
      <c r="F22" s="144">
        <v>16</v>
      </c>
      <c r="G22" s="149">
        <v>-20</v>
      </c>
      <c r="H22" s="143">
        <v>149</v>
      </c>
      <c r="I22" s="144">
        <v>120</v>
      </c>
      <c r="J22" s="149">
        <v>-19.5</v>
      </c>
    </row>
    <row r="23" spans="1:10" ht="18.75" x14ac:dyDescent="0.25">
      <c r="A23" s="140" t="s">
        <v>23</v>
      </c>
      <c r="B23" s="143">
        <v>46</v>
      </c>
      <c r="C23" s="143">
        <v>61</v>
      </c>
      <c r="D23" s="147">
        <v>32.6</v>
      </c>
      <c r="E23" s="143">
        <v>14</v>
      </c>
      <c r="F23" s="144">
        <v>5</v>
      </c>
      <c r="G23" s="149">
        <v>-64.3</v>
      </c>
      <c r="H23" s="143">
        <v>34</v>
      </c>
      <c r="I23" s="144">
        <v>58</v>
      </c>
      <c r="J23" s="147">
        <v>70.599999999999994</v>
      </c>
    </row>
    <row r="24" spans="1:10" ht="18.75" x14ac:dyDescent="0.25">
      <c r="A24" s="140" t="s">
        <v>24</v>
      </c>
      <c r="B24" s="143">
        <v>49</v>
      </c>
      <c r="C24" s="143">
        <v>50</v>
      </c>
      <c r="D24" s="147">
        <v>2</v>
      </c>
      <c r="E24" s="143">
        <v>17</v>
      </c>
      <c r="F24" s="144">
        <v>8</v>
      </c>
      <c r="G24" s="149">
        <v>-52.9</v>
      </c>
      <c r="H24" s="143">
        <v>39</v>
      </c>
      <c r="I24" s="144">
        <v>44</v>
      </c>
      <c r="J24" s="147">
        <v>12.8</v>
      </c>
    </row>
    <row r="25" spans="1:10" ht="18.75" x14ac:dyDescent="0.25">
      <c r="A25" s="140" t="s">
        <v>25</v>
      </c>
      <c r="B25" s="143">
        <v>30</v>
      </c>
      <c r="C25" s="143">
        <v>42</v>
      </c>
      <c r="D25" s="147">
        <v>40</v>
      </c>
      <c r="E25" s="143">
        <v>3</v>
      </c>
      <c r="F25" s="144">
        <v>10</v>
      </c>
      <c r="G25" s="147">
        <v>233.3</v>
      </c>
      <c r="H25" s="143">
        <v>29</v>
      </c>
      <c r="I25" s="144">
        <v>37</v>
      </c>
      <c r="J25" s="147">
        <v>27.6</v>
      </c>
    </row>
    <row r="26" spans="1:10" ht="18.75" x14ac:dyDescent="0.25">
      <c r="A26" s="140" t="s">
        <v>26</v>
      </c>
      <c r="B26" s="143">
        <v>27</v>
      </c>
      <c r="C26" s="143">
        <v>47</v>
      </c>
      <c r="D26" s="147">
        <v>74.099999999999994</v>
      </c>
      <c r="E26" s="143">
        <v>1</v>
      </c>
      <c r="F26" s="144">
        <v>6</v>
      </c>
      <c r="G26" s="147">
        <v>500</v>
      </c>
      <c r="H26" s="143">
        <v>29</v>
      </c>
      <c r="I26" s="144">
        <v>45</v>
      </c>
      <c r="J26" s="147">
        <v>55.2</v>
      </c>
    </row>
    <row r="27" spans="1:10" ht="18.75" x14ac:dyDescent="0.25">
      <c r="A27" s="140" t="s">
        <v>27</v>
      </c>
      <c r="B27" s="143">
        <v>148</v>
      </c>
      <c r="C27" s="143">
        <v>156</v>
      </c>
      <c r="D27" s="147">
        <v>5.4</v>
      </c>
      <c r="E27" s="143">
        <v>21</v>
      </c>
      <c r="F27" s="144">
        <v>21</v>
      </c>
      <c r="G27" s="149">
        <v>0</v>
      </c>
      <c r="H27" s="143">
        <v>141</v>
      </c>
      <c r="I27" s="144">
        <v>142</v>
      </c>
      <c r="J27" s="147">
        <v>0.7</v>
      </c>
    </row>
    <row r="28" spans="1:10" ht="18.75" x14ac:dyDescent="0.25">
      <c r="A28" s="140" t="s">
        <v>28</v>
      </c>
      <c r="B28" s="143">
        <v>41</v>
      </c>
      <c r="C28" s="143">
        <v>40</v>
      </c>
      <c r="D28" s="149">
        <v>-2.4</v>
      </c>
      <c r="E28" s="143">
        <v>6</v>
      </c>
      <c r="F28" s="144">
        <v>7</v>
      </c>
      <c r="G28" s="147">
        <v>16.7</v>
      </c>
      <c r="H28" s="143">
        <v>37</v>
      </c>
      <c r="I28" s="144">
        <v>37</v>
      </c>
      <c r="J28" s="147">
        <v>0</v>
      </c>
    </row>
    <row r="29" spans="1:10" ht="18.75" x14ac:dyDescent="0.25">
      <c r="A29" s="140" t="s">
        <v>29</v>
      </c>
      <c r="B29" s="143">
        <v>48</v>
      </c>
      <c r="C29" s="143">
        <v>60</v>
      </c>
      <c r="D29" s="147">
        <v>25</v>
      </c>
      <c r="E29" s="143">
        <v>4</v>
      </c>
      <c r="F29" s="144">
        <v>8</v>
      </c>
      <c r="G29" s="147">
        <v>100</v>
      </c>
      <c r="H29" s="143">
        <v>49</v>
      </c>
      <c r="I29" s="144">
        <v>54</v>
      </c>
      <c r="J29" s="147">
        <v>10.199999999999999</v>
      </c>
    </row>
    <row r="30" spans="1:10" ht="18.75" x14ac:dyDescent="0.25">
      <c r="A30" s="140" t="s">
        <v>30</v>
      </c>
      <c r="B30" s="143">
        <v>51</v>
      </c>
      <c r="C30" s="143">
        <v>54</v>
      </c>
      <c r="D30" s="147">
        <v>5.9</v>
      </c>
      <c r="E30" s="143">
        <v>8</v>
      </c>
      <c r="F30" s="144">
        <v>15</v>
      </c>
      <c r="G30" s="147">
        <v>87.5</v>
      </c>
      <c r="H30" s="143">
        <v>47</v>
      </c>
      <c r="I30" s="144">
        <v>49</v>
      </c>
      <c r="J30" s="147">
        <v>4.3</v>
      </c>
    </row>
    <row r="31" spans="1:10" ht="18.75" x14ac:dyDescent="0.25">
      <c r="A31" s="140" t="s">
        <v>31</v>
      </c>
      <c r="B31" s="143">
        <v>38</v>
      </c>
      <c r="C31" s="143">
        <v>40</v>
      </c>
      <c r="D31" s="147">
        <v>5.3</v>
      </c>
      <c r="E31" s="143">
        <v>6</v>
      </c>
      <c r="F31" s="144">
        <v>8</v>
      </c>
      <c r="G31" s="147">
        <v>33.299999999999997</v>
      </c>
      <c r="H31" s="143">
        <v>36</v>
      </c>
      <c r="I31" s="144">
        <v>32</v>
      </c>
      <c r="J31" s="149">
        <v>-11.1</v>
      </c>
    </row>
    <row r="32" spans="1:10" ht="18.75" x14ac:dyDescent="0.25">
      <c r="A32" s="140" t="s">
        <v>32</v>
      </c>
      <c r="B32" s="143">
        <v>31</v>
      </c>
      <c r="C32" s="143">
        <v>29</v>
      </c>
      <c r="D32" s="149">
        <v>-6.5</v>
      </c>
      <c r="E32" s="143">
        <v>4</v>
      </c>
      <c r="F32" s="144">
        <v>5</v>
      </c>
      <c r="G32" s="147">
        <v>25</v>
      </c>
      <c r="H32" s="143">
        <v>31</v>
      </c>
      <c r="I32" s="144">
        <v>25</v>
      </c>
      <c r="J32" s="149">
        <v>-19.399999999999999</v>
      </c>
    </row>
    <row r="33" spans="1:10" ht="18.75" x14ac:dyDescent="0.25">
      <c r="A33" s="140" t="s">
        <v>33</v>
      </c>
      <c r="B33" s="142"/>
      <c r="C33" s="142"/>
      <c r="D33" s="142"/>
      <c r="E33" s="142"/>
      <c r="F33" s="142"/>
      <c r="G33" s="142"/>
      <c r="H33" s="142"/>
      <c r="I33" s="142"/>
      <c r="J33" s="142"/>
    </row>
    <row r="34" spans="1:10" ht="18.75" x14ac:dyDescent="0.25">
      <c r="A34" s="141" t="s">
        <v>34</v>
      </c>
      <c r="B34" s="145">
        <v>1860</v>
      </c>
      <c r="C34" s="145">
        <v>1995</v>
      </c>
      <c r="D34" s="148">
        <v>7.3</v>
      </c>
      <c r="E34" s="145">
        <v>270</v>
      </c>
      <c r="F34" s="150">
        <v>333</v>
      </c>
      <c r="G34" s="148">
        <v>23.3</v>
      </c>
      <c r="H34" s="145">
        <v>1710</v>
      </c>
      <c r="I34" s="145">
        <v>1792</v>
      </c>
      <c r="J34" s="148">
        <v>4.8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hyperlinks>
    <hyperlink ref="F8" r:id="rId1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5%25')" xr:uid="{B499C72B-A132-42FF-BC9D-5AB69C0885AD}"/>
    <hyperlink ref="I8" r:id="rId2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5%25')" xr:uid="{EDA06441-0083-49DD-97A3-63AA56C53108}"/>
    <hyperlink ref="F9" r:id="rId3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7%25')" xr:uid="{9D9301D8-B0E9-40F0-83C8-37BC8A9C1003}"/>
    <hyperlink ref="I9" r:id="rId4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7%25')" xr:uid="{91F90585-31EE-4002-A4C7-F2BB6524C623}"/>
    <hyperlink ref="F10" r:id="rId5" display="..\..\..\..\..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312%')" xr:uid="{34FBCFF9-0336-4B48-BA63-64FBF4B38411}"/>
    <hyperlink ref="I10" r:id="rId6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2%25')" xr:uid="{250F8230-7AE8-4166-94F4-4FB2B27BFC2E}"/>
    <hyperlink ref="F11" r:id="rId7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4%25')" xr:uid="{B4B9E70B-D229-4143-B8AF-2A68032E1B3D}"/>
    <hyperlink ref="I11" r:id="rId8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4%25')" xr:uid="{44C43258-02F6-4E51-B5D1-D49D2DDC0401}"/>
    <hyperlink ref="F12" r:id="rId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18%25')" xr:uid="{6BAF4FA6-A08A-444E-BEEB-C63A11D3D9F4}"/>
    <hyperlink ref="I12" r:id="rId1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18%25')" xr:uid="{A620A97C-408E-4BAB-9591-865EF1F6B071}"/>
    <hyperlink ref="F13" r:id="rId11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1%25')" xr:uid="{C7F319ED-025E-4C1E-A4F1-606AB5578452}"/>
    <hyperlink ref="I13" r:id="rId12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1%25')" xr:uid="{80106323-5CD4-4469-B3D6-24C9268EC04D}"/>
    <hyperlink ref="F14" r:id="rId13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3%25')" xr:uid="{52180D4D-8520-4F1E-9242-8EEE95262558}"/>
    <hyperlink ref="I14" r:id="rId14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3%25')" xr:uid="{97AFB718-C360-4204-BA21-A60F48D3A622}"/>
    <hyperlink ref="F15" r:id="rId15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26%25')" xr:uid="{60A45344-489F-4EE7-9870-A83BE312100B}"/>
    <hyperlink ref="I15" r:id="rId16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26%25')" xr:uid="{EF96B67C-F116-494D-85A0-D608A1460E8B}"/>
    <hyperlink ref="F16" r:id="rId17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2%25')" xr:uid="{E031470D-70B3-4C85-A523-966B1A8B21C5}"/>
    <hyperlink ref="I16" r:id="rId18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2%25')" xr:uid="{A8E69DC6-9C5C-4F93-BFE6-90063301ADE5}"/>
    <hyperlink ref="F17" r:id="rId1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0%25')" xr:uid="{04A3080E-7818-43CB-8E74-E5BB32F327D9}"/>
    <hyperlink ref="I17" r:id="rId2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0%25')" xr:uid="{2162A42B-605F-4F7B-8C40-47B32C9BB879}"/>
    <hyperlink ref="F18" r:id="rId21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35%25')" xr:uid="{430EE1E6-2B41-46ED-9686-7B0A25F4508E}"/>
    <hyperlink ref="I18" r:id="rId22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35%25')" xr:uid="{DEAB9434-0907-4003-928C-5BD56ED09143}"/>
    <hyperlink ref="F19" r:id="rId23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09%25')" xr:uid="{9B6853AA-C1E2-4FE6-8651-576095AB06ED}"/>
    <hyperlink ref="I19" r:id="rId24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09%25')" xr:uid="{B4462428-6F8D-47AE-B54C-F97363295BBE}"/>
    <hyperlink ref="F20" r:id="rId25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6%25')" xr:uid="{097DC2C8-3F1E-4699-9271-B7275C16948C}"/>
    <hyperlink ref="I20" r:id="rId26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6%25')" xr:uid="{8B0545A9-07BE-48D9-9336-945DFB213E6A}"/>
    <hyperlink ref="F21" r:id="rId27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48%25')" xr:uid="{23A35D98-65F8-4BCE-B60E-4BEE9B9D40C0}"/>
    <hyperlink ref="I21" r:id="rId28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48%25')" xr:uid="{2751381B-624F-4326-BD91-FD415F9905DA}"/>
    <hyperlink ref="F22" r:id="rId2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1%25')" xr:uid="{44C084EF-1364-4611-90B2-283F53967EAF}"/>
    <hyperlink ref="I22" r:id="rId3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1%25')" xr:uid="{4721154C-C437-46E5-BB1A-B5F341B18F7D}"/>
    <hyperlink ref="F23" r:id="rId31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3%25')" xr:uid="{31D7360C-A22A-410F-8324-3B4B5BCE462F}"/>
    <hyperlink ref="I23" r:id="rId32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3%25')" xr:uid="{A9455B03-F974-408A-80E2-B738722799CF}"/>
    <hyperlink ref="F24" r:id="rId33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6%25')" xr:uid="{572D826E-8420-4036-BD83-6CD465CAEA6E}"/>
    <hyperlink ref="I24" r:id="rId34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6%25')" xr:uid="{8C86551C-9315-42F0-A735-1A83708F3032}"/>
    <hyperlink ref="F25" r:id="rId35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59%25')" xr:uid="{04967704-1B62-454F-BA16-AAEF060DDBDA}"/>
    <hyperlink ref="I25" r:id="rId36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59%25')" xr:uid="{18C7907A-A7D3-4B92-A8E6-E6CC8119F848}"/>
    <hyperlink ref="F26" r:id="rId37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1%25')" xr:uid="{B0563D1B-F3F5-474B-8AA5-674EC4051B85}"/>
    <hyperlink ref="I26" r:id="rId38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1%25')" xr:uid="{89AEFA51-343F-4BBE-B94E-0A700ECA7C76}"/>
    <hyperlink ref="F27" r:id="rId3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3%25')" xr:uid="{CA67269F-AFD8-4E0D-8BC7-97B9B53E8E06}"/>
    <hyperlink ref="I27" r:id="rId4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3%25')" xr:uid="{3430E027-1AD3-4B5D-AB8B-7CDE56DD3ED7}"/>
    <hyperlink ref="F28" r:id="rId41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5%25')" xr:uid="{60A96C4C-31F2-4C79-B97A-0B323FD09802}"/>
    <hyperlink ref="I28" r:id="rId42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5%25')" xr:uid="{5BBCEC35-FB5B-42D2-9773-E342913D6D71}"/>
    <hyperlink ref="F29" r:id="rId43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68%25')" xr:uid="{90BC9CE7-0D45-44FC-82DD-28AF06EBB146}"/>
    <hyperlink ref="I29" r:id="rId44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68%25')" xr:uid="{E7D55444-F110-4522-894F-1DCF0D11397B}"/>
    <hyperlink ref="F30" r:id="rId45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1%25')" xr:uid="{26D42C44-F0C3-4E02-B19A-8B9D7999656B}"/>
    <hyperlink ref="I30" r:id="rId46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1%25')" xr:uid="{93573669-B121-4671-B31A-8354161A6B71}"/>
    <hyperlink ref="F31" r:id="rId47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4%25')" xr:uid="{ED6C605D-013B-4C76-B666-A2D5C8832EB6}"/>
    <hyperlink ref="I31" r:id="rId48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4%25')" xr:uid="{EB3744EF-E417-4F74-A968-57FA52F725CC}"/>
    <hyperlink ref="F32" r:id="rId49" display="../../../../../armor/pub/qform/d.php?dbname=EDTP&amp;sql=%20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1%25'%20and%20(case%20when%20eo_org%20like%20'1385%25'%20then%20'13'||substr(eo_org,5,2)%20else%20eo_org%20end)%20like%20'1377%25')" xr:uid="{8F4D118D-E49F-43AF-A573-7BE6C806A489}"/>
    <hyperlink ref="I32" r:id="rId50" display="../../../../../armor/pub/qform/d.php?dbname=EDTP&amp;sql=ID%20IN(%20select%20d.ID%20from%20dtp.i_dtp%20d,%20%20dtp.i_dtp_pers%20p%20where%20d.id%20=%20p.dtp_link%20%20and%20d.udln%20is%20null%20and%20p.udln%20is%20null%20and%20d.dt%20between%20to_date('01.01.2020%2000:00:00','DD.MM.YYYY%20HH24:MI:SS')%20and%20to_date('31.03.2020%2023:59:59','DD.MM.YYYY%20HH24:MI:SS')%20and%20exists(select%200%20from%20dtp.i_dtp_pers%20where%20udln%20is%20null%20and%20d.id%20=%20dtp_link%20and%20ptype%20in%20('6'))%20and%20exists(select%200%20from%20dtp.i_dtp_pers%20where%20udln%20is%20null%20and%20d.id%20=%20dtp_link%20and%20injur%20not%20like%20'0%25')%20and%20p.injur%20like%20'2%25'%20and%20(case%20when%20eo_org%20like%20'1385%25'%20then%20'13'||substr(eo_org,5,2)%20else%20eo_org%20end)%20like%20'1377%25')" xr:uid="{FBD0FD4A-25C3-4BA8-971F-3FB18711410A}"/>
    <hyperlink ref="F34" r:id="rId51" display="..\..\..\..\..\armor\pub\qform\d.php?dbname=EDTP&amp;sql= ID IN( select d.ID from dtp.i_dtp d,  dtp.i_dtp_pers p where d.id = p.dtp_link  and d.udln is null and p.udln is null and d.dt between to_date('01.01.2020 00:00:00','DD.MM.YYYY HH24:MI:SS') and to_date('31.03.2020 23:59:59','DD.MM.YYYY HH24:MI:SS') and exists(select 0 from dtp.i_dtp_pers where udln is null and d.id = dtp_link and ptype in ('6')) and exists(select 0 from dtp.i_dtp_pers where udln is null and d.id = dtp_link and injur not like '0%') and p.injur like '1%' and (case when eo_org like '1385%' then '13'||substr(eo_org,5,2) else eo_org end) like '1%')" xr:uid="{AA41D48A-565C-448A-A29F-4608B8F90F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E800C-ABEE-46DF-8D9B-E42C0D120B2C}">
  <dimension ref="A1:J34"/>
  <sheetViews>
    <sheetView workbookViewId="0">
      <selection activeCell="M10" sqref="M10"/>
    </sheetView>
  </sheetViews>
  <sheetFormatPr defaultRowHeight="15" x14ac:dyDescent="0.25"/>
  <cols>
    <col min="1" max="1" width="26" customWidth="1"/>
    <col min="2" max="10" width="10.7109375" customWidth="1"/>
  </cols>
  <sheetData>
    <row r="1" spans="1:10" ht="18" x14ac:dyDescent="0.25">
      <c r="A1" s="186" t="s">
        <v>230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8" x14ac:dyDescent="0.25">
      <c r="A2" s="186" t="s">
        <v>272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1" t="s">
        <v>0</v>
      </c>
      <c r="B4" s="191" t="s">
        <v>2</v>
      </c>
      <c r="C4" s="191"/>
      <c r="D4" s="191"/>
      <c r="E4" s="191"/>
      <c r="F4" s="191"/>
      <c r="G4" s="191"/>
      <c r="H4" s="191"/>
      <c r="I4" s="191"/>
      <c r="J4" s="191"/>
    </row>
    <row r="5" spans="1:10" x14ac:dyDescent="0.25">
      <c r="A5" s="191"/>
      <c r="B5" s="191" t="s">
        <v>3</v>
      </c>
      <c r="C5" s="191"/>
      <c r="D5" s="191"/>
      <c r="E5" s="191" t="s">
        <v>4</v>
      </c>
      <c r="F5" s="191"/>
      <c r="G5" s="191"/>
      <c r="H5" s="191" t="s">
        <v>5</v>
      </c>
      <c r="I5" s="191"/>
      <c r="J5" s="191"/>
    </row>
    <row r="6" spans="1:10" x14ac:dyDescent="0.25">
      <c r="A6" s="191"/>
      <c r="B6" s="20">
        <v>2019</v>
      </c>
      <c r="C6" s="20">
        <v>2020</v>
      </c>
      <c r="D6" s="20" t="s">
        <v>6</v>
      </c>
      <c r="E6" s="20">
        <v>2019</v>
      </c>
      <c r="F6" s="20">
        <v>2020</v>
      </c>
      <c r="G6" s="20" t="s">
        <v>6</v>
      </c>
      <c r="H6" s="20">
        <v>2019</v>
      </c>
      <c r="I6" s="20">
        <v>2020</v>
      </c>
      <c r="J6" s="20" t="s">
        <v>6</v>
      </c>
    </row>
    <row r="7" spans="1:10" ht="20.100000000000001" customHeight="1" x14ac:dyDescent="0.25">
      <c r="A7" s="27" t="s">
        <v>7</v>
      </c>
      <c r="B7" s="69">
        <v>0</v>
      </c>
      <c r="C7" s="69">
        <v>0</v>
      </c>
      <c r="D7" s="42"/>
      <c r="E7" s="69">
        <v>0</v>
      </c>
      <c r="F7" s="69">
        <v>0</v>
      </c>
      <c r="G7" s="42"/>
      <c r="H7" s="69">
        <v>0</v>
      </c>
      <c r="I7" s="69">
        <v>0</v>
      </c>
      <c r="J7" s="42"/>
    </row>
    <row r="8" spans="1:10" ht="20.100000000000001" customHeight="1" x14ac:dyDescent="0.25">
      <c r="A8" s="27" t="s">
        <v>8</v>
      </c>
      <c r="B8" s="69">
        <v>2</v>
      </c>
      <c r="C8" s="126">
        <v>5</v>
      </c>
      <c r="D8" s="72">
        <f>C8*100/B8-100</f>
        <v>150</v>
      </c>
      <c r="E8" s="69">
        <v>1</v>
      </c>
      <c r="F8" s="126">
        <v>1</v>
      </c>
      <c r="G8" s="49">
        <f>F8*100/E8-100</f>
        <v>0</v>
      </c>
      <c r="H8" s="69">
        <v>1</v>
      </c>
      <c r="I8" s="126">
        <v>4</v>
      </c>
      <c r="J8" s="72">
        <f>I8*100/H8-100</f>
        <v>300</v>
      </c>
    </row>
    <row r="9" spans="1:10" ht="20.100000000000001" customHeight="1" x14ac:dyDescent="0.25">
      <c r="A9" s="27" t="s">
        <v>9</v>
      </c>
      <c r="B9" s="69">
        <v>6</v>
      </c>
      <c r="C9" s="126">
        <v>3</v>
      </c>
      <c r="D9" s="49">
        <f>C9*100/B9-100</f>
        <v>-50</v>
      </c>
      <c r="E9" s="69">
        <v>2</v>
      </c>
      <c r="F9" s="126">
        <v>0</v>
      </c>
      <c r="G9" s="49" t="s">
        <v>274</v>
      </c>
      <c r="H9" s="69">
        <v>5</v>
      </c>
      <c r="I9" s="126">
        <v>3</v>
      </c>
      <c r="J9" s="49">
        <f>I9*100/H9-100</f>
        <v>-40</v>
      </c>
    </row>
    <row r="10" spans="1:10" ht="20.100000000000001" customHeight="1" x14ac:dyDescent="0.25">
      <c r="A10" s="27" t="s">
        <v>10</v>
      </c>
      <c r="B10" s="69">
        <v>28</v>
      </c>
      <c r="C10" s="126">
        <v>20</v>
      </c>
      <c r="D10" s="49">
        <f>C10*100/B10-100</f>
        <v>-28.571428571428569</v>
      </c>
      <c r="E10" s="69">
        <v>2</v>
      </c>
      <c r="F10" s="126">
        <v>4</v>
      </c>
      <c r="G10" s="72">
        <f>F10*100/E10-100</f>
        <v>100</v>
      </c>
      <c r="H10" s="69">
        <v>26</v>
      </c>
      <c r="I10" s="126">
        <v>17</v>
      </c>
      <c r="J10" s="49">
        <f>I10*100/H10-100</f>
        <v>-34.615384615384613</v>
      </c>
    </row>
    <row r="11" spans="1:10" ht="20.100000000000001" customHeight="1" x14ac:dyDescent="0.25">
      <c r="A11" s="27" t="s">
        <v>11</v>
      </c>
      <c r="B11" s="69">
        <v>7</v>
      </c>
      <c r="C11" s="126">
        <v>7</v>
      </c>
      <c r="D11" s="49">
        <f>C11*100/B11-100</f>
        <v>0</v>
      </c>
      <c r="E11" s="69">
        <v>2</v>
      </c>
      <c r="F11" s="126">
        <v>3</v>
      </c>
      <c r="G11" s="49">
        <f>F11*100/E11-100</f>
        <v>50</v>
      </c>
      <c r="H11" s="69">
        <v>6</v>
      </c>
      <c r="I11" s="126">
        <v>4</v>
      </c>
      <c r="J11" s="49">
        <f>I11*100/H11-100</f>
        <v>-33.333333333333329</v>
      </c>
    </row>
    <row r="12" spans="1:10" ht="20.100000000000001" customHeight="1" x14ac:dyDescent="0.25">
      <c r="A12" s="27" t="s">
        <v>12</v>
      </c>
      <c r="B12" s="69">
        <v>4</v>
      </c>
      <c r="C12" s="126">
        <v>4</v>
      </c>
      <c r="D12" s="49">
        <f>C12*100/B12-100</f>
        <v>0</v>
      </c>
      <c r="E12" s="69">
        <v>0</v>
      </c>
      <c r="F12" s="126">
        <v>2</v>
      </c>
      <c r="G12" s="72" t="s">
        <v>36</v>
      </c>
      <c r="H12" s="69">
        <v>4</v>
      </c>
      <c r="I12" s="126">
        <v>2</v>
      </c>
      <c r="J12" s="49">
        <f>I12*100/H12-100</f>
        <v>-50</v>
      </c>
    </row>
    <row r="13" spans="1:10" ht="20.100000000000001" customHeight="1" x14ac:dyDescent="0.25">
      <c r="A13" s="27" t="s">
        <v>13</v>
      </c>
      <c r="B13" s="69">
        <v>0</v>
      </c>
      <c r="C13" s="126">
        <v>0</v>
      </c>
      <c r="D13" s="72"/>
      <c r="E13" s="69">
        <v>0</v>
      </c>
      <c r="F13" s="126">
        <v>0</v>
      </c>
      <c r="G13" s="49"/>
      <c r="H13" s="69">
        <v>0</v>
      </c>
      <c r="I13" s="126">
        <v>0</v>
      </c>
      <c r="J13" s="49"/>
    </row>
    <row r="14" spans="1:10" ht="20.100000000000001" customHeight="1" x14ac:dyDescent="0.25">
      <c r="A14" s="27" t="s">
        <v>14</v>
      </c>
      <c r="B14" s="69">
        <v>3</v>
      </c>
      <c r="C14" s="126">
        <v>14</v>
      </c>
      <c r="D14" s="72">
        <f t="shared" ref="D14:D31" si="0">C14*100/B14-100</f>
        <v>366.66666666666669</v>
      </c>
      <c r="E14" s="69">
        <v>1</v>
      </c>
      <c r="F14" s="126">
        <v>4</v>
      </c>
      <c r="G14" s="72">
        <f>F14*100/E14-100</f>
        <v>300</v>
      </c>
      <c r="H14" s="69">
        <v>2</v>
      </c>
      <c r="I14" s="126">
        <v>10</v>
      </c>
      <c r="J14" s="72">
        <f t="shared" ref="J14:J28" si="1">I14*100/H14-100</f>
        <v>400</v>
      </c>
    </row>
    <row r="15" spans="1:10" ht="20.100000000000001" customHeight="1" x14ac:dyDescent="0.25">
      <c r="A15" s="27" t="s">
        <v>15</v>
      </c>
      <c r="B15" s="69">
        <v>13</v>
      </c>
      <c r="C15" s="126">
        <v>6</v>
      </c>
      <c r="D15" s="49">
        <f t="shared" si="0"/>
        <v>-53.846153846153847</v>
      </c>
      <c r="E15" s="69">
        <v>6</v>
      </c>
      <c r="F15" s="126">
        <v>4</v>
      </c>
      <c r="G15" s="49">
        <f>F15*100/E15-100</f>
        <v>-33.333333333333329</v>
      </c>
      <c r="H15" s="69">
        <v>8</v>
      </c>
      <c r="I15" s="126">
        <v>2</v>
      </c>
      <c r="J15" s="49">
        <f t="shared" si="1"/>
        <v>-75</v>
      </c>
    </row>
    <row r="16" spans="1:10" ht="20.100000000000001" customHeight="1" x14ac:dyDescent="0.25">
      <c r="A16" s="27" t="s">
        <v>16</v>
      </c>
      <c r="B16" s="69">
        <v>8</v>
      </c>
      <c r="C16" s="126">
        <v>8</v>
      </c>
      <c r="D16" s="49">
        <f t="shared" si="0"/>
        <v>0</v>
      </c>
      <c r="E16" s="69">
        <v>4</v>
      </c>
      <c r="F16" s="126">
        <v>2</v>
      </c>
      <c r="G16" s="49">
        <f>F16*100/E16-100</f>
        <v>-50</v>
      </c>
      <c r="H16" s="69">
        <v>5</v>
      </c>
      <c r="I16" s="126">
        <v>6</v>
      </c>
      <c r="J16" s="72">
        <f t="shared" si="1"/>
        <v>20</v>
      </c>
    </row>
    <row r="17" spans="1:10" ht="20.100000000000001" customHeight="1" x14ac:dyDescent="0.25">
      <c r="A17" s="27" t="s">
        <v>17</v>
      </c>
      <c r="B17" s="69">
        <v>7</v>
      </c>
      <c r="C17" s="126">
        <v>11</v>
      </c>
      <c r="D17" s="72">
        <f t="shared" si="0"/>
        <v>57.142857142857139</v>
      </c>
      <c r="E17" s="69">
        <v>0</v>
      </c>
      <c r="F17" s="126">
        <v>0</v>
      </c>
      <c r="G17" s="72"/>
      <c r="H17" s="69">
        <v>7</v>
      </c>
      <c r="I17" s="126">
        <v>12</v>
      </c>
      <c r="J17" s="72">
        <f t="shared" si="1"/>
        <v>71.428571428571416</v>
      </c>
    </row>
    <row r="18" spans="1:10" ht="20.100000000000001" customHeight="1" x14ac:dyDescent="0.25">
      <c r="A18" s="27" t="s">
        <v>18</v>
      </c>
      <c r="B18" s="69">
        <v>3</v>
      </c>
      <c r="C18" s="126">
        <v>5</v>
      </c>
      <c r="D18" s="72">
        <f t="shared" si="0"/>
        <v>66.666666666666657</v>
      </c>
      <c r="E18" s="69">
        <v>0</v>
      </c>
      <c r="F18" s="126">
        <v>1</v>
      </c>
      <c r="G18" s="72" t="s">
        <v>36</v>
      </c>
      <c r="H18" s="69">
        <v>3</v>
      </c>
      <c r="I18" s="126">
        <v>4</v>
      </c>
      <c r="J18" s="72">
        <f t="shared" si="1"/>
        <v>33.333333333333343</v>
      </c>
    </row>
    <row r="19" spans="1:10" ht="20.100000000000001" customHeight="1" x14ac:dyDescent="0.25">
      <c r="A19" s="27" t="s">
        <v>19</v>
      </c>
      <c r="B19" s="69">
        <v>2</v>
      </c>
      <c r="C19" s="126">
        <v>2</v>
      </c>
      <c r="D19" s="49">
        <f t="shared" si="0"/>
        <v>0</v>
      </c>
      <c r="E19" s="69">
        <v>1</v>
      </c>
      <c r="F19" s="126">
        <v>1</v>
      </c>
      <c r="G19" s="49">
        <f>F19*100/E19-100</f>
        <v>0</v>
      </c>
      <c r="H19" s="69">
        <v>1</v>
      </c>
      <c r="I19" s="126">
        <v>1</v>
      </c>
      <c r="J19" s="49">
        <f t="shared" si="1"/>
        <v>0</v>
      </c>
    </row>
    <row r="20" spans="1:10" ht="20.100000000000001" customHeight="1" x14ac:dyDescent="0.25">
      <c r="A20" s="27" t="s">
        <v>20</v>
      </c>
      <c r="B20" s="69">
        <v>6</v>
      </c>
      <c r="C20" s="126">
        <v>14</v>
      </c>
      <c r="D20" s="72">
        <f t="shared" si="0"/>
        <v>133.33333333333334</v>
      </c>
      <c r="E20" s="69">
        <v>0</v>
      </c>
      <c r="F20" s="126">
        <v>4</v>
      </c>
      <c r="G20" s="72" t="s">
        <v>36</v>
      </c>
      <c r="H20" s="69">
        <v>6</v>
      </c>
      <c r="I20" s="126">
        <v>11</v>
      </c>
      <c r="J20" s="72">
        <f t="shared" si="1"/>
        <v>83.333333333333343</v>
      </c>
    </row>
    <row r="21" spans="1:10" ht="20.100000000000001" customHeight="1" x14ac:dyDescent="0.25">
      <c r="A21" s="27" t="s">
        <v>21</v>
      </c>
      <c r="B21" s="69">
        <v>3</v>
      </c>
      <c r="C21" s="126">
        <v>2</v>
      </c>
      <c r="D21" s="49">
        <f t="shared" si="0"/>
        <v>-33.333333333333329</v>
      </c>
      <c r="E21" s="69">
        <v>1</v>
      </c>
      <c r="F21" s="126">
        <v>0</v>
      </c>
      <c r="G21" s="49" t="s">
        <v>274</v>
      </c>
      <c r="H21" s="69">
        <v>3</v>
      </c>
      <c r="I21" s="126">
        <v>2</v>
      </c>
      <c r="J21" s="49">
        <f t="shared" si="1"/>
        <v>-33.333333333333329</v>
      </c>
    </row>
    <row r="22" spans="1:10" ht="20.100000000000001" customHeight="1" x14ac:dyDescent="0.25">
      <c r="A22" s="27" t="s">
        <v>22</v>
      </c>
      <c r="B22" s="69">
        <v>5</v>
      </c>
      <c r="C22" s="126">
        <v>3</v>
      </c>
      <c r="D22" s="49">
        <f t="shared" si="0"/>
        <v>-40</v>
      </c>
      <c r="E22" s="69">
        <v>0</v>
      </c>
      <c r="F22" s="126">
        <v>1</v>
      </c>
      <c r="G22" s="72" t="s">
        <v>36</v>
      </c>
      <c r="H22" s="69">
        <v>5</v>
      </c>
      <c r="I22" s="126">
        <v>2</v>
      </c>
      <c r="J22" s="49">
        <f t="shared" si="1"/>
        <v>-60</v>
      </c>
    </row>
    <row r="23" spans="1:10" ht="20.100000000000001" customHeight="1" x14ac:dyDescent="0.25">
      <c r="A23" s="27" t="s">
        <v>23</v>
      </c>
      <c r="B23" s="69">
        <v>12</v>
      </c>
      <c r="C23" s="126">
        <v>13</v>
      </c>
      <c r="D23" s="72">
        <f t="shared" si="0"/>
        <v>8.3333333333333286</v>
      </c>
      <c r="E23" s="69">
        <v>2</v>
      </c>
      <c r="F23" s="126">
        <v>3</v>
      </c>
      <c r="G23" s="72">
        <f>F23*100/E23-100</f>
        <v>50</v>
      </c>
      <c r="H23" s="69">
        <v>10</v>
      </c>
      <c r="I23" s="126">
        <v>10</v>
      </c>
      <c r="J23" s="49">
        <f t="shared" si="1"/>
        <v>0</v>
      </c>
    </row>
    <row r="24" spans="1:10" ht="20.100000000000001" customHeight="1" x14ac:dyDescent="0.25">
      <c r="A24" s="27" t="s">
        <v>24</v>
      </c>
      <c r="B24" s="69">
        <v>1</v>
      </c>
      <c r="C24" s="126">
        <v>1</v>
      </c>
      <c r="D24" s="49">
        <f t="shared" si="0"/>
        <v>0</v>
      </c>
      <c r="E24" s="69">
        <v>0</v>
      </c>
      <c r="F24" s="126">
        <v>0</v>
      </c>
      <c r="G24" s="72"/>
      <c r="H24" s="69">
        <v>1</v>
      </c>
      <c r="I24" s="126">
        <v>1</v>
      </c>
      <c r="J24" s="49">
        <f t="shared" si="1"/>
        <v>0</v>
      </c>
    </row>
    <row r="25" spans="1:10" ht="20.100000000000001" customHeight="1" x14ac:dyDescent="0.25">
      <c r="A25" s="27" t="s">
        <v>25</v>
      </c>
      <c r="B25" s="69">
        <v>5</v>
      </c>
      <c r="C25" s="126">
        <v>7</v>
      </c>
      <c r="D25" s="72">
        <f t="shared" si="0"/>
        <v>40</v>
      </c>
      <c r="E25" s="69">
        <v>1</v>
      </c>
      <c r="F25" s="126">
        <v>2</v>
      </c>
      <c r="G25" s="72">
        <f>F25*100/E25-100</f>
        <v>100</v>
      </c>
      <c r="H25" s="69">
        <v>4</v>
      </c>
      <c r="I25" s="126">
        <v>6</v>
      </c>
      <c r="J25" s="72">
        <f t="shared" si="1"/>
        <v>50</v>
      </c>
    </row>
    <row r="26" spans="1:10" ht="20.100000000000001" customHeight="1" x14ac:dyDescent="0.25">
      <c r="A26" s="27" t="s">
        <v>26</v>
      </c>
      <c r="B26" s="69">
        <v>3</v>
      </c>
      <c r="C26" s="126">
        <v>4</v>
      </c>
      <c r="D26" s="72">
        <f t="shared" si="0"/>
        <v>33.333333333333343</v>
      </c>
      <c r="E26" s="69">
        <v>0</v>
      </c>
      <c r="F26" s="126">
        <v>0</v>
      </c>
      <c r="G26" s="72"/>
      <c r="H26" s="69">
        <v>3</v>
      </c>
      <c r="I26" s="126">
        <v>4</v>
      </c>
      <c r="J26" s="72">
        <f t="shared" si="1"/>
        <v>33.333333333333343</v>
      </c>
    </row>
    <row r="27" spans="1:10" ht="20.100000000000001" customHeight="1" x14ac:dyDescent="0.25">
      <c r="A27" s="27" t="s">
        <v>27</v>
      </c>
      <c r="B27" s="69">
        <v>2</v>
      </c>
      <c r="C27" s="126">
        <v>3</v>
      </c>
      <c r="D27" s="72">
        <f t="shared" si="0"/>
        <v>50</v>
      </c>
      <c r="E27" s="69">
        <v>0</v>
      </c>
      <c r="F27" s="126">
        <v>0</v>
      </c>
      <c r="G27" s="72"/>
      <c r="H27" s="69">
        <v>2</v>
      </c>
      <c r="I27" s="126">
        <v>4</v>
      </c>
      <c r="J27" s="72">
        <f t="shared" si="1"/>
        <v>100</v>
      </c>
    </row>
    <row r="28" spans="1:10" ht="20.100000000000001" customHeight="1" x14ac:dyDescent="0.25">
      <c r="A28" s="27" t="s">
        <v>28</v>
      </c>
      <c r="B28" s="69">
        <v>5</v>
      </c>
      <c r="C28" s="126">
        <v>6</v>
      </c>
      <c r="D28" s="72">
        <f t="shared" si="0"/>
        <v>20</v>
      </c>
      <c r="E28" s="69">
        <v>2</v>
      </c>
      <c r="F28" s="126">
        <v>0</v>
      </c>
      <c r="G28" s="49" t="s">
        <v>274</v>
      </c>
      <c r="H28" s="69">
        <v>3</v>
      </c>
      <c r="I28" s="126">
        <v>6</v>
      </c>
      <c r="J28" s="72">
        <f t="shared" si="1"/>
        <v>100</v>
      </c>
    </row>
    <row r="29" spans="1:10" ht="20.100000000000001" customHeight="1" x14ac:dyDescent="0.25">
      <c r="A29" s="27" t="s">
        <v>29</v>
      </c>
      <c r="B29" s="69">
        <v>0</v>
      </c>
      <c r="C29" s="126">
        <v>5</v>
      </c>
      <c r="D29" s="72" t="s">
        <v>36</v>
      </c>
      <c r="E29" s="69">
        <v>0</v>
      </c>
      <c r="F29" s="126">
        <v>0</v>
      </c>
      <c r="G29" s="72"/>
      <c r="H29" s="69">
        <v>0</v>
      </c>
      <c r="I29" s="126">
        <v>5</v>
      </c>
      <c r="J29" s="72" t="s">
        <v>36</v>
      </c>
    </row>
    <row r="30" spans="1:10" ht="20.100000000000001" customHeight="1" x14ac:dyDescent="0.25">
      <c r="A30" s="27" t="s">
        <v>30</v>
      </c>
      <c r="B30" s="69">
        <v>3</v>
      </c>
      <c r="C30" s="126">
        <v>6</v>
      </c>
      <c r="D30" s="72">
        <f t="shared" si="0"/>
        <v>100</v>
      </c>
      <c r="E30" s="69">
        <v>1</v>
      </c>
      <c r="F30" s="126">
        <v>1</v>
      </c>
      <c r="G30" s="49">
        <f>F30*100/E30-100</f>
        <v>0</v>
      </c>
      <c r="H30" s="69">
        <v>3</v>
      </c>
      <c r="I30" s="126">
        <v>7</v>
      </c>
      <c r="J30" s="72">
        <f>I30*100/H30-100</f>
        <v>133.33333333333334</v>
      </c>
    </row>
    <row r="31" spans="1:10" ht="20.100000000000001" customHeight="1" x14ac:dyDescent="0.25">
      <c r="A31" s="27" t="s">
        <v>31</v>
      </c>
      <c r="B31" s="69">
        <v>6</v>
      </c>
      <c r="C31" s="126">
        <v>7</v>
      </c>
      <c r="D31" s="72">
        <f t="shared" si="0"/>
        <v>16.666666666666671</v>
      </c>
      <c r="E31" s="69">
        <v>2</v>
      </c>
      <c r="F31" s="126">
        <v>3</v>
      </c>
      <c r="G31" s="72">
        <f>F31*100/E31-100</f>
        <v>50</v>
      </c>
      <c r="H31" s="69">
        <v>4</v>
      </c>
      <c r="I31" s="126">
        <v>4</v>
      </c>
      <c r="J31" s="49">
        <f>I31*100/H31-100</f>
        <v>0</v>
      </c>
    </row>
    <row r="32" spans="1:10" ht="20.100000000000001" customHeight="1" x14ac:dyDescent="0.25">
      <c r="A32" s="27" t="s">
        <v>32</v>
      </c>
      <c r="B32" s="69">
        <v>2</v>
      </c>
      <c r="C32" s="126">
        <v>0</v>
      </c>
      <c r="D32" s="49" t="s">
        <v>274</v>
      </c>
      <c r="E32" s="69">
        <v>0</v>
      </c>
      <c r="F32" s="126">
        <v>0</v>
      </c>
      <c r="G32" s="72"/>
      <c r="H32" s="69">
        <v>2</v>
      </c>
      <c r="I32" s="126">
        <v>0</v>
      </c>
      <c r="J32" s="49" t="s">
        <v>274</v>
      </c>
    </row>
    <row r="33" spans="1:10" ht="20.100000000000001" customHeight="1" x14ac:dyDescent="0.25">
      <c r="A33" s="27" t="s">
        <v>33</v>
      </c>
      <c r="B33" s="69">
        <v>0</v>
      </c>
      <c r="C33" s="126">
        <v>0</v>
      </c>
      <c r="D33" s="72"/>
      <c r="E33" s="69">
        <v>0</v>
      </c>
      <c r="F33" s="126">
        <v>0</v>
      </c>
      <c r="G33" s="72"/>
      <c r="H33" s="69">
        <v>0</v>
      </c>
      <c r="I33" s="126">
        <v>0</v>
      </c>
      <c r="J33" s="42"/>
    </row>
    <row r="34" spans="1:10" ht="24" customHeight="1" x14ac:dyDescent="0.25">
      <c r="A34" s="28" t="s">
        <v>34</v>
      </c>
      <c r="B34" s="137">
        <v>136</v>
      </c>
      <c r="C34" s="151">
        <v>156</v>
      </c>
      <c r="D34" s="152">
        <f>C34*100/B34-100</f>
        <v>14.705882352941174</v>
      </c>
      <c r="E34" s="137">
        <v>28</v>
      </c>
      <c r="F34" s="151">
        <v>36</v>
      </c>
      <c r="G34" s="152">
        <f>F34*100/E34-100</f>
        <v>28.571428571428584</v>
      </c>
      <c r="H34" s="137">
        <v>114</v>
      </c>
      <c r="I34" s="151">
        <v>127</v>
      </c>
      <c r="J34" s="152">
        <f>I34*100/H34-100</f>
        <v>11.403508771929822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E6A32-E379-4440-B052-34DEC4D9095C}">
  <dimension ref="A1:J34"/>
  <sheetViews>
    <sheetView workbookViewId="0">
      <selection activeCell="M8" sqref="M8"/>
    </sheetView>
  </sheetViews>
  <sheetFormatPr defaultRowHeight="15" x14ac:dyDescent="0.25"/>
  <cols>
    <col min="1" max="1" width="18.85546875" customWidth="1"/>
    <col min="2" max="10" width="15.7109375" customWidth="1"/>
  </cols>
  <sheetData>
    <row r="1" spans="1:10" ht="18" x14ac:dyDescent="0.25">
      <c r="A1" s="186" t="s">
        <v>245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8" x14ac:dyDescent="0.25">
      <c r="A2" s="186" t="s">
        <v>272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1" t="s">
        <v>0</v>
      </c>
      <c r="B4" s="191" t="s">
        <v>194</v>
      </c>
      <c r="C4" s="191"/>
      <c r="D4" s="191"/>
      <c r="E4" s="191"/>
      <c r="F4" s="191"/>
      <c r="G4" s="191"/>
      <c r="H4" s="191"/>
      <c r="I4" s="191"/>
      <c r="J4" s="191"/>
    </row>
    <row r="5" spans="1:10" ht="46.5" customHeight="1" x14ac:dyDescent="0.25">
      <c r="A5" s="191"/>
      <c r="B5" s="191" t="s">
        <v>193</v>
      </c>
      <c r="C5" s="191"/>
      <c r="D5" s="191"/>
      <c r="E5" s="191" t="s">
        <v>88</v>
      </c>
      <c r="F5" s="191"/>
      <c r="G5" s="191"/>
      <c r="H5" s="191" t="s">
        <v>89</v>
      </c>
      <c r="I5" s="191"/>
      <c r="J5" s="191"/>
    </row>
    <row r="6" spans="1:10" ht="24.75" customHeight="1" x14ac:dyDescent="0.25">
      <c r="A6" s="191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20.100000000000001" customHeight="1" x14ac:dyDescent="0.25">
      <c r="A7" s="15" t="s">
        <v>7</v>
      </c>
      <c r="B7" s="44">
        <v>0</v>
      </c>
      <c r="C7" s="126">
        <v>0</v>
      </c>
      <c r="D7" s="220"/>
      <c r="E7" s="44">
        <v>0</v>
      </c>
      <c r="F7" s="126">
        <v>0</v>
      </c>
      <c r="G7" s="220"/>
      <c r="H7" s="44">
        <v>0</v>
      </c>
      <c r="I7" s="126">
        <v>0</v>
      </c>
      <c r="J7" s="220"/>
    </row>
    <row r="8" spans="1:10" ht="20.100000000000001" customHeight="1" x14ac:dyDescent="0.25">
      <c r="A8" s="15" t="s">
        <v>8</v>
      </c>
      <c r="B8" s="44">
        <v>15</v>
      </c>
      <c r="C8" s="126">
        <v>15</v>
      </c>
      <c r="D8" s="220">
        <f>C8*100/B8-100</f>
        <v>0</v>
      </c>
      <c r="E8" s="44">
        <v>2</v>
      </c>
      <c r="F8" s="126">
        <v>0</v>
      </c>
      <c r="G8" s="133" t="s">
        <v>274</v>
      </c>
      <c r="H8" s="44">
        <v>16</v>
      </c>
      <c r="I8" s="126">
        <v>19</v>
      </c>
      <c r="J8" s="220">
        <f>I8*100/H8-100</f>
        <v>18.75</v>
      </c>
    </row>
    <row r="9" spans="1:10" ht="20.100000000000001" customHeight="1" x14ac:dyDescent="0.25">
      <c r="A9" s="15" t="s">
        <v>9</v>
      </c>
      <c r="B9" s="44">
        <v>27</v>
      </c>
      <c r="C9" s="126">
        <v>23</v>
      </c>
      <c r="D9" s="220">
        <f t="shared" ref="D9:D34" si="0">C9*100/B9-100</f>
        <v>-14.81481481481481</v>
      </c>
      <c r="E9" s="44">
        <v>3</v>
      </c>
      <c r="F9" s="126">
        <v>1</v>
      </c>
      <c r="G9" s="220">
        <f>F9*100/E9-100</f>
        <v>-66.666666666666657</v>
      </c>
      <c r="H9" s="44">
        <v>31</v>
      </c>
      <c r="I9" s="126">
        <v>27</v>
      </c>
      <c r="J9" s="220">
        <f t="shared" ref="J9:J34" si="1">I9*100/H9-100</f>
        <v>-12.903225806451616</v>
      </c>
    </row>
    <row r="10" spans="1:10" ht="20.100000000000001" customHeight="1" x14ac:dyDescent="0.25">
      <c r="A10" s="15" t="s">
        <v>10</v>
      </c>
      <c r="B10" s="44">
        <v>46</v>
      </c>
      <c r="C10" s="126">
        <v>52</v>
      </c>
      <c r="D10" s="220">
        <f t="shared" si="0"/>
        <v>13.043478260869563</v>
      </c>
      <c r="E10" s="44">
        <v>0</v>
      </c>
      <c r="F10" s="126">
        <v>3</v>
      </c>
      <c r="G10" s="42" t="s">
        <v>36</v>
      </c>
      <c r="H10" s="44">
        <v>51</v>
      </c>
      <c r="I10" s="126">
        <v>53</v>
      </c>
      <c r="J10" s="220">
        <f t="shared" si="1"/>
        <v>3.9215686274509807</v>
      </c>
    </row>
    <row r="11" spans="1:10" ht="20.100000000000001" customHeight="1" x14ac:dyDescent="0.25">
      <c r="A11" s="15" t="s">
        <v>11</v>
      </c>
      <c r="B11" s="44">
        <v>17</v>
      </c>
      <c r="C11" s="126">
        <v>31</v>
      </c>
      <c r="D11" s="220">
        <f t="shared" si="0"/>
        <v>82.35294117647058</v>
      </c>
      <c r="E11" s="44">
        <v>0</v>
      </c>
      <c r="F11" s="126">
        <v>2</v>
      </c>
      <c r="G11" s="42" t="s">
        <v>36</v>
      </c>
      <c r="H11" s="44">
        <v>21</v>
      </c>
      <c r="I11" s="126">
        <v>33</v>
      </c>
      <c r="J11" s="220">
        <f t="shared" si="1"/>
        <v>57.142857142857139</v>
      </c>
    </row>
    <row r="12" spans="1:10" ht="20.100000000000001" customHeight="1" x14ac:dyDescent="0.25">
      <c r="A12" s="15" t="s">
        <v>12</v>
      </c>
      <c r="B12" s="44">
        <v>21</v>
      </c>
      <c r="C12" s="126">
        <v>20</v>
      </c>
      <c r="D12" s="220">
        <f t="shared" si="0"/>
        <v>-4.7619047619047592</v>
      </c>
      <c r="E12" s="44">
        <v>0</v>
      </c>
      <c r="F12" s="126">
        <v>2</v>
      </c>
      <c r="G12" s="42" t="s">
        <v>36</v>
      </c>
      <c r="H12" s="44">
        <v>25</v>
      </c>
      <c r="I12" s="126">
        <v>21</v>
      </c>
      <c r="J12" s="220">
        <f t="shared" si="1"/>
        <v>-16</v>
      </c>
    </row>
    <row r="13" spans="1:10" ht="20.100000000000001" customHeight="1" x14ac:dyDescent="0.25">
      <c r="A13" s="15" t="s">
        <v>13</v>
      </c>
      <c r="B13" s="44">
        <v>14</v>
      </c>
      <c r="C13" s="126">
        <v>23</v>
      </c>
      <c r="D13" s="220">
        <f t="shared" si="0"/>
        <v>64.285714285714278</v>
      </c>
      <c r="E13" s="44">
        <v>0</v>
      </c>
      <c r="F13" s="126">
        <v>1</v>
      </c>
      <c r="G13" s="42" t="s">
        <v>36</v>
      </c>
      <c r="H13" s="44">
        <v>16</v>
      </c>
      <c r="I13" s="126">
        <v>33</v>
      </c>
      <c r="J13" s="220">
        <f t="shared" si="1"/>
        <v>106.25</v>
      </c>
    </row>
    <row r="14" spans="1:10" ht="20.100000000000001" customHeight="1" x14ac:dyDescent="0.25">
      <c r="A14" s="15" t="s">
        <v>14</v>
      </c>
      <c r="B14" s="44">
        <v>28</v>
      </c>
      <c r="C14" s="126">
        <v>24</v>
      </c>
      <c r="D14" s="220">
        <f t="shared" si="0"/>
        <v>-14.285714285714292</v>
      </c>
      <c r="E14" s="44">
        <v>1</v>
      </c>
      <c r="F14" s="126">
        <v>0</v>
      </c>
      <c r="G14" s="133" t="s">
        <v>274</v>
      </c>
      <c r="H14" s="44">
        <v>33</v>
      </c>
      <c r="I14" s="126">
        <v>25</v>
      </c>
      <c r="J14" s="220">
        <f t="shared" si="1"/>
        <v>-24.242424242424249</v>
      </c>
    </row>
    <row r="15" spans="1:10" ht="20.100000000000001" customHeight="1" x14ac:dyDescent="0.25">
      <c r="A15" s="15" t="s">
        <v>15</v>
      </c>
      <c r="B15" s="44">
        <v>20</v>
      </c>
      <c r="C15" s="126">
        <v>18</v>
      </c>
      <c r="D15" s="220">
        <f t="shared" si="0"/>
        <v>-10</v>
      </c>
      <c r="E15" s="44">
        <v>0</v>
      </c>
      <c r="F15" s="126">
        <v>0</v>
      </c>
      <c r="G15" s="42"/>
      <c r="H15" s="44">
        <v>22</v>
      </c>
      <c r="I15" s="126">
        <v>22</v>
      </c>
      <c r="J15" s="220">
        <f t="shared" si="1"/>
        <v>0</v>
      </c>
    </row>
    <row r="16" spans="1:10" ht="20.100000000000001" customHeight="1" x14ac:dyDescent="0.25">
      <c r="A16" s="15" t="s">
        <v>16</v>
      </c>
      <c r="B16" s="44">
        <v>42</v>
      </c>
      <c r="C16" s="126">
        <v>51</v>
      </c>
      <c r="D16" s="220">
        <f t="shared" si="0"/>
        <v>21.428571428571431</v>
      </c>
      <c r="E16" s="44">
        <v>2</v>
      </c>
      <c r="F16" s="126">
        <v>3</v>
      </c>
      <c r="G16" s="42">
        <f>F16*100/E16-100</f>
        <v>50</v>
      </c>
      <c r="H16" s="44">
        <v>49</v>
      </c>
      <c r="I16" s="126">
        <v>54</v>
      </c>
      <c r="J16" s="220">
        <f t="shared" si="1"/>
        <v>10.204081632653057</v>
      </c>
    </row>
    <row r="17" spans="1:10" ht="20.100000000000001" customHeight="1" x14ac:dyDescent="0.25">
      <c r="A17" s="15" t="s">
        <v>17</v>
      </c>
      <c r="B17" s="44">
        <v>39</v>
      </c>
      <c r="C17" s="126">
        <v>46</v>
      </c>
      <c r="D17" s="220">
        <f t="shared" si="0"/>
        <v>17.948717948717942</v>
      </c>
      <c r="E17" s="44">
        <v>0</v>
      </c>
      <c r="F17" s="126">
        <v>1</v>
      </c>
      <c r="G17" s="42" t="s">
        <v>36</v>
      </c>
      <c r="H17" s="44">
        <v>36</v>
      </c>
      <c r="I17" s="126">
        <v>47</v>
      </c>
      <c r="J17" s="220">
        <f t="shared" si="1"/>
        <v>30.555555555555543</v>
      </c>
    </row>
    <row r="18" spans="1:10" ht="20.100000000000001" customHeight="1" x14ac:dyDescent="0.25">
      <c r="A18" s="15" t="s">
        <v>18</v>
      </c>
      <c r="B18" s="44">
        <v>10</v>
      </c>
      <c r="C18" s="126">
        <v>8</v>
      </c>
      <c r="D18" s="220">
        <f t="shared" si="0"/>
        <v>-20</v>
      </c>
      <c r="E18" s="44">
        <v>1</v>
      </c>
      <c r="F18" s="126">
        <v>0</v>
      </c>
      <c r="G18" s="133" t="s">
        <v>274</v>
      </c>
      <c r="H18" s="44">
        <v>12</v>
      </c>
      <c r="I18" s="126">
        <v>9</v>
      </c>
      <c r="J18" s="220">
        <f t="shared" si="1"/>
        <v>-25</v>
      </c>
    </row>
    <row r="19" spans="1:10" ht="20.100000000000001" customHeight="1" x14ac:dyDescent="0.25">
      <c r="A19" s="15" t="s">
        <v>19</v>
      </c>
      <c r="B19" s="44">
        <v>6</v>
      </c>
      <c r="C19" s="126">
        <v>4</v>
      </c>
      <c r="D19" s="220">
        <f t="shared" si="0"/>
        <v>-33.333333333333329</v>
      </c>
      <c r="E19" s="44">
        <v>0</v>
      </c>
      <c r="F19" s="126">
        <v>0</v>
      </c>
      <c r="G19" s="42"/>
      <c r="H19" s="44">
        <v>7</v>
      </c>
      <c r="I19" s="126">
        <v>4</v>
      </c>
      <c r="J19" s="220">
        <f t="shared" si="1"/>
        <v>-42.857142857142854</v>
      </c>
    </row>
    <row r="20" spans="1:10" ht="20.100000000000001" customHeight="1" x14ac:dyDescent="0.25">
      <c r="A20" s="15" t="s">
        <v>20</v>
      </c>
      <c r="B20" s="44">
        <v>52</v>
      </c>
      <c r="C20" s="126">
        <v>53</v>
      </c>
      <c r="D20" s="220">
        <f t="shared" si="0"/>
        <v>1.9230769230769198</v>
      </c>
      <c r="E20" s="44">
        <v>5</v>
      </c>
      <c r="F20" s="126">
        <v>4</v>
      </c>
      <c r="G20" s="42">
        <f>F20*100/E20-100</f>
        <v>-20</v>
      </c>
      <c r="H20" s="44">
        <v>50</v>
      </c>
      <c r="I20" s="126">
        <v>54</v>
      </c>
      <c r="J20" s="220">
        <f t="shared" si="1"/>
        <v>8</v>
      </c>
    </row>
    <row r="21" spans="1:10" ht="20.100000000000001" customHeight="1" x14ac:dyDescent="0.25">
      <c r="A21" s="15" t="s">
        <v>21</v>
      </c>
      <c r="B21" s="44">
        <v>23</v>
      </c>
      <c r="C21" s="126">
        <v>28</v>
      </c>
      <c r="D21" s="220">
        <f t="shared" si="0"/>
        <v>21.739130434782609</v>
      </c>
      <c r="E21" s="44">
        <v>3</v>
      </c>
      <c r="F21" s="126">
        <v>0</v>
      </c>
      <c r="G21" s="133" t="s">
        <v>274</v>
      </c>
      <c r="H21" s="44">
        <v>26</v>
      </c>
      <c r="I21" s="126">
        <v>30</v>
      </c>
      <c r="J21" s="220">
        <f t="shared" si="1"/>
        <v>15.384615384615387</v>
      </c>
    </row>
    <row r="22" spans="1:10" ht="20.100000000000001" customHeight="1" x14ac:dyDescent="0.25">
      <c r="A22" s="15" t="s">
        <v>22</v>
      </c>
      <c r="B22" s="44">
        <v>49</v>
      </c>
      <c r="C22" s="126">
        <v>33</v>
      </c>
      <c r="D22" s="220">
        <f t="shared" si="0"/>
        <v>-32.65306122448979</v>
      </c>
      <c r="E22" s="44">
        <v>2</v>
      </c>
      <c r="F22" s="126">
        <v>0</v>
      </c>
      <c r="G22" s="133" t="s">
        <v>274</v>
      </c>
      <c r="H22" s="44">
        <v>50</v>
      </c>
      <c r="I22" s="126">
        <v>33</v>
      </c>
      <c r="J22" s="220">
        <f t="shared" si="1"/>
        <v>-34</v>
      </c>
    </row>
    <row r="23" spans="1:10" ht="20.100000000000001" customHeight="1" x14ac:dyDescent="0.25">
      <c r="A23" s="15" t="s">
        <v>23</v>
      </c>
      <c r="B23" s="44">
        <v>21</v>
      </c>
      <c r="C23" s="126">
        <v>28</v>
      </c>
      <c r="D23" s="220">
        <f t="shared" si="0"/>
        <v>33.333333333333343</v>
      </c>
      <c r="E23" s="44">
        <v>1</v>
      </c>
      <c r="F23" s="126">
        <v>0</v>
      </c>
      <c r="G23" s="133" t="s">
        <v>274</v>
      </c>
      <c r="H23" s="44">
        <v>20</v>
      </c>
      <c r="I23" s="126">
        <v>36</v>
      </c>
      <c r="J23" s="220">
        <f t="shared" si="1"/>
        <v>80</v>
      </c>
    </row>
    <row r="24" spans="1:10" ht="20.100000000000001" customHeight="1" x14ac:dyDescent="0.25">
      <c r="A24" s="15" t="s">
        <v>24</v>
      </c>
      <c r="B24" s="44">
        <v>18</v>
      </c>
      <c r="C24" s="126">
        <v>15</v>
      </c>
      <c r="D24" s="220">
        <f t="shared" si="0"/>
        <v>-16.666666666666671</v>
      </c>
      <c r="E24" s="44">
        <v>0</v>
      </c>
      <c r="F24" s="126">
        <v>0</v>
      </c>
      <c r="G24" s="42"/>
      <c r="H24" s="44">
        <v>20</v>
      </c>
      <c r="I24" s="126">
        <v>15</v>
      </c>
      <c r="J24" s="220">
        <f t="shared" si="1"/>
        <v>-25</v>
      </c>
    </row>
    <row r="25" spans="1:10" ht="20.100000000000001" customHeight="1" x14ac:dyDescent="0.25">
      <c r="A25" s="15" t="s">
        <v>25</v>
      </c>
      <c r="B25" s="44">
        <v>11</v>
      </c>
      <c r="C25" s="126">
        <v>22</v>
      </c>
      <c r="D25" s="220">
        <f t="shared" si="0"/>
        <v>100</v>
      </c>
      <c r="E25" s="44">
        <v>0</v>
      </c>
      <c r="F25" s="126">
        <v>3</v>
      </c>
      <c r="G25" s="42" t="s">
        <v>36</v>
      </c>
      <c r="H25" s="44">
        <v>13</v>
      </c>
      <c r="I25" s="126">
        <v>20</v>
      </c>
      <c r="J25" s="220">
        <f t="shared" si="1"/>
        <v>53.84615384615384</v>
      </c>
    </row>
    <row r="26" spans="1:10" ht="20.100000000000001" customHeight="1" x14ac:dyDescent="0.25">
      <c r="A26" s="15" t="s">
        <v>26</v>
      </c>
      <c r="B26" s="44">
        <v>13</v>
      </c>
      <c r="C26" s="126">
        <v>21</v>
      </c>
      <c r="D26" s="220">
        <f t="shared" si="0"/>
        <v>61.538461538461547</v>
      </c>
      <c r="E26" s="44">
        <v>1</v>
      </c>
      <c r="F26" s="126">
        <v>0</v>
      </c>
      <c r="G26" s="133" t="s">
        <v>274</v>
      </c>
      <c r="H26" s="44">
        <v>17</v>
      </c>
      <c r="I26" s="126">
        <v>24</v>
      </c>
      <c r="J26" s="220">
        <f t="shared" si="1"/>
        <v>41.176470588235304</v>
      </c>
    </row>
    <row r="27" spans="1:10" ht="20.100000000000001" customHeight="1" x14ac:dyDescent="0.25">
      <c r="A27" s="15" t="s">
        <v>27</v>
      </c>
      <c r="B27" s="44">
        <v>27</v>
      </c>
      <c r="C27" s="126">
        <v>27</v>
      </c>
      <c r="D27" s="220">
        <f t="shared" si="0"/>
        <v>0</v>
      </c>
      <c r="E27" s="44">
        <v>0</v>
      </c>
      <c r="F27" s="126">
        <v>0</v>
      </c>
      <c r="G27" s="42"/>
      <c r="H27" s="44">
        <v>28</v>
      </c>
      <c r="I27" s="126">
        <v>28</v>
      </c>
      <c r="J27" s="220">
        <f t="shared" si="1"/>
        <v>0</v>
      </c>
    </row>
    <row r="28" spans="1:10" ht="20.100000000000001" customHeight="1" x14ac:dyDescent="0.25">
      <c r="A28" s="15" t="s">
        <v>28</v>
      </c>
      <c r="B28" s="44">
        <v>16</v>
      </c>
      <c r="C28" s="126">
        <v>21</v>
      </c>
      <c r="D28" s="220">
        <f t="shared" si="0"/>
        <v>31.25</v>
      </c>
      <c r="E28" s="44">
        <v>0</v>
      </c>
      <c r="F28" s="126">
        <v>0</v>
      </c>
      <c r="G28" s="220"/>
      <c r="H28" s="44">
        <v>17</v>
      </c>
      <c r="I28" s="126">
        <v>22</v>
      </c>
      <c r="J28" s="220">
        <f t="shared" si="1"/>
        <v>29.411764705882348</v>
      </c>
    </row>
    <row r="29" spans="1:10" ht="20.100000000000001" customHeight="1" x14ac:dyDescent="0.25">
      <c r="A29" s="15" t="s">
        <v>29</v>
      </c>
      <c r="B29" s="44">
        <v>19</v>
      </c>
      <c r="C29" s="126">
        <v>19</v>
      </c>
      <c r="D29" s="220">
        <f t="shared" si="0"/>
        <v>0</v>
      </c>
      <c r="E29" s="44">
        <v>0</v>
      </c>
      <c r="F29" s="126">
        <v>0</v>
      </c>
      <c r="G29" s="220"/>
      <c r="H29" s="44">
        <v>23</v>
      </c>
      <c r="I29" s="126">
        <v>19</v>
      </c>
      <c r="J29" s="220">
        <f t="shared" si="1"/>
        <v>-17.391304347826093</v>
      </c>
    </row>
    <row r="30" spans="1:10" ht="20.100000000000001" customHeight="1" x14ac:dyDescent="0.25">
      <c r="A30" s="15" t="s">
        <v>30</v>
      </c>
      <c r="B30" s="44">
        <v>14</v>
      </c>
      <c r="C30" s="126">
        <v>18</v>
      </c>
      <c r="D30" s="220">
        <f t="shared" si="0"/>
        <v>28.571428571428584</v>
      </c>
      <c r="E30" s="44">
        <v>1</v>
      </c>
      <c r="F30" s="126">
        <v>3</v>
      </c>
      <c r="G30" s="220">
        <f>F30*100/E30-100</f>
        <v>200</v>
      </c>
      <c r="H30" s="44">
        <v>14</v>
      </c>
      <c r="I30" s="126">
        <v>18</v>
      </c>
      <c r="J30" s="220">
        <f t="shared" si="1"/>
        <v>28.571428571428584</v>
      </c>
    </row>
    <row r="31" spans="1:10" ht="20.100000000000001" customHeight="1" x14ac:dyDescent="0.25">
      <c r="A31" s="15" t="s">
        <v>31</v>
      </c>
      <c r="B31" s="44">
        <v>15</v>
      </c>
      <c r="C31" s="126">
        <v>17</v>
      </c>
      <c r="D31" s="220">
        <f t="shared" si="0"/>
        <v>13.333333333333329</v>
      </c>
      <c r="E31" s="44">
        <v>1</v>
      </c>
      <c r="F31" s="126">
        <v>4</v>
      </c>
      <c r="G31" s="220">
        <f>F31*100/E31-100</f>
        <v>300</v>
      </c>
      <c r="H31" s="44">
        <v>16</v>
      </c>
      <c r="I31" s="126">
        <v>16</v>
      </c>
      <c r="J31" s="220">
        <f t="shared" si="1"/>
        <v>0</v>
      </c>
    </row>
    <row r="32" spans="1:10" ht="20.100000000000001" customHeight="1" x14ac:dyDescent="0.25">
      <c r="A32" s="15" t="s">
        <v>32</v>
      </c>
      <c r="B32" s="44">
        <v>17</v>
      </c>
      <c r="C32" s="126">
        <v>17</v>
      </c>
      <c r="D32" s="220">
        <f t="shared" si="0"/>
        <v>0</v>
      </c>
      <c r="E32" s="44">
        <v>0</v>
      </c>
      <c r="F32" s="126">
        <v>0</v>
      </c>
      <c r="G32" s="220"/>
      <c r="H32" s="44">
        <v>17</v>
      </c>
      <c r="I32" s="126">
        <v>19</v>
      </c>
      <c r="J32" s="220">
        <f t="shared" si="1"/>
        <v>11.764705882352942</v>
      </c>
    </row>
    <row r="33" spans="1:10" ht="20.100000000000001" customHeight="1" x14ac:dyDescent="0.25">
      <c r="A33" s="15" t="s">
        <v>33</v>
      </c>
      <c r="B33" s="44">
        <v>0</v>
      </c>
      <c r="C33" s="126">
        <v>0</v>
      </c>
      <c r="D33" s="220"/>
      <c r="E33" s="44">
        <v>0</v>
      </c>
      <c r="F33" s="126">
        <v>0</v>
      </c>
      <c r="G33" s="220"/>
      <c r="H33" s="44">
        <v>0</v>
      </c>
      <c r="I33" s="126">
        <v>0</v>
      </c>
      <c r="J33" s="220"/>
    </row>
    <row r="34" spans="1:10" ht="20.100000000000001" customHeight="1" x14ac:dyDescent="0.25">
      <c r="A34" s="16" t="s">
        <v>34</v>
      </c>
      <c r="B34" s="17">
        <v>580</v>
      </c>
      <c r="C34" s="43">
        <v>634</v>
      </c>
      <c r="D34" s="221">
        <f t="shared" si="0"/>
        <v>9.3103448275862064</v>
      </c>
      <c r="E34" s="17">
        <v>23</v>
      </c>
      <c r="F34" s="43">
        <v>27</v>
      </c>
      <c r="G34" s="221">
        <f>F34*100/E34-100</f>
        <v>17.391304347826093</v>
      </c>
      <c r="H34" s="17">
        <v>630</v>
      </c>
      <c r="I34" s="43">
        <v>681</v>
      </c>
      <c r="J34" s="221">
        <f t="shared" si="1"/>
        <v>8.095238095238102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J7:J34 G7 D7:D34 G9:G13 G15:G17 G19:G20 G24:G25 G27:G34">
    <cfRule type="cellIs" dxfId="3" priority="1" stopIfTrue="1" operator="lessThanOrEqual">
      <formula>0</formula>
    </cfRule>
    <cfRule type="cellIs" dxfId="2" priority="2" stopIfTrue="1" operator="greater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738AE-C0DA-4CEA-BB43-34A132619886}">
  <dimension ref="A1:J34"/>
  <sheetViews>
    <sheetView workbookViewId="0">
      <selection activeCell="M13" sqref="M13"/>
    </sheetView>
  </sheetViews>
  <sheetFormatPr defaultRowHeight="15" x14ac:dyDescent="0.25"/>
  <cols>
    <col min="1" max="1" width="38" customWidth="1"/>
    <col min="2" max="10" width="10.7109375" customWidth="1"/>
  </cols>
  <sheetData>
    <row r="1" spans="1:10" ht="18" x14ac:dyDescent="0.25">
      <c r="A1" s="186" t="s">
        <v>229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8" x14ac:dyDescent="0.25">
      <c r="A2" s="186" t="s">
        <v>272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14" t="s">
        <v>0</v>
      </c>
      <c r="B4" s="217" t="s">
        <v>227</v>
      </c>
      <c r="C4" s="218"/>
      <c r="D4" s="218"/>
      <c r="E4" s="218"/>
      <c r="F4" s="218"/>
      <c r="G4" s="218"/>
      <c r="H4" s="218"/>
      <c r="I4" s="218"/>
      <c r="J4" s="219"/>
    </row>
    <row r="5" spans="1:10" x14ac:dyDescent="0.25">
      <c r="A5" s="215"/>
      <c r="B5" s="217" t="s">
        <v>228</v>
      </c>
      <c r="C5" s="218"/>
      <c r="D5" s="219"/>
      <c r="E5" s="217" t="s">
        <v>88</v>
      </c>
      <c r="F5" s="218"/>
      <c r="G5" s="219"/>
      <c r="H5" s="217" t="s">
        <v>89</v>
      </c>
      <c r="I5" s="218"/>
      <c r="J5" s="219"/>
    </row>
    <row r="6" spans="1:10" x14ac:dyDescent="0.25">
      <c r="A6" s="216"/>
      <c r="B6" s="22" t="s">
        <v>223</v>
      </c>
      <c r="C6" s="22" t="s">
        <v>224</v>
      </c>
      <c r="D6" s="22" t="s">
        <v>6</v>
      </c>
      <c r="E6" s="22" t="s">
        <v>223</v>
      </c>
      <c r="F6" s="22" t="s">
        <v>224</v>
      </c>
      <c r="G6" s="22" t="s">
        <v>6</v>
      </c>
      <c r="H6" s="22" t="s">
        <v>223</v>
      </c>
      <c r="I6" s="22" t="s">
        <v>224</v>
      </c>
      <c r="J6" s="22" t="s">
        <v>6</v>
      </c>
    </row>
    <row r="7" spans="1:10" ht="20.100000000000001" customHeight="1" x14ac:dyDescent="0.25">
      <c r="A7" s="27" t="s">
        <v>7</v>
      </c>
      <c r="B7" s="44">
        <v>0</v>
      </c>
      <c r="C7" s="44">
        <v>0</v>
      </c>
      <c r="D7" s="42"/>
      <c r="E7" s="44">
        <v>0</v>
      </c>
      <c r="F7" s="44">
        <v>0</v>
      </c>
      <c r="G7" s="42"/>
      <c r="H7" s="44">
        <v>0</v>
      </c>
      <c r="I7" s="44">
        <v>0</v>
      </c>
      <c r="J7" s="42"/>
    </row>
    <row r="8" spans="1:10" ht="20.100000000000001" customHeight="1" x14ac:dyDescent="0.25">
      <c r="A8" s="27" t="s">
        <v>8</v>
      </c>
      <c r="B8" s="44">
        <v>0</v>
      </c>
      <c r="C8" s="41">
        <v>1</v>
      </c>
      <c r="D8" s="42" t="s">
        <v>36</v>
      </c>
      <c r="E8" s="44">
        <v>0</v>
      </c>
      <c r="F8" s="44">
        <v>0</v>
      </c>
      <c r="G8" s="42"/>
      <c r="H8" s="44">
        <v>0</v>
      </c>
      <c r="I8" s="44">
        <v>1</v>
      </c>
      <c r="J8" s="42" t="s">
        <v>36</v>
      </c>
    </row>
    <row r="9" spans="1:10" ht="20.100000000000001" customHeight="1" x14ac:dyDescent="0.25">
      <c r="A9" s="27" t="s">
        <v>9</v>
      </c>
      <c r="B9" s="44">
        <v>2</v>
      </c>
      <c r="C9" s="41">
        <v>1</v>
      </c>
      <c r="D9" s="42">
        <f>C9*100/B9-100</f>
        <v>-50</v>
      </c>
      <c r="E9" s="44">
        <v>0</v>
      </c>
      <c r="F9" s="44">
        <v>0</v>
      </c>
      <c r="G9" s="42"/>
      <c r="H9" s="44">
        <v>3</v>
      </c>
      <c r="I9" s="45">
        <v>0</v>
      </c>
      <c r="J9" s="133" t="s">
        <v>274</v>
      </c>
    </row>
    <row r="10" spans="1:10" ht="20.100000000000001" customHeight="1" x14ac:dyDescent="0.25">
      <c r="A10" s="27" t="s">
        <v>10</v>
      </c>
      <c r="B10" s="44">
        <v>6</v>
      </c>
      <c r="C10" s="41">
        <v>4</v>
      </c>
      <c r="D10" s="42">
        <f>C10*100/B10-100</f>
        <v>-33.333333333333329</v>
      </c>
      <c r="E10" s="44">
        <v>0</v>
      </c>
      <c r="F10" s="44">
        <v>0</v>
      </c>
      <c r="G10" s="42"/>
      <c r="H10" s="44">
        <v>6</v>
      </c>
      <c r="I10" s="45">
        <v>4</v>
      </c>
      <c r="J10" s="42">
        <f>I10*100/H10-100</f>
        <v>-33.333333333333329</v>
      </c>
    </row>
    <row r="11" spans="1:10" ht="20.100000000000001" customHeight="1" x14ac:dyDescent="0.25">
      <c r="A11" s="27" t="s">
        <v>11</v>
      </c>
      <c r="B11" s="44">
        <v>1</v>
      </c>
      <c r="C11" s="41">
        <v>2</v>
      </c>
      <c r="D11" s="42">
        <f>C11*100/B11-100</f>
        <v>100</v>
      </c>
      <c r="E11" s="44">
        <v>0</v>
      </c>
      <c r="F11" s="44">
        <v>0</v>
      </c>
      <c r="G11" s="42"/>
      <c r="H11" s="44">
        <v>1</v>
      </c>
      <c r="I11" s="45">
        <v>1</v>
      </c>
      <c r="J11" s="42">
        <f>I11*100/H11-100</f>
        <v>0</v>
      </c>
    </row>
    <row r="12" spans="1:10" ht="20.100000000000001" customHeight="1" x14ac:dyDescent="0.25">
      <c r="A12" s="27" t="s">
        <v>12</v>
      </c>
      <c r="B12" s="44">
        <v>1</v>
      </c>
      <c r="C12" s="41">
        <v>1</v>
      </c>
      <c r="D12" s="42">
        <f t="shared" ref="D12:D31" si="0">C12*100/B12-100</f>
        <v>0</v>
      </c>
      <c r="E12" s="44">
        <v>0</v>
      </c>
      <c r="F12" s="44">
        <v>0</v>
      </c>
      <c r="G12" s="42"/>
      <c r="H12" s="44">
        <v>1</v>
      </c>
      <c r="I12" s="45">
        <v>1</v>
      </c>
      <c r="J12" s="42">
        <f>I12*100/H12-100</f>
        <v>0</v>
      </c>
    </row>
    <row r="13" spans="1:10" ht="20.100000000000001" customHeight="1" x14ac:dyDescent="0.25">
      <c r="A13" s="27" t="s">
        <v>13</v>
      </c>
      <c r="B13" s="44">
        <v>0</v>
      </c>
      <c r="C13" s="41">
        <v>0</v>
      </c>
      <c r="D13" s="42"/>
      <c r="E13" s="44">
        <v>0</v>
      </c>
      <c r="F13" s="44">
        <v>0</v>
      </c>
      <c r="G13" s="42"/>
      <c r="H13" s="44">
        <v>0</v>
      </c>
      <c r="I13" s="45">
        <v>0</v>
      </c>
      <c r="J13" s="42"/>
    </row>
    <row r="14" spans="1:10" ht="20.100000000000001" customHeight="1" x14ac:dyDescent="0.25">
      <c r="A14" s="27" t="s">
        <v>14</v>
      </c>
      <c r="B14" s="44">
        <v>2</v>
      </c>
      <c r="C14" s="41">
        <v>3</v>
      </c>
      <c r="D14" s="42">
        <f t="shared" si="0"/>
        <v>50</v>
      </c>
      <c r="E14" s="44">
        <v>0</v>
      </c>
      <c r="F14" s="44">
        <v>0</v>
      </c>
      <c r="G14" s="42"/>
      <c r="H14" s="44">
        <v>1</v>
      </c>
      <c r="I14" s="45">
        <v>3</v>
      </c>
      <c r="J14" s="42">
        <f>I14*100/H14-100</f>
        <v>200</v>
      </c>
    </row>
    <row r="15" spans="1:10" ht="20.100000000000001" customHeight="1" x14ac:dyDescent="0.25">
      <c r="A15" s="27" t="s">
        <v>15</v>
      </c>
      <c r="B15" s="44">
        <v>2</v>
      </c>
      <c r="C15" s="41">
        <v>0</v>
      </c>
      <c r="D15" s="153" t="s">
        <v>274</v>
      </c>
      <c r="E15" s="44">
        <v>0</v>
      </c>
      <c r="F15" s="44">
        <v>0</v>
      </c>
      <c r="G15" s="42"/>
      <c r="H15" s="44">
        <v>3</v>
      </c>
      <c r="I15" s="45">
        <v>0</v>
      </c>
      <c r="J15" s="133" t="s">
        <v>274</v>
      </c>
    </row>
    <row r="16" spans="1:10" ht="20.100000000000001" customHeight="1" x14ac:dyDescent="0.25">
      <c r="A16" s="27" t="s">
        <v>16</v>
      </c>
      <c r="B16" s="44">
        <v>2</v>
      </c>
      <c r="C16" s="41">
        <v>1</v>
      </c>
      <c r="D16" s="42">
        <f t="shared" si="0"/>
        <v>-50</v>
      </c>
      <c r="E16" s="44">
        <v>0</v>
      </c>
      <c r="F16" s="44">
        <v>0</v>
      </c>
      <c r="G16" s="42"/>
      <c r="H16" s="44">
        <v>1</v>
      </c>
      <c r="I16" s="45">
        <v>1</v>
      </c>
      <c r="J16" s="42">
        <f>I16*100/H16-100</f>
        <v>0</v>
      </c>
    </row>
    <row r="17" spans="1:10" ht="20.100000000000001" customHeight="1" x14ac:dyDescent="0.25">
      <c r="A17" s="27" t="s">
        <v>17</v>
      </c>
      <c r="B17" s="44">
        <v>0</v>
      </c>
      <c r="C17" s="41">
        <v>1</v>
      </c>
      <c r="D17" s="42" t="s">
        <v>36</v>
      </c>
      <c r="E17" s="44">
        <v>0</v>
      </c>
      <c r="F17" s="44">
        <v>0</v>
      </c>
      <c r="G17" s="42"/>
      <c r="H17" s="44">
        <v>0</v>
      </c>
      <c r="I17" s="45">
        <v>1</v>
      </c>
      <c r="J17" s="42" t="s">
        <v>36</v>
      </c>
    </row>
    <row r="18" spans="1:10" ht="20.100000000000001" customHeight="1" x14ac:dyDescent="0.25">
      <c r="A18" s="27" t="s">
        <v>18</v>
      </c>
      <c r="B18" s="44">
        <v>1</v>
      </c>
      <c r="C18" s="41">
        <v>2</v>
      </c>
      <c r="D18" s="42">
        <f t="shared" si="0"/>
        <v>100</v>
      </c>
      <c r="E18" s="44">
        <v>0</v>
      </c>
      <c r="F18" s="44">
        <v>0</v>
      </c>
      <c r="G18" s="42"/>
      <c r="H18" s="44">
        <v>0</v>
      </c>
      <c r="I18" s="45">
        <v>2</v>
      </c>
      <c r="J18" s="42" t="s">
        <v>36</v>
      </c>
    </row>
    <row r="19" spans="1:10" ht="20.100000000000001" customHeight="1" x14ac:dyDescent="0.25">
      <c r="A19" s="27" t="s">
        <v>19</v>
      </c>
      <c r="B19" s="44">
        <v>0</v>
      </c>
      <c r="C19" s="41">
        <v>0</v>
      </c>
      <c r="D19" s="42"/>
      <c r="E19" s="44">
        <v>0</v>
      </c>
      <c r="F19" s="44">
        <v>0</v>
      </c>
      <c r="G19" s="42"/>
      <c r="H19" s="44">
        <v>0</v>
      </c>
      <c r="I19" s="45">
        <v>0</v>
      </c>
      <c r="J19" s="42"/>
    </row>
    <row r="20" spans="1:10" ht="20.100000000000001" customHeight="1" x14ac:dyDescent="0.25">
      <c r="A20" s="27" t="s">
        <v>20</v>
      </c>
      <c r="B20" s="44">
        <v>3</v>
      </c>
      <c r="C20" s="41">
        <v>4</v>
      </c>
      <c r="D20" s="42">
        <f t="shared" si="0"/>
        <v>33.333333333333343</v>
      </c>
      <c r="E20" s="44">
        <v>0</v>
      </c>
      <c r="F20" s="44">
        <v>0</v>
      </c>
      <c r="G20" s="42"/>
      <c r="H20" s="44">
        <v>1</v>
      </c>
      <c r="I20" s="45">
        <v>3</v>
      </c>
      <c r="J20" s="42">
        <f>I20*100/H20-100</f>
        <v>200</v>
      </c>
    </row>
    <row r="21" spans="1:10" ht="20.100000000000001" customHeight="1" x14ac:dyDescent="0.25">
      <c r="A21" s="27" t="s">
        <v>21</v>
      </c>
      <c r="B21" s="44">
        <v>0</v>
      </c>
      <c r="C21" s="41">
        <v>0</v>
      </c>
      <c r="D21" s="42"/>
      <c r="E21" s="44">
        <v>0</v>
      </c>
      <c r="F21" s="45">
        <v>0</v>
      </c>
      <c r="G21" s="42"/>
      <c r="H21" s="44">
        <v>0</v>
      </c>
      <c r="I21" s="45">
        <v>0</v>
      </c>
      <c r="J21" s="42"/>
    </row>
    <row r="22" spans="1:10" ht="20.100000000000001" customHeight="1" x14ac:dyDescent="0.25">
      <c r="A22" s="27" t="s">
        <v>22</v>
      </c>
      <c r="B22" s="44">
        <v>1</v>
      </c>
      <c r="C22" s="41">
        <v>3</v>
      </c>
      <c r="D22" s="42">
        <f t="shared" si="0"/>
        <v>200</v>
      </c>
      <c r="E22" s="44">
        <v>0</v>
      </c>
      <c r="F22" s="44">
        <v>0</v>
      </c>
      <c r="G22" s="42"/>
      <c r="H22" s="44">
        <v>0</v>
      </c>
      <c r="I22" s="45">
        <v>2</v>
      </c>
      <c r="J22" s="42" t="s">
        <v>36</v>
      </c>
    </row>
    <row r="23" spans="1:10" ht="20.100000000000001" customHeight="1" x14ac:dyDescent="0.25">
      <c r="A23" s="27" t="s">
        <v>23</v>
      </c>
      <c r="B23" s="44">
        <v>1</v>
      </c>
      <c r="C23" s="41">
        <v>2</v>
      </c>
      <c r="D23" s="42">
        <f t="shared" si="0"/>
        <v>100</v>
      </c>
      <c r="E23" s="44">
        <v>0</v>
      </c>
      <c r="F23" s="44">
        <v>0</v>
      </c>
      <c r="G23" s="42"/>
      <c r="H23" s="44">
        <v>1</v>
      </c>
      <c r="I23" s="45">
        <v>2</v>
      </c>
      <c r="J23" s="42">
        <f>I23*100/H23-100</f>
        <v>100</v>
      </c>
    </row>
    <row r="24" spans="1:10" ht="20.100000000000001" customHeight="1" x14ac:dyDescent="0.25">
      <c r="A24" s="27" t="s">
        <v>24</v>
      </c>
      <c r="B24" s="44">
        <v>0</v>
      </c>
      <c r="C24" s="41">
        <v>1</v>
      </c>
      <c r="D24" s="42" t="s">
        <v>36</v>
      </c>
      <c r="E24" s="44">
        <v>0</v>
      </c>
      <c r="F24" s="44">
        <v>0</v>
      </c>
      <c r="G24" s="42"/>
      <c r="H24" s="44">
        <v>0</v>
      </c>
      <c r="I24" s="45">
        <v>1</v>
      </c>
      <c r="J24" s="42" t="s">
        <v>36</v>
      </c>
    </row>
    <row r="25" spans="1:10" ht="20.100000000000001" customHeight="1" x14ac:dyDescent="0.25">
      <c r="A25" s="27" t="s">
        <v>25</v>
      </c>
      <c r="B25" s="44">
        <v>1</v>
      </c>
      <c r="C25" s="41">
        <v>3</v>
      </c>
      <c r="D25" s="42">
        <f t="shared" si="0"/>
        <v>200</v>
      </c>
      <c r="E25" s="44">
        <v>0</v>
      </c>
      <c r="F25" s="44">
        <v>1</v>
      </c>
      <c r="G25" s="42" t="s">
        <v>36</v>
      </c>
      <c r="H25" s="44">
        <v>1</v>
      </c>
      <c r="I25" s="45">
        <v>2</v>
      </c>
      <c r="J25" s="42">
        <f>I25*100/H25-100</f>
        <v>100</v>
      </c>
    </row>
    <row r="26" spans="1:10" ht="20.100000000000001" customHeight="1" x14ac:dyDescent="0.25">
      <c r="A26" s="27" t="s">
        <v>26</v>
      </c>
      <c r="B26" s="44">
        <v>0</v>
      </c>
      <c r="C26" s="41">
        <v>1</v>
      </c>
      <c r="D26" s="42" t="s">
        <v>36</v>
      </c>
      <c r="E26" s="44">
        <v>0</v>
      </c>
      <c r="F26" s="44">
        <v>0</v>
      </c>
      <c r="G26" s="42"/>
      <c r="H26" s="44">
        <v>0</v>
      </c>
      <c r="I26" s="45">
        <v>1</v>
      </c>
      <c r="J26" s="42" t="s">
        <v>36</v>
      </c>
    </row>
    <row r="27" spans="1:10" ht="20.100000000000001" customHeight="1" x14ac:dyDescent="0.25">
      <c r="A27" s="27" t="s">
        <v>27</v>
      </c>
      <c r="B27" s="44">
        <v>0</v>
      </c>
      <c r="C27" s="41">
        <v>0</v>
      </c>
      <c r="D27" s="42"/>
      <c r="E27" s="44">
        <v>0</v>
      </c>
      <c r="F27" s="44">
        <v>0</v>
      </c>
      <c r="G27" s="42"/>
      <c r="H27" s="44">
        <v>0</v>
      </c>
      <c r="I27" s="45">
        <v>0</v>
      </c>
      <c r="J27" s="42"/>
    </row>
    <row r="28" spans="1:10" ht="20.100000000000001" customHeight="1" x14ac:dyDescent="0.25">
      <c r="A28" s="27" t="s">
        <v>28</v>
      </c>
      <c r="B28" s="44">
        <v>2</v>
      </c>
      <c r="C28" s="41">
        <v>5</v>
      </c>
      <c r="D28" s="42">
        <f t="shared" si="0"/>
        <v>150</v>
      </c>
      <c r="E28" s="44">
        <v>0</v>
      </c>
      <c r="F28" s="44">
        <v>0</v>
      </c>
      <c r="G28" s="42"/>
      <c r="H28" s="44">
        <v>2</v>
      </c>
      <c r="I28" s="45">
        <v>4</v>
      </c>
      <c r="J28" s="42">
        <f>I28*100/H28-100</f>
        <v>100</v>
      </c>
    </row>
    <row r="29" spans="1:10" ht="20.100000000000001" customHeight="1" x14ac:dyDescent="0.25">
      <c r="A29" s="27" t="s">
        <v>29</v>
      </c>
      <c r="B29" s="44">
        <v>1</v>
      </c>
      <c r="C29" s="41">
        <v>1</v>
      </c>
      <c r="D29" s="42">
        <f t="shared" si="0"/>
        <v>0</v>
      </c>
      <c r="E29" s="44">
        <v>0</v>
      </c>
      <c r="F29" s="44">
        <v>0</v>
      </c>
      <c r="G29" s="42"/>
      <c r="H29" s="44">
        <v>1</v>
      </c>
      <c r="I29" s="45">
        <v>1</v>
      </c>
      <c r="J29" s="42">
        <f>I29*100/H29-100</f>
        <v>0</v>
      </c>
    </row>
    <row r="30" spans="1:10" ht="20.100000000000001" customHeight="1" x14ac:dyDescent="0.25">
      <c r="A30" s="27" t="s">
        <v>30</v>
      </c>
      <c r="B30" s="44">
        <v>0</v>
      </c>
      <c r="C30" s="41">
        <v>1</v>
      </c>
      <c r="D30" s="42" t="s">
        <v>36</v>
      </c>
      <c r="E30" s="44">
        <v>0</v>
      </c>
      <c r="F30" s="44">
        <v>0</v>
      </c>
      <c r="G30" s="42"/>
      <c r="H30" s="44">
        <v>0</v>
      </c>
      <c r="I30" s="45">
        <v>0</v>
      </c>
      <c r="J30" s="42"/>
    </row>
    <row r="31" spans="1:10" ht="20.100000000000001" customHeight="1" x14ac:dyDescent="0.25">
      <c r="A31" s="27" t="s">
        <v>31</v>
      </c>
      <c r="B31" s="44">
        <v>2</v>
      </c>
      <c r="C31" s="41">
        <v>2</v>
      </c>
      <c r="D31" s="42">
        <f t="shared" si="0"/>
        <v>0</v>
      </c>
      <c r="E31" s="44">
        <v>1</v>
      </c>
      <c r="F31" s="44">
        <v>2</v>
      </c>
      <c r="G31" s="42">
        <f>F31*100/E31-100</f>
        <v>100</v>
      </c>
      <c r="H31" s="44">
        <v>1</v>
      </c>
      <c r="I31" s="45">
        <v>0</v>
      </c>
      <c r="J31" s="133" t="s">
        <v>274</v>
      </c>
    </row>
    <row r="32" spans="1:10" ht="20.100000000000001" customHeight="1" x14ac:dyDescent="0.25">
      <c r="A32" s="27" t="s">
        <v>32</v>
      </c>
      <c r="B32" s="44">
        <v>2</v>
      </c>
      <c r="C32" s="41">
        <v>0</v>
      </c>
      <c r="D32" s="153" t="s">
        <v>274</v>
      </c>
      <c r="E32" s="44">
        <v>0</v>
      </c>
      <c r="F32" s="44">
        <v>0</v>
      </c>
      <c r="G32" s="42"/>
      <c r="H32" s="44">
        <v>1</v>
      </c>
      <c r="I32" s="45">
        <v>0</v>
      </c>
      <c r="J32" s="133" t="s">
        <v>274</v>
      </c>
    </row>
    <row r="33" spans="1:10" ht="20.100000000000001" customHeight="1" x14ac:dyDescent="0.25">
      <c r="A33" s="27" t="s">
        <v>33</v>
      </c>
      <c r="B33" s="44">
        <v>0</v>
      </c>
      <c r="C33" s="41">
        <v>0</v>
      </c>
      <c r="D33" s="42"/>
      <c r="E33" s="44">
        <v>0</v>
      </c>
      <c r="F33" s="44">
        <v>0</v>
      </c>
      <c r="G33" s="42"/>
      <c r="H33" s="44">
        <v>0</v>
      </c>
      <c r="I33" s="45">
        <v>0</v>
      </c>
      <c r="J33" s="42"/>
    </row>
    <row r="34" spans="1:10" ht="20.100000000000001" customHeight="1" x14ac:dyDescent="0.25">
      <c r="A34" s="29" t="s">
        <v>34</v>
      </c>
      <c r="B34" s="17">
        <v>30</v>
      </c>
      <c r="C34" s="43">
        <v>39</v>
      </c>
      <c r="D34" s="46">
        <f>C34*100/B34-100</f>
        <v>30</v>
      </c>
      <c r="E34" s="17">
        <v>1</v>
      </c>
      <c r="F34" s="17">
        <v>3</v>
      </c>
      <c r="G34" s="46">
        <f>F34*100/E34-100</f>
        <v>200</v>
      </c>
      <c r="H34" s="17">
        <v>24</v>
      </c>
      <c r="I34" s="17">
        <v>29</v>
      </c>
      <c r="J34" s="46">
        <f>I34*100/H34-100</f>
        <v>20.833333333333329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7:G34 D16:D31 D33:D34 J10:J14 J16:J30 J33:J34 J7:J8 D7:D14">
    <cfRule type="cellIs" dxfId="13" priority="1" stopIfTrue="1" operator="lessThanOrEqual">
      <formula>0</formula>
    </cfRule>
    <cfRule type="cellIs" dxfId="12" priority="2" stopIfTrue="1" operator="greaterThan">
      <formula>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B378-0001-4B5A-AA12-8D9452966B4B}">
  <dimension ref="A1:J34"/>
  <sheetViews>
    <sheetView topLeftCell="A19" workbookViewId="0">
      <selection activeCell="M19" sqref="M19"/>
    </sheetView>
  </sheetViews>
  <sheetFormatPr defaultRowHeight="15" x14ac:dyDescent="0.25"/>
  <cols>
    <col min="1" max="1" width="27.28515625" customWidth="1"/>
    <col min="2" max="10" width="10.7109375" customWidth="1"/>
  </cols>
  <sheetData>
    <row r="1" spans="1:10" ht="18" x14ac:dyDescent="0.25">
      <c r="A1" s="186" t="s">
        <v>90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8" x14ac:dyDescent="0.25">
      <c r="A2" s="186" t="s">
        <v>272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1" t="s">
        <v>0</v>
      </c>
      <c r="B4" s="191" t="s">
        <v>2</v>
      </c>
      <c r="C4" s="191"/>
      <c r="D4" s="191"/>
      <c r="E4" s="191"/>
      <c r="F4" s="191"/>
      <c r="G4" s="191"/>
      <c r="H4" s="191"/>
      <c r="I4" s="191"/>
      <c r="J4" s="191"/>
    </row>
    <row r="5" spans="1:10" x14ac:dyDescent="0.25">
      <c r="A5" s="191"/>
      <c r="B5" s="191" t="s">
        <v>3</v>
      </c>
      <c r="C5" s="191"/>
      <c r="D5" s="191"/>
      <c r="E5" s="191" t="s">
        <v>4</v>
      </c>
      <c r="F5" s="191"/>
      <c r="G5" s="191"/>
      <c r="H5" s="191" t="s">
        <v>5</v>
      </c>
      <c r="I5" s="191"/>
      <c r="J5" s="191"/>
    </row>
    <row r="6" spans="1:10" x14ac:dyDescent="0.25">
      <c r="A6" s="191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18.75" x14ac:dyDescent="0.25">
      <c r="A7" s="27" t="s">
        <v>7</v>
      </c>
      <c r="B7" s="44">
        <v>0</v>
      </c>
      <c r="C7" s="126">
        <v>0</v>
      </c>
      <c r="D7" s="42"/>
      <c r="E7" s="44">
        <v>0</v>
      </c>
      <c r="F7" s="126">
        <v>0</v>
      </c>
      <c r="G7" s="42"/>
      <c r="H7" s="44">
        <v>0</v>
      </c>
      <c r="I7" s="126">
        <v>0</v>
      </c>
      <c r="J7" s="42"/>
    </row>
    <row r="8" spans="1:10" ht="18.75" x14ac:dyDescent="0.25">
      <c r="A8" s="27" t="s">
        <v>8</v>
      </c>
      <c r="B8" s="44">
        <v>0</v>
      </c>
      <c r="C8" s="126">
        <v>0</v>
      </c>
      <c r="D8" s="42"/>
      <c r="E8" s="44">
        <v>0</v>
      </c>
      <c r="F8" s="126">
        <v>0</v>
      </c>
      <c r="G8" s="42"/>
      <c r="H8" s="44">
        <v>0</v>
      </c>
      <c r="I8" s="126">
        <v>0</v>
      </c>
      <c r="J8" s="42"/>
    </row>
    <row r="9" spans="1:10" ht="18.75" x14ac:dyDescent="0.25">
      <c r="A9" s="27" t="s">
        <v>9</v>
      </c>
      <c r="B9" s="44">
        <v>0</v>
      </c>
      <c r="C9" s="126">
        <v>0</v>
      </c>
      <c r="D9" s="42"/>
      <c r="E9" s="44">
        <v>0</v>
      </c>
      <c r="F9" s="126">
        <v>0</v>
      </c>
      <c r="G9" s="42"/>
      <c r="H9" s="44">
        <v>0</v>
      </c>
      <c r="I9" s="126">
        <v>0</v>
      </c>
      <c r="J9" s="42"/>
    </row>
    <row r="10" spans="1:10" ht="18.75" x14ac:dyDescent="0.25">
      <c r="A10" s="27" t="s">
        <v>10</v>
      </c>
      <c r="B10" s="44">
        <v>2</v>
      </c>
      <c r="C10" s="126">
        <v>4</v>
      </c>
      <c r="D10" s="42">
        <f>C10*100/B10-100</f>
        <v>100</v>
      </c>
      <c r="E10" s="44">
        <v>0</v>
      </c>
      <c r="F10" s="126">
        <v>0</v>
      </c>
      <c r="G10" s="42"/>
      <c r="H10" s="44">
        <v>2</v>
      </c>
      <c r="I10" s="126">
        <v>5</v>
      </c>
      <c r="J10" s="42">
        <f>I10*100/H10-100</f>
        <v>150</v>
      </c>
    </row>
    <row r="11" spans="1:10" ht="18.75" x14ac:dyDescent="0.25">
      <c r="A11" s="27" t="s">
        <v>11</v>
      </c>
      <c r="B11" s="44">
        <v>2</v>
      </c>
      <c r="C11" s="126">
        <v>2</v>
      </c>
      <c r="D11" s="42">
        <f>C11*100/B11-100</f>
        <v>0</v>
      </c>
      <c r="E11" s="44">
        <v>3</v>
      </c>
      <c r="F11" s="126">
        <v>0</v>
      </c>
      <c r="G11" s="153" t="s">
        <v>274</v>
      </c>
      <c r="H11" s="44">
        <v>5</v>
      </c>
      <c r="I11" s="126">
        <v>4</v>
      </c>
      <c r="J11" s="42">
        <f>I11*100/H11-100</f>
        <v>-20</v>
      </c>
    </row>
    <row r="12" spans="1:10" ht="18.75" x14ac:dyDescent="0.25">
      <c r="A12" s="27" t="s">
        <v>12</v>
      </c>
      <c r="B12" s="44">
        <v>0</v>
      </c>
      <c r="C12" s="126">
        <v>1</v>
      </c>
      <c r="D12" s="42" t="s">
        <v>36</v>
      </c>
      <c r="E12" s="44">
        <v>0</v>
      </c>
      <c r="F12" s="126">
        <v>1</v>
      </c>
      <c r="G12" s="42" t="s">
        <v>36</v>
      </c>
      <c r="H12" s="44">
        <v>0</v>
      </c>
      <c r="I12" s="126">
        <v>2</v>
      </c>
      <c r="J12" s="42" t="s">
        <v>36</v>
      </c>
    </row>
    <row r="13" spans="1:10" ht="18.75" x14ac:dyDescent="0.25">
      <c r="A13" s="27" t="s">
        <v>13</v>
      </c>
      <c r="B13" s="44">
        <v>0</v>
      </c>
      <c r="C13" s="126">
        <v>0</v>
      </c>
      <c r="D13" s="42"/>
      <c r="E13" s="44">
        <v>0</v>
      </c>
      <c r="F13" s="126">
        <v>0</v>
      </c>
      <c r="G13" s="42"/>
      <c r="H13" s="44">
        <v>0</v>
      </c>
      <c r="I13" s="222">
        <v>0</v>
      </c>
      <c r="J13" s="42"/>
    </row>
    <row r="14" spans="1:10" ht="18.75" x14ac:dyDescent="0.25">
      <c r="A14" s="27" t="s">
        <v>14</v>
      </c>
      <c r="B14" s="44">
        <v>4</v>
      </c>
      <c r="C14" s="126">
        <v>4</v>
      </c>
      <c r="D14" s="42">
        <f>C14*100/B14-100</f>
        <v>0</v>
      </c>
      <c r="E14" s="44">
        <v>0</v>
      </c>
      <c r="F14" s="126">
        <v>0</v>
      </c>
      <c r="G14" s="42"/>
      <c r="H14" s="44">
        <v>8</v>
      </c>
      <c r="I14" s="222">
        <v>5</v>
      </c>
      <c r="J14" s="42">
        <f>I14*100/H14-100</f>
        <v>-37.5</v>
      </c>
    </row>
    <row r="15" spans="1:10" ht="18.75" x14ac:dyDescent="0.25">
      <c r="A15" s="27" t="s">
        <v>15</v>
      </c>
      <c r="B15" s="44">
        <v>3</v>
      </c>
      <c r="C15" s="126">
        <v>1</v>
      </c>
      <c r="D15" s="42">
        <f>C15*100/B15-100</f>
        <v>-66.666666666666657</v>
      </c>
      <c r="E15" s="44">
        <v>0</v>
      </c>
      <c r="F15" s="126">
        <v>0</v>
      </c>
      <c r="G15" s="42"/>
      <c r="H15" s="44">
        <v>6</v>
      </c>
      <c r="I15" s="222">
        <v>2</v>
      </c>
      <c r="J15" s="42">
        <f>I15*100/H15-100</f>
        <v>-66.666666666666657</v>
      </c>
    </row>
    <row r="16" spans="1:10" ht="18.75" x14ac:dyDescent="0.25">
      <c r="A16" s="27" t="s">
        <v>16</v>
      </c>
      <c r="B16" s="44">
        <v>2</v>
      </c>
      <c r="C16" s="126">
        <v>0</v>
      </c>
      <c r="D16" s="153" t="s">
        <v>274</v>
      </c>
      <c r="E16" s="44">
        <v>0</v>
      </c>
      <c r="F16" s="126">
        <v>0</v>
      </c>
      <c r="G16" s="42"/>
      <c r="H16" s="44">
        <v>5</v>
      </c>
      <c r="I16" s="222">
        <v>0</v>
      </c>
      <c r="J16" s="133" t="s">
        <v>274</v>
      </c>
    </row>
    <row r="17" spans="1:10" ht="18.75" x14ac:dyDescent="0.25">
      <c r="A17" s="27" t="s">
        <v>17</v>
      </c>
      <c r="B17" s="44">
        <v>1</v>
      </c>
      <c r="C17" s="126">
        <v>1</v>
      </c>
      <c r="D17" s="42">
        <f>C17*100/B17-100</f>
        <v>0</v>
      </c>
      <c r="E17" s="44">
        <v>0</v>
      </c>
      <c r="F17" s="126">
        <v>0</v>
      </c>
      <c r="G17" s="42"/>
      <c r="H17" s="44">
        <v>1</v>
      </c>
      <c r="I17" s="222">
        <v>1</v>
      </c>
      <c r="J17" s="42">
        <f>I17*100/H17-100</f>
        <v>0</v>
      </c>
    </row>
    <row r="18" spans="1:10" ht="18.75" x14ac:dyDescent="0.25">
      <c r="A18" s="27" t="s">
        <v>18</v>
      </c>
      <c r="B18" s="44">
        <v>1</v>
      </c>
      <c r="C18" s="126">
        <v>0</v>
      </c>
      <c r="D18" s="153" t="s">
        <v>274</v>
      </c>
      <c r="E18" s="44">
        <v>0</v>
      </c>
      <c r="F18" s="126">
        <v>0</v>
      </c>
      <c r="G18" s="42"/>
      <c r="H18" s="44">
        <v>5</v>
      </c>
      <c r="I18" s="222">
        <v>0</v>
      </c>
      <c r="J18" s="133" t="s">
        <v>274</v>
      </c>
    </row>
    <row r="19" spans="1:10" ht="18.75" x14ac:dyDescent="0.25">
      <c r="A19" s="27" t="s">
        <v>19</v>
      </c>
      <c r="B19" s="44">
        <v>0</v>
      </c>
      <c r="C19" s="126">
        <v>0</v>
      </c>
      <c r="D19" s="42"/>
      <c r="E19" s="44">
        <v>0</v>
      </c>
      <c r="F19" s="126">
        <v>0</v>
      </c>
      <c r="G19" s="42"/>
      <c r="H19" s="44">
        <v>0</v>
      </c>
      <c r="I19" s="222">
        <v>0</v>
      </c>
      <c r="J19" s="42"/>
    </row>
    <row r="20" spans="1:10" ht="18.75" x14ac:dyDescent="0.25">
      <c r="A20" s="27" t="s">
        <v>20</v>
      </c>
      <c r="B20" s="44">
        <v>2</v>
      </c>
      <c r="C20" s="126">
        <v>0</v>
      </c>
      <c r="D20" s="153" t="s">
        <v>274</v>
      </c>
      <c r="E20" s="44">
        <v>0</v>
      </c>
      <c r="F20" s="126">
        <v>0</v>
      </c>
      <c r="G20" s="42"/>
      <c r="H20" s="44">
        <v>2</v>
      </c>
      <c r="I20" s="222">
        <v>0</v>
      </c>
      <c r="J20" s="133" t="s">
        <v>274</v>
      </c>
    </row>
    <row r="21" spans="1:10" ht="18.75" x14ac:dyDescent="0.25">
      <c r="A21" s="27" t="s">
        <v>21</v>
      </c>
      <c r="B21" s="44">
        <v>0</v>
      </c>
      <c r="C21" s="126">
        <v>2</v>
      </c>
      <c r="D21" s="42" t="s">
        <v>36</v>
      </c>
      <c r="E21" s="44">
        <v>0</v>
      </c>
      <c r="F21" s="126">
        <v>0</v>
      </c>
      <c r="G21" s="42"/>
      <c r="H21" s="44">
        <v>0</v>
      </c>
      <c r="I21" s="222">
        <v>18</v>
      </c>
      <c r="J21" s="42" t="s">
        <v>36</v>
      </c>
    </row>
    <row r="22" spans="1:10" ht="18.75" x14ac:dyDescent="0.25">
      <c r="A22" s="27" t="s">
        <v>22</v>
      </c>
      <c r="B22" s="44">
        <v>2</v>
      </c>
      <c r="C22" s="126">
        <v>0</v>
      </c>
      <c r="D22" s="153" t="s">
        <v>274</v>
      </c>
      <c r="E22" s="44">
        <v>0</v>
      </c>
      <c r="F22" s="126">
        <v>0</v>
      </c>
      <c r="G22" s="42"/>
      <c r="H22" s="44">
        <v>2</v>
      </c>
      <c r="I22" s="222">
        <v>0</v>
      </c>
      <c r="J22" s="133" t="s">
        <v>274</v>
      </c>
    </row>
    <row r="23" spans="1:10" ht="18.75" x14ac:dyDescent="0.25">
      <c r="A23" s="27" t="s">
        <v>23</v>
      </c>
      <c r="B23" s="44">
        <v>3</v>
      </c>
      <c r="C23" s="126">
        <v>3</v>
      </c>
      <c r="D23" s="42">
        <f>C23*100/B23-100</f>
        <v>0</v>
      </c>
      <c r="E23" s="44">
        <v>5</v>
      </c>
      <c r="F23" s="126">
        <v>3</v>
      </c>
      <c r="G23" s="42">
        <f>F23*100/E23-100</f>
        <v>-40</v>
      </c>
      <c r="H23" s="44">
        <v>6</v>
      </c>
      <c r="I23" s="222">
        <v>18</v>
      </c>
      <c r="J23" s="42">
        <f>I23*100/H23-100</f>
        <v>200</v>
      </c>
    </row>
    <row r="24" spans="1:10" ht="18.75" x14ac:dyDescent="0.25">
      <c r="A24" s="27" t="s">
        <v>24</v>
      </c>
      <c r="B24" s="44">
        <v>1</v>
      </c>
      <c r="C24" s="126">
        <v>0</v>
      </c>
      <c r="D24" s="153" t="s">
        <v>274</v>
      </c>
      <c r="E24" s="44">
        <v>1</v>
      </c>
      <c r="F24" s="126">
        <v>0</v>
      </c>
      <c r="G24" s="153" t="s">
        <v>274</v>
      </c>
      <c r="H24" s="44">
        <v>1</v>
      </c>
      <c r="I24" s="222">
        <v>0</v>
      </c>
      <c r="J24" s="133" t="s">
        <v>274</v>
      </c>
    </row>
    <row r="25" spans="1:10" ht="18.75" x14ac:dyDescent="0.25">
      <c r="A25" s="27" t="s">
        <v>25</v>
      </c>
      <c r="B25" s="44">
        <v>1</v>
      </c>
      <c r="C25" s="126">
        <v>2</v>
      </c>
      <c r="D25" s="42">
        <f>C25*100/B25-100</f>
        <v>100</v>
      </c>
      <c r="E25" s="44">
        <v>0</v>
      </c>
      <c r="F25" s="126">
        <v>0</v>
      </c>
      <c r="G25" s="42"/>
      <c r="H25" s="44">
        <v>1</v>
      </c>
      <c r="I25" s="222">
        <v>2</v>
      </c>
      <c r="J25" s="42">
        <f>I25*100/H25-100</f>
        <v>100</v>
      </c>
    </row>
    <row r="26" spans="1:10" ht="18.75" x14ac:dyDescent="0.25">
      <c r="A26" s="27" t="s">
        <v>26</v>
      </c>
      <c r="B26" s="44">
        <v>1</v>
      </c>
      <c r="C26" s="126">
        <v>1</v>
      </c>
      <c r="D26" s="42">
        <f>C26*100/B26-100</f>
        <v>0</v>
      </c>
      <c r="E26" s="44">
        <v>0</v>
      </c>
      <c r="F26" s="126">
        <v>0</v>
      </c>
      <c r="G26" s="42"/>
      <c r="H26" s="44">
        <v>1</v>
      </c>
      <c r="I26" s="222">
        <v>5</v>
      </c>
      <c r="J26" s="42">
        <f>I26*100/H26-100</f>
        <v>400</v>
      </c>
    </row>
    <row r="27" spans="1:10" ht="18.75" x14ac:dyDescent="0.25">
      <c r="A27" s="27" t="s">
        <v>27</v>
      </c>
      <c r="B27" s="44">
        <v>2</v>
      </c>
      <c r="C27" s="126">
        <v>0</v>
      </c>
      <c r="D27" s="153" t="s">
        <v>274</v>
      </c>
      <c r="E27" s="44">
        <v>0</v>
      </c>
      <c r="F27" s="126">
        <v>0</v>
      </c>
      <c r="G27" s="42"/>
      <c r="H27" s="44">
        <v>2</v>
      </c>
      <c r="I27" s="222">
        <v>0</v>
      </c>
      <c r="J27" s="133" t="s">
        <v>274</v>
      </c>
    </row>
    <row r="28" spans="1:10" ht="18.75" x14ac:dyDescent="0.25">
      <c r="A28" s="27" t="s">
        <v>28</v>
      </c>
      <c r="B28" s="44">
        <v>1</v>
      </c>
      <c r="C28" s="126">
        <v>2</v>
      </c>
      <c r="D28" s="42">
        <f>C28*100/B28-100</f>
        <v>100</v>
      </c>
      <c r="E28" s="44">
        <v>0</v>
      </c>
      <c r="F28" s="126">
        <v>5</v>
      </c>
      <c r="G28" s="42" t="s">
        <v>36</v>
      </c>
      <c r="H28" s="44">
        <v>4</v>
      </c>
      <c r="I28" s="222">
        <v>2</v>
      </c>
      <c r="J28" s="42">
        <f>I28*100/H28-100</f>
        <v>-50</v>
      </c>
    </row>
    <row r="29" spans="1:10" ht="18.75" x14ac:dyDescent="0.25">
      <c r="A29" s="27" t="s">
        <v>29</v>
      </c>
      <c r="B29" s="44">
        <v>1</v>
      </c>
      <c r="C29" s="126">
        <v>1</v>
      </c>
      <c r="D29" s="42">
        <f>C29*100/B29-100</f>
        <v>0</v>
      </c>
      <c r="E29" s="44">
        <v>0</v>
      </c>
      <c r="F29" s="126">
        <v>0</v>
      </c>
      <c r="G29" s="42"/>
      <c r="H29" s="44">
        <v>2</v>
      </c>
      <c r="I29" s="222">
        <v>1</v>
      </c>
      <c r="J29" s="42">
        <f>I29*100/H29-100</f>
        <v>-50</v>
      </c>
    </row>
    <row r="30" spans="1:10" ht="18.75" x14ac:dyDescent="0.25">
      <c r="A30" s="27" t="s">
        <v>30</v>
      </c>
      <c r="B30" s="44">
        <v>1</v>
      </c>
      <c r="C30" s="126">
        <v>1</v>
      </c>
      <c r="D30" s="42">
        <f>C30*100/B30-100</f>
        <v>0</v>
      </c>
      <c r="E30" s="44">
        <v>1</v>
      </c>
      <c r="F30" s="126">
        <v>0</v>
      </c>
      <c r="G30" s="153" t="s">
        <v>274</v>
      </c>
      <c r="H30" s="44">
        <v>5</v>
      </c>
      <c r="I30" s="222">
        <v>1</v>
      </c>
      <c r="J30" s="42">
        <f>I30*100/H30-100</f>
        <v>-80</v>
      </c>
    </row>
    <row r="31" spans="1:10" ht="18.75" x14ac:dyDescent="0.25">
      <c r="A31" s="27" t="s">
        <v>31</v>
      </c>
      <c r="B31" s="44">
        <v>2</v>
      </c>
      <c r="C31" s="126">
        <v>1</v>
      </c>
      <c r="D31" s="42">
        <f>C31*100/B31-100</f>
        <v>-50</v>
      </c>
      <c r="E31" s="44">
        <v>2</v>
      </c>
      <c r="F31" s="126">
        <v>1</v>
      </c>
      <c r="G31" s="42">
        <f>F31*100/E31-100</f>
        <v>-50</v>
      </c>
      <c r="H31" s="44">
        <v>2</v>
      </c>
      <c r="I31" s="222">
        <v>0</v>
      </c>
      <c r="J31" s="133" t="s">
        <v>274</v>
      </c>
    </row>
    <row r="32" spans="1:10" ht="18.75" x14ac:dyDescent="0.25">
      <c r="A32" s="27" t="s">
        <v>32</v>
      </c>
      <c r="B32" s="44">
        <v>0</v>
      </c>
      <c r="C32" s="126">
        <v>0</v>
      </c>
      <c r="D32" s="42"/>
      <c r="E32" s="44">
        <v>0</v>
      </c>
      <c r="F32" s="126">
        <v>0</v>
      </c>
      <c r="G32" s="42"/>
      <c r="H32" s="44">
        <v>0</v>
      </c>
      <c r="I32" s="222">
        <v>0</v>
      </c>
      <c r="J32" s="42"/>
    </row>
    <row r="33" spans="1:10" ht="18.75" x14ac:dyDescent="0.25">
      <c r="A33" s="27" t="s">
        <v>33</v>
      </c>
      <c r="B33" s="44">
        <v>0</v>
      </c>
      <c r="C33" s="126">
        <v>0</v>
      </c>
      <c r="D33" s="42"/>
      <c r="E33" s="44">
        <v>0</v>
      </c>
      <c r="F33" s="126">
        <v>0</v>
      </c>
      <c r="G33" s="42"/>
      <c r="H33" s="44">
        <v>0</v>
      </c>
      <c r="I33" s="126">
        <v>0</v>
      </c>
      <c r="J33" s="42"/>
    </row>
    <row r="34" spans="1:10" ht="18.75" x14ac:dyDescent="0.25">
      <c r="A34" s="29" t="s">
        <v>34</v>
      </c>
      <c r="B34" s="17">
        <v>32</v>
      </c>
      <c r="C34" s="43">
        <v>26</v>
      </c>
      <c r="D34" s="46">
        <f>C34*100/B34-100</f>
        <v>-18.75</v>
      </c>
      <c r="E34" s="17">
        <v>12</v>
      </c>
      <c r="F34" s="43">
        <v>10</v>
      </c>
      <c r="G34" s="46">
        <f>F34*100/E34-100</f>
        <v>-16.666666666666671</v>
      </c>
      <c r="H34" s="17">
        <v>60</v>
      </c>
      <c r="I34" s="43">
        <v>66</v>
      </c>
      <c r="J34" s="46">
        <f>I34*100/H34-100</f>
        <v>10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15 G7:G10 J7:J15 D17 D19 D21 D23 D25:D26 D28:D34 G12:G23 G25:G29 G31:G34 J17 J19 J21 J23 J25:J26 J28:J30 J32:J34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01944-5703-4EE5-B8A5-0243C73B61EF}">
  <dimension ref="A1:J34"/>
  <sheetViews>
    <sheetView workbookViewId="0">
      <selection activeCell="O11" sqref="O11"/>
    </sheetView>
  </sheetViews>
  <sheetFormatPr defaultRowHeight="15" x14ac:dyDescent="0.25"/>
  <cols>
    <col min="1" max="1" width="39.28515625" customWidth="1"/>
    <col min="2" max="10" width="10.7109375" customWidth="1"/>
  </cols>
  <sheetData>
    <row r="1" spans="1:10" ht="18" x14ac:dyDescent="0.25">
      <c r="A1" s="186" t="s">
        <v>226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8" x14ac:dyDescent="0.25">
      <c r="A2" s="186" t="s">
        <v>272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1" t="s">
        <v>0</v>
      </c>
      <c r="B4" s="191" t="s">
        <v>2</v>
      </c>
      <c r="C4" s="191"/>
      <c r="D4" s="191"/>
      <c r="E4" s="191"/>
      <c r="F4" s="191"/>
      <c r="G4" s="191"/>
      <c r="H4" s="191"/>
      <c r="I4" s="191"/>
      <c r="J4" s="191"/>
    </row>
    <row r="5" spans="1:10" x14ac:dyDescent="0.25">
      <c r="A5" s="191"/>
      <c r="B5" s="191" t="s">
        <v>3</v>
      </c>
      <c r="C5" s="191"/>
      <c r="D5" s="191"/>
      <c r="E5" s="191" t="s">
        <v>4</v>
      </c>
      <c r="F5" s="191"/>
      <c r="G5" s="191"/>
      <c r="H5" s="191" t="s">
        <v>5</v>
      </c>
      <c r="I5" s="191"/>
      <c r="J5" s="191"/>
    </row>
    <row r="6" spans="1:10" x14ac:dyDescent="0.25">
      <c r="A6" s="193"/>
      <c r="B6" s="20">
        <v>2019</v>
      </c>
      <c r="C6" s="20">
        <v>2020</v>
      </c>
      <c r="D6" s="19" t="s">
        <v>6</v>
      </c>
      <c r="E6" s="20">
        <v>2019</v>
      </c>
      <c r="F6" s="20">
        <v>2020</v>
      </c>
      <c r="G6" s="19" t="s">
        <v>6</v>
      </c>
      <c r="H6" s="20">
        <v>2019</v>
      </c>
      <c r="I6" s="20">
        <v>2020</v>
      </c>
      <c r="J6" s="19" t="s">
        <v>6</v>
      </c>
    </row>
    <row r="7" spans="1:10" ht="20.100000000000001" customHeight="1" x14ac:dyDescent="0.25">
      <c r="A7" s="30" t="s">
        <v>7</v>
      </c>
      <c r="B7" s="44">
        <v>0</v>
      </c>
      <c r="C7" s="44">
        <v>0</v>
      </c>
      <c r="D7" s="42"/>
      <c r="E7" s="44">
        <v>0</v>
      </c>
      <c r="F7" s="44">
        <v>0</v>
      </c>
      <c r="G7" s="42"/>
      <c r="H7" s="44">
        <v>0</v>
      </c>
      <c r="I7" s="44">
        <v>0</v>
      </c>
      <c r="J7" s="42"/>
    </row>
    <row r="8" spans="1:10" ht="20.100000000000001" customHeight="1" x14ac:dyDescent="0.25">
      <c r="A8" s="31" t="s">
        <v>8</v>
      </c>
      <c r="B8" s="44">
        <v>2</v>
      </c>
      <c r="C8" s="44">
        <v>2</v>
      </c>
      <c r="D8" s="42">
        <f>C8*100/B8-100</f>
        <v>0</v>
      </c>
      <c r="E8" s="44">
        <v>2</v>
      </c>
      <c r="F8" s="44">
        <v>1</v>
      </c>
      <c r="G8" s="42">
        <f>F8*100/E8-100</f>
        <v>-50</v>
      </c>
      <c r="H8" s="44">
        <v>1</v>
      </c>
      <c r="I8" s="45">
        <v>1</v>
      </c>
      <c r="J8" s="42">
        <f>I8*100/H8-100</f>
        <v>0</v>
      </c>
    </row>
    <row r="9" spans="1:10" ht="20.100000000000001" customHeight="1" x14ac:dyDescent="0.25">
      <c r="A9" s="31" t="s">
        <v>9</v>
      </c>
      <c r="B9" s="44">
        <v>1</v>
      </c>
      <c r="C9" s="45">
        <v>0</v>
      </c>
      <c r="D9" s="133" t="s">
        <v>274</v>
      </c>
      <c r="E9" s="154">
        <v>0</v>
      </c>
      <c r="F9" s="44">
        <v>0</v>
      </c>
      <c r="G9" s="42"/>
      <c r="H9" s="44">
        <v>2</v>
      </c>
      <c r="I9" s="45">
        <v>0</v>
      </c>
      <c r="J9" s="133" t="s">
        <v>274</v>
      </c>
    </row>
    <row r="10" spans="1:10" ht="20.100000000000001" customHeight="1" x14ac:dyDescent="0.25">
      <c r="A10" s="31" t="s">
        <v>10</v>
      </c>
      <c r="B10" s="44">
        <v>1</v>
      </c>
      <c r="C10" s="44">
        <v>0</v>
      </c>
      <c r="D10" s="153" t="s">
        <v>274</v>
      </c>
      <c r="E10" s="44">
        <v>0</v>
      </c>
      <c r="F10" s="44">
        <v>0</v>
      </c>
      <c r="G10" s="42"/>
      <c r="H10" s="44">
        <v>1</v>
      </c>
      <c r="I10" s="45">
        <v>0</v>
      </c>
      <c r="J10" s="133" t="s">
        <v>274</v>
      </c>
    </row>
    <row r="11" spans="1:10" ht="20.100000000000001" customHeight="1" x14ac:dyDescent="0.25">
      <c r="A11" s="31" t="s">
        <v>11</v>
      </c>
      <c r="B11" s="44">
        <v>0</v>
      </c>
      <c r="C11" s="44">
        <v>1</v>
      </c>
      <c r="D11" s="42" t="s">
        <v>36</v>
      </c>
      <c r="E11" s="44">
        <v>0</v>
      </c>
      <c r="F11" s="44">
        <v>0</v>
      </c>
      <c r="G11" s="42"/>
      <c r="H11" s="44">
        <v>0</v>
      </c>
      <c r="I11" s="45">
        <v>1</v>
      </c>
      <c r="J11" s="42" t="s">
        <v>36</v>
      </c>
    </row>
    <row r="12" spans="1:10" ht="20.100000000000001" customHeight="1" x14ac:dyDescent="0.25">
      <c r="A12" s="31" t="s">
        <v>12</v>
      </c>
      <c r="B12" s="44">
        <v>1</v>
      </c>
      <c r="C12" s="44">
        <v>0</v>
      </c>
      <c r="D12" s="153" t="s">
        <v>274</v>
      </c>
      <c r="E12" s="44">
        <v>0</v>
      </c>
      <c r="F12" s="44">
        <v>0</v>
      </c>
      <c r="G12" s="42"/>
      <c r="H12" s="44">
        <v>1</v>
      </c>
      <c r="I12" s="45">
        <v>0</v>
      </c>
      <c r="J12" s="133" t="s">
        <v>274</v>
      </c>
    </row>
    <row r="13" spans="1:10" ht="20.100000000000001" customHeight="1" x14ac:dyDescent="0.25">
      <c r="A13" s="31" t="s">
        <v>13</v>
      </c>
      <c r="B13" s="44">
        <v>0</v>
      </c>
      <c r="C13" s="44">
        <v>2</v>
      </c>
      <c r="D13" s="42" t="s">
        <v>36</v>
      </c>
      <c r="E13" s="44">
        <v>0</v>
      </c>
      <c r="F13" s="44">
        <v>1</v>
      </c>
      <c r="G13" s="42" t="s">
        <v>36</v>
      </c>
      <c r="H13" s="44">
        <v>0</v>
      </c>
      <c r="I13" s="45">
        <v>3</v>
      </c>
      <c r="J13" s="42" t="s">
        <v>36</v>
      </c>
    </row>
    <row r="14" spans="1:10" ht="20.100000000000001" customHeight="1" x14ac:dyDescent="0.25">
      <c r="A14" s="31" t="s">
        <v>14</v>
      </c>
      <c r="B14" s="44">
        <v>1</v>
      </c>
      <c r="C14" s="44">
        <v>1</v>
      </c>
      <c r="D14" s="42">
        <f>C14*100/B14-100</f>
        <v>0</v>
      </c>
      <c r="E14" s="44">
        <v>0</v>
      </c>
      <c r="F14" s="44">
        <v>0</v>
      </c>
      <c r="G14" s="42"/>
      <c r="H14" s="44">
        <v>3</v>
      </c>
      <c r="I14" s="45">
        <v>2</v>
      </c>
      <c r="J14" s="42">
        <f>I14*100/H14-100</f>
        <v>-33.333333333333329</v>
      </c>
    </row>
    <row r="15" spans="1:10" ht="20.100000000000001" customHeight="1" x14ac:dyDescent="0.25">
      <c r="A15" s="31" t="s">
        <v>15</v>
      </c>
      <c r="B15" s="44">
        <v>0</v>
      </c>
      <c r="C15" s="44">
        <v>0</v>
      </c>
      <c r="D15" s="42"/>
      <c r="E15" s="44">
        <v>0</v>
      </c>
      <c r="F15" s="44">
        <v>0</v>
      </c>
      <c r="G15" s="42"/>
      <c r="H15" s="44">
        <v>0</v>
      </c>
      <c r="I15" s="45">
        <v>0</v>
      </c>
      <c r="J15" s="42"/>
    </row>
    <row r="16" spans="1:10" ht="20.100000000000001" customHeight="1" x14ac:dyDescent="0.25">
      <c r="A16" s="31" t="s">
        <v>16</v>
      </c>
      <c r="B16" s="44">
        <v>1</v>
      </c>
      <c r="C16" s="44">
        <v>6</v>
      </c>
      <c r="D16" s="129">
        <f>C16*100/B16-100</f>
        <v>500</v>
      </c>
      <c r="E16" s="44">
        <v>1</v>
      </c>
      <c r="F16" s="44">
        <v>1</v>
      </c>
      <c r="G16" s="42">
        <f>F16*100/E16-100</f>
        <v>0</v>
      </c>
      <c r="H16" s="44">
        <v>1</v>
      </c>
      <c r="I16" s="45">
        <v>6</v>
      </c>
      <c r="J16" s="129">
        <f>I16*100/H16-100</f>
        <v>500</v>
      </c>
    </row>
    <row r="17" spans="1:10" ht="20.100000000000001" customHeight="1" x14ac:dyDescent="0.25">
      <c r="A17" s="31" t="s">
        <v>17</v>
      </c>
      <c r="B17" s="44">
        <v>0</v>
      </c>
      <c r="C17" s="44">
        <v>0</v>
      </c>
      <c r="D17" s="42"/>
      <c r="E17" s="44">
        <v>0</v>
      </c>
      <c r="F17" s="44">
        <v>0</v>
      </c>
      <c r="G17" s="42"/>
      <c r="H17" s="44">
        <v>0</v>
      </c>
      <c r="I17" s="45">
        <v>0</v>
      </c>
      <c r="J17" s="42"/>
    </row>
    <row r="18" spans="1:10" ht="20.100000000000001" customHeight="1" x14ac:dyDescent="0.25">
      <c r="A18" s="31" t="s">
        <v>18</v>
      </c>
      <c r="B18" s="44">
        <v>2</v>
      </c>
      <c r="C18" s="44">
        <v>2</v>
      </c>
      <c r="D18" s="42">
        <f>C18*100/B18-100</f>
        <v>0</v>
      </c>
      <c r="E18" s="44">
        <v>0</v>
      </c>
      <c r="F18" s="44">
        <v>0</v>
      </c>
      <c r="G18" s="42"/>
      <c r="H18" s="44">
        <v>5</v>
      </c>
      <c r="I18" s="45">
        <v>4</v>
      </c>
      <c r="J18" s="42">
        <f>I18*100/H18-100</f>
        <v>-20</v>
      </c>
    </row>
    <row r="19" spans="1:10" ht="20.100000000000001" customHeight="1" x14ac:dyDescent="0.25">
      <c r="A19" s="31" t="s">
        <v>19</v>
      </c>
      <c r="B19" s="44">
        <v>0</v>
      </c>
      <c r="C19" s="44">
        <v>0</v>
      </c>
      <c r="D19" s="42"/>
      <c r="E19" s="44">
        <v>0</v>
      </c>
      <c r="F19" s="44">
        <v>0</v>
      </c>
      <c r="G19" s="42"/>
      <c r="H19" s="44">
        <v>0</v>
      </c>
      <c r="I19" s="45">
        <v>0</v>
      </c>
      <c r="J19" s="42"/>
    </row>
    <row r="20" spans="1:10" ht="20.100000000000001" customHeight="1" x14ac:dyDescent="0.25">
      <c r="A20" s="31" t="s">
        <v>20</v>
      </c>
      <c r="B20" s="44">
        <v>16</v>
      </c>
      <c r="C20" s="44">
        <v>30</v>
      </c>
      <c r="D20" s="42">
        <f>C20*100/B20-100</f>
        <v>87.5</v>
      </c>
      <c r="E20" s="44">
        <v>2</v>
      </c>
      <c r="F20" s="44">
        <v>7</v>
      </c>
      <c r="G20" s="129">
        <f>F20*100/E20-100</f>
        <v>250</v>
      </c>
      <c r="H20" s="44">
        <v>45</v>
      </c>
      <c r="I20" s="45">
        <v>59</v>
      </c>
      <c r="J20" s="42">
        <f>I20*100/H20-100</f>
        <v>31.111111111111114</v>
      </c>
    </row>
    <row r="21" spans="1:10" ht="20.100000000000001" customHeight="1" x14ac:dyDescent="0.25">
      <c r="A21" s="31" t="s">
        <v>21</v>
      </c>
      <c r="B21" s="44">
        <v>0</v>
      </c>
      <c r="C21" s="44">
        <v>4</v>
      </c>
      <c r="D21" s="42" t="s">
        <v>36</v>
      </c>
      <c r="E21" s="44">
        <v>0</v>
      </c>
      <c r="F21" s="44">
        <v>0</v>
      </c>
      <c r="G21" s="42"/>
      <c r="H21" s="44">
        <v>0</v>
      </c>
      <c r="I21" s="45">
        <v>21</v>
      </c>
      <c r="J21" s="42" t="s">
        <v>36</v>
      </c>
    </row>
    <row r="22" spans="1:10" ht="20.100000000000001" customHeight="1" x14ac:dyDescent="0.25">
      <c r="A22" s="31" t="s">
        <v>22</v>
      </c>
      <c r="B22" s="44">
        <v>1</v>
      </c>
      <c r="C22" s="44">
        <v>2</v>
      </c>
      <c r="D22" s="129">
        <f>C22*100/B22-100</f>
        <v>100</v>
      </c>
      <c r="E22" s="44">
        <v>0</v>
      </c>
      <c r="F22" s="44">
        <v>2</v>
      </c>
      <c r="G22" s="42" t="s">
        <v>36</v>
      </c>
      <c r="H22" s="44">
        <v>1</v>
      </c>
      <c r="I22" s="45">
        <v>3</v>
      </c>
      <c r="J22" s="129">
        <f>I22*100/H22-100</f>
        <v>200</v>
      </c>
    </row>
    <row r="23" spans="1:10" ht="20.100000000000001" customHeight="1" x14ac:dyDescent="0.25">
      <c r="A23" s="31" t="s">
        <v>23</v>
      </c>
      <c r="B23" s="44">
        <v>1</v>
      </c>
      <c r="C23" s="44">
        <v>4</v>
      </c>
      <c r="D23" s="129">
        <f>C23*100/B23-100</f>
        <v>300</v>
      </c>
      <c r="E23" s="44">
        <v>0</v>
      </c>
      <c r="F23" s="44">
        <v>0</v>
      </c>
      <c r="G23" s="42"/>
      <c r="H23" s="44">
        <v>1</v>
      </c>
      <c r="I23" s="45">
        <v>10</v>
      </c>
      <c r="J23" s="129">
        <f>I23*100/H23-100</f>
        <v>900</v>
      </c>
    </row>
    <row r="24" spans="1:10" ht="20.100000000000001" customHeight="1" x14ac:dyDescent="0.25">
      <c r="A24" s="31" t="s">
        <v>24</v>
      </c>
      <c r="B24" s="44">
        <v>0</v>
      </c>
      <c r="C24" s="44">
        <v>1</v>
      </c>
      <c r="D24" s="42" t="s">
        <v>36</v>
      </c>
      <c r="E24" s="44">
        <v>0</v>
      </c>
      <c r="F24" s="44">
        <v>0</v>
      </c>
      <c r="G24" s="42"/>
      <c r="H24" s="44">
        <v>0</v>
      </c>
      <c r="I24" s="45">
        <v>3</v>
      </c>
      <c r="J24" s="42" t="s">
        <v>36</v>
      </c>
    </row>
    <row r="25" spans="1:10" ht="20.100000000000001" customHeight="1" x14ac:dyDescent="0.25">
      <c r="A25" s="31" t="s">
        <v>25</v>
      </c>
      <c r="B25" s="44">
        <v>0</v>
      </c>
      <c r="C25" s="44">
        <v>1</v>
      </c>
      <c r="D25" s="42" t="s">
        <v>36</v>
      </c>
      <c r="E25" s="44">
        <v>0</v>
      </c>
      <c r="F25" s="44">
        <v>0</v>
      </c>
      <c r="G25" s="42"/>
      <c r="H25" s="44">
        <v>0</v>
      </c>
      <c r="I25" s="45">
        <v>1</v>
      </c>
      <c r="J25" s="42" t="s">
        <v>36</v>
      </c>
    </row>
    <row r="26" spans="1:10" ht="20.100000000000001" customHeight="1" x14ac:dyDescent="0.25">
      <c r="A26" s="31" t="s">
        <v>26</v>
      </c>
      <c r="B26" s="44">
        <v>0</v>
      </c>
      <c r="C26" s="44">
        <v>0</v>
      </c>
      <c r="D26" s="42"/>
      <c r="E26" s="44">
        <v>0</v>
      </c>
      <c r="F26" s="44">
        <v>0</v>
      </c>
      <c r="G26" s="42"/>
      <c r="H26" s="44">
        <v>0</v>
      </c>
      <c r="I26" s="45">
        <v>0</v>
      </c>
      <c r="J26" s="42"/>
    </row>
    <row r="27" spans="1:10" ht="20.100000000000001" customHeight="1" x14ac:dyDescent="0.25">
      <c r="A27" s="31" t="s">
        <v>27</v>
      </c>
      <c r="B27" s="44">
        <v>0</v>
      </c>
      <c r="C27" s="44">
        <v>0</v>
      </c>
      <c r="D27" s="42"/>
      <c r="E27" s="44">
        <v>0</v>
      </c>
      <c r="F27" s="44">
        <v>0</v>
      </c>
      <c r="G27" s="42"/>
      <c r="H27" s="44">
        <v>0</v>
      </c>
      <c r="I27" s="45">
        <v>0</v>
      </c>
      <c r="J27" s="42"/>
    </row>
    <row r="28" spans="1:10" ht="20.100000000000001" customHeight="1" x14ac:dyDescent="0.25">
      <c r="A28" s="31" t="s">
        <v>28</v>
      </c>
      <c r="B28" s="44">
        <v>0</v>
      </c>
      <c r="C28" s="44">
        <v>1</v>
      </c>
      <c r="D28" s="42" t="s">
        <v>36</v>
      </c>
      <c r="E28" s="44">
        <v>0</v>
      </c>
      <c r="F28" s="44">
        <v>0</v>
      </c>
      <c r="G28" s="42"/>
      <c r="H28" s="44">
        <v>0</v>
      </c>
      <c r="I28" s="45">
        <v>1</v>
      </c>
      <c r="J28" s="42" t="s">
        <v>36</v>
      </c>
    </row>
    <row r="29" spans="1:10" ht="20.100000000000001" customHeight="1" x14ac:dyDescent="0.25">
      <c r="A29" s="31" t="s">
        <v>29</v>
      </c>
      <c r="B29" s="44">
        <v>0</v>
      </c>
      <c r="C29" s="44">
        <v>0</v>
      </c>
      <c r="D29" s="42"/>
      <c r="E29" s="44">
        <v>0</v>
      </c>
      <c r="F29" s="44">
        <v>0</v>
      </c>
      <c r="G29" s="42"/>
      <c r="H29" s="44">
        <v>0</v>
      </c>
      <c r="I29" s="45">
        <v>0</v>
      </c>
      <c r="J29" s="42"/>
    </row>
    <row r="30" spans="1:10" ht="20.100000000000001" customHeight="1" x14ac:dyDescent="0.25">
      <c r="A30" s="31" t="s">
        <v>30</v>
      </c>
      <c r="B30" s="44">
        <v>1</v>
      </c>
      <c r="C30" s="44">
        <v>1</v>
      </c>
      <c r="D30" s="42">
        <f>C30*100/B30-100</f>
        <v>0</v>
      </c>
      <c r="E30" s="44">
        <v>0</v>
      </c>
      <c r="F30" s="44">
        <v>0</v>
      </c>
      <c r="G30" s="42"/>
      <c r="H30" s="44">
        <v>1</v>
      </c>
      <c r="I30" s="45">
        <v>6</v>
      </c>
      <c r="J30" s="129">
        <f>I30*100/H30-100</f>
        <v>500</v>
      </c>
    </row>
    <row r="31" spans="1:10" ht="20.100000000000001" customHeight="1" x14ac:dyDescent="0.25">
      <c r="A31" s="31" t="s">
        <v>31</v>
      </c>
      <c r="B31" s="44">
        <v>1</v>
      </c>
      <c r="C31" s="44">
        <v>0</v>
      </c>
      <c r="D31" s="153" t="s">
        <v>274</v>
      </c>
      <c r="E31" s="44">
        <v>0</v>
      </c>
      <c r="F31" s="44">
        <v>0</v>
      </c>
      <c r="G31" s="42"/>
      <c r="H31" s="44">
        <v>5</v>
      </c>
      <c r="I31" s="45">
        <v>0</v>
      </c>
      <c r="J31" s="133" t="s">
        <v>274</v>
      </c>
    </row>
    <row r="32" spans="1:10" ht="20.100000000000001" customHeight="1" x14ac:dyDescent="0.25">
      <c r="A32" s="31" t="s">
        <v>32</v>
      </c>
      <c r="B32" s="44">
        <v>0</v>
      </c>
      <c r="C32" s="44">
        <v>0</v>
      </c>
      <c r="D32" s="42"/>
      <c r="E32" s="44">
        <v>0</v>
      </c>
      <c r="F32" s="44">
        <v>0</v>
      </c>
      <c r="G32" s="42"/>
      <c r="H32" s="44">
        <v>0</v>
      </c>
      <c r="I32" s="44">
        <v>0</v>
      </c>
      <c r="J32" s="42"/>
    </row>
    <row r="33" spans="1:10" ht="20.100000000000001" customHeight="1" x14ac:dyDescent="0.25">
      <c r="A33" s="31" t="s">
        <v>33</v>
      </c>
      <c r="B33" s="44">
        <v>0</v>
      </c>
      <c r="C33" s="44">
        <v>0</v>
      </c>
      <c r="D33" s="42"/>
      <c r="E33" s="44">
        <v>0</v>
      </c>
      <c r="F33" s="44">
        <v>0</v>
      </c>
      <c r="G33" s="42"/>
      <c r="H33" s="44">
        <v>0</v>
      </c>
      <c r="I33" s="44">
        <v>0</v>
      </c>
      <c r="J33" s="42"/>
    </row>
    <row r="34" spans="1:10" ht="20.100000000000001" customHeight="1" x14ac:dyDescent="0.25">
      <c r="A34" s="32" t="s">
        <v>34</v>
      </c>
      <c r="B34" s="17">
        <v>29</v>
      </c>
      <c r="C34" s="43">
        <v>58</v>
      </c>
      <c r="D34" s="155">
        <f>C34*100/B34-100</f>
        <v>100</v>
      </c>
      <c r="E34" s="17">
        <v>5</v>
      </c>
      <c r="F34" s="17">
        <v>12</v>
      </c>
      <c r="G34" s="46">
        <f>F34*100/E34-100</f>
        <v>140</v>
      </c>
      <c r="H34" s="17">
        <v>67</v>
      </c>
      <c r="I34" s="17">
        <v>121</v>
      </c>
      <c r="J34" s="46">
        <f>I34*100/H34-100</f>
        <v>80.597014925373145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7:D8 G7:G34 J7:J8 D11 D13:D30 D32:D34 J11 J13:J30 J32:J34">
    <cfRule type="cellIs" dxfId="9" priority="1" stopIfTrue="1" operator="lessThanOrEqual">
      <formula>0</formula>
    </cfRule>
    <cfRule type="cellIs" dxfId="8" priority="2" stopIfTrue="1" operator="greaterThan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CB788-F1BF-461D-9BCA-598624A2C5D5}">
  <dimension ref="A1:J34"/>
  <sheetViews>
    <sheetView tabSelected="1" workbookViewId="0">
      <selection activeCell="N15" sqref="N15"/>
    </sheetView>
  </sheetViews>
  <sheetFormatPr defaultRowHeight="15" x14ac:dyDescent="0.25"/>
  <cols>
    <col min="1" max="1" width="39.140625" customWidth="1"/>
    <col min="2" max="10" width="10.7109375" customWidth="1"/>
  </cols>
  <sheetData>
    <row r="1" spans="1:10" ht="18" x14ac:dyDescent="0.25">
      <c r="A1" s="186" t="s">
        <v>225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8" x14ac:dyDescent="0.25">
      <c r="A2" s="186" t="s">
        <v>272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1" t="s">
        <v>0</v>
      </c>
      <c r="B4" s="191" t="s">
        <v>2</v>
      </c>
      <c r="C4" s="191"/>
      <c r="D4" s="191"/>
      <c r="E4" s="191"/>
      <c r="F4" s="191"/>
      <c r="G4" s="191"/>
      <c r="H4" s="191"/>
      <c r="I4" s="191"/>
      <c r="J4" s="191"/>
    </row>
    <row r="5" spans="1:10" x14ac:dyDescent="0.25">
      <c r="A5" s="191"/>
      <c r="B5" s="191" t="s">
        <v>3</v>
      </c>
      <c r="C5" s="191"/>
      <c r="D5" s="191"/>
      <c r="E5" s="191" t="s">
        <v>4</v>
      </c>
      <c r="F5" s="191"/>
      <c r="G5" s="191"/>
      <c r="H5" s="191" t="s">
        <v>5</v>
      </c>
      <c r="I5" s="191"/>
      <c r="J5" s="191"/>
    </row>
    <row r="6" spans="1:10" x14ac:dyDescent="0.25">
      <c r="A6" s="191"/>
      <c r="B6" s="19">
        <v>2019</v>
      </c>
      <c r="C6" s="19">
        <v>2020</v>
      </c>
      <c r="D6" s="19" t="s">
        <v>6</v>
      </c>
      <c r="E6" s="20">
        <v>2019</v>
      </c>
      <c r="F6" s="20">
        <v>2020</v>
      </c>
      <c r="G6" s="19" t="s">
        <v>6</v>
      </c>
      <c r="H6" s="20">
        <v>2019</v>
      </c>
      <c r="I6" s="20">
        <v>2020</v>
      </c>
      <c r="J6" s="19" t="s">
        <v>6</v>
      </c>
    </row>
    <row r="7" spans="1:10" ht="18.75" x14ac:dyDescent="0.25">
      <c r="A7" s="27" t="s">
        <v>7</v>
      </c>
      <c r="B7" s="44">
        <v>0</v>
      </c>
      <c r="C7" s="44">
        <v>0</v>
      </c>
      <c r="D7" s="42"/>
      <c r="E7" s="44">
        <v>0</v>
      </c>
      <c r="F7" s="44">
        <v>0</v>
      </c>
      <c r="G7" s="42"/>
      <c r="H7" s="44">
        <v>0</v>
      </c>
      <c r="I7" s="44">
        <v>0</v>
      </c>
      <c r="J7" s="42"/>
    </row>
    <row r="8" spans="1:10" ht="18.75" x14ac:dyDescent="0.25">
      <c r="A8" s="27" t="s">
        <v>8</v>
      </c>
      <c r="B8" s="44">
        <v>3</v>
      </c>
      <c r="C8" s="44">
        <v>2</v>
      </c>
      <c r="D8" s="42">
        <f>C8*100/B8-100</f>
        <v>-33.333333333333329</v>
      </c>
      <c r="E8" s="44">
        <v>1</v>
      </c>
      <c r="F8" s="44">
        <v>0</v>
      </c>
      <c r="G8" s="156" t="s">
        <v>274</v>
      </c>
      <c r="H8" s="44">
        <v>2</v>
      </c>
      <c r="I8" s="44">
        <v>2</v>
      </c>
      <c r="J8" s="42">
        <f>I8*100/H8-100</f>
        <v>0</v>
      </c>
    </row>
    <row r="9" spans="1:10" ht="18.75" x14ac:dyDescent="0.25">
      <c r="A9" s="27" t="s">
        <v>9</v>
      </c>
      <c r="B9" s="44">
        <v>2</v>
      </c>
      <c r="C9" s="44">
        <v>7</v>
      </c>
      <c r="D9" s="42">
        <f>C9*100/B9-100</f>
        <v>250</v>
      </c>
      <c r="E9" s="44">
        <v>1</v>
      </c>
      <c r="F9" s="44">
        <v>0</v>
      </c>
      <c r="G9" s="153" t="s">
        <v>274</v>
      </c>
      <c r="H9" s="44">
        <v>3</v>
      </c>
      <c r="I9" s="44">
        <v>10</v>
      </c>
      <c r="J9" s="42">
        <f>I9*100/H9-100</f>
        <v>233.33333333333331</v>
      </c>
    </row>
    <row r="10" spans="1:10" ht="18.75" x14ac:dyDescent="0.25">
      <c r="A10" s="27" t="s">
        <v>10</v>
      </c>
      <c r="B10" s="44">
        <v>1</v>
      </c>
      <c r="C10" s="44">
        <v>1</v>
      </c>
      <c r="D10" s="42">
        <f>C10*100/B10-100</f>
        <v>0</v>
      </c>
      <c r="E10" s="44">
        <v>0</v>
      </c>
      <c r="F10" s="44">
        <v>0</v>
      </c>
      <c r="G10" s="42"/>
      <c r="H10" s="44">
        <v>1</v>
      </c>
      <c r="I10" s="44">
        <v>1</v>
      </c>
      <c r="J10" s="42">
        <f>I10*100/H10-100</f>
        <v>0</v>
      </c>
    </row>
    <row r="11" spans="1:10" ht="18.75" x14ac:dyDescent="0.25">
      <c r="A11" s="27" t="s">
        <v>11</v>
      </c>
      <c r="B11" s="44">
        <v>1</v>
      </c>
      <c r="C11" s="44">
        <v>2</v>
      </c>
      <c r="D11" s="42">
        <f>C11*100/B11-100</f>
        <v>100</v>
      </c>
      <c r="E11" s="44">
        <v>0</v>
      </c>
      <c r="F11" s="44">
        <v>1</v>
      </c>
      <c r="G11" s="42" t="s">
        <v>36</v>
      </c>
      <c r="H11" s="44">
        <v>1</v>
      </c>
      <c r="I11" s="44">
        <v>1</v>
      </c>
      <c r="J11" s="42">
        <f>I11*100/H11-100</f>
        <v>0</v>
      </c>
    </row>
    <row r="12" spans="1:10" ht="18.75" x14ac:dyDescent="0.25">
      <c r="A12" s="27" t="s">
        <v>12</v>
      </c>
      <c r="B12" s="44">
        <v>0</v>
      </c>
      <c r="C12" s="44">
        <v>0</v>
      </c>
      <c r="D12" s="42"/>
      <c r="E12" s="44">
        <v>0</v>
      </c>
      <c r="F12" s="44">
        <v>0</v>
      </c>
      <c r="G12" s="42"/>
      <c r="H12" s="44">
        <v>0</v>
      </c>
      <c r="I12" s="44">
        <v>0</v>
      </c>
      <c r="J12" s="42"/>
    </row>
    <row r="13" spans="1:10" ht="18.75" x14ac:dyDescent="0.25">
      <c r="A13" s="27" t="s">
        <v>13</v>
      </c>
      <c r="B13" s="44">
        <v>1</v>
      </c>
      <c r="C13" s="44">
        <v>6</v>
      </c>
      <c r="D13" s="42">
        <f>C13*100/B13-100</f>
        <v>500</v>
      </c>
      <c r="E13" s="44">
        <v>0</v>
      </c>
      <c r="F13" s="44">
        <v>2</v>
      </c>
      <c r="G13" s="42" t="s">
        <v>36</v>
      </c>
      <c r="H13" s="44">
        <v>1</v>
      </c>
      <c r="I13" s="44">
        <v>10</v>
      </c>
      <c r="J13" s="42">
        <f>I13*100/H13-100</f>
        <v>900</v>
      </c>
    </row>
    <row r="14" spans="1:10" ht="18.75" x14ac:dyDescent="0.25">
      <c r="A14" s="27" t="s">
        <v>14</v>
      </c>
      <c r="B14" s="44">
        <v>0</v>
      </c>
      <c r="C14" s="44">
        <v>0</v>
      </c>
      <c r="D14" s="42"/>
      <c r="E14" s="44">
        <v>0</v>
      </c>
      <c r="F14" s="44">
        <v>0</v>
      </c>
      <c r="G14" s="42"/>
      <c r="H14" s="44">
        <v>0</v>
      </c>
      <c r="I14" s="44">
        <v>0</v>
      </c>
      <c r="J14" s="42"/>
    </row>
    <row r="15" spans="1:10" ht="18.75" x14ac:dyDescent="0.25">
      <c r="A15" s="27" t="s">
        <v>15</v>
      </c>
      <c r="B15" s="44">
        <v>0</v>
      </c>
      <c r="C15" s="44">
        <v>0</v>
      </c>
      <c r="D15" s="42"/>
      <c r="E15" s="44">
        <v>0</v>
      </c>
      <c r="F15" s="44">
        <v>0</v>
      </c>
      <c r="G15" s="42"/>
      <c r="H15" s="44">
        <v>0</v>
      </c>
      <c r="I15" s="44">
        <v>0</v>
      </c>
      <c r="J15" s="42"/>
    </row>
    <row r="16" spans="1:10" ht="18.75" x14ac:dyDescent="0.25">
      <c r="A16" s="27" t="s">
        <v>16</v>
      </c>
      <c r="B16" s="44">
        <v>0</v>
      </c>
      <c r="C16" s="44">
        <v>3</v>
      </c>
      <c r="D16" s="42" t="s">
        <v>36</v>
      </c>
      <c r="E16" s="44">
        <v>0</v>
      </c>
      <c r="F16" s="44">
        <v>2</v>
      </c>
      <c r="G16" s="42" t="s">
        <v>36</v>
      </c>
      <c r="H16" s="44">
        <v>0</v>
      </c>
      <c r="I16" s="44">
        <v>3</v>
      </c>
      <c r="J16" s="42" t="s">
        <v>36</v>
      </c>
    </row>
    <row r="17" spans="1:10" ht="18.75" x14ac:dyDescent="0.25">
      <c r="A17" s="27" t="s">
        <v>17</v>
      </c>
      <c r="B17" s="44">
        <v>0</v>
      </c>
      <c r="C17" s="44">
        <v>0</v>
      </c>
      <c r="D17" s="42"/>
      <c r="E17" s="44">
        <v>0</v>
      </c>
      <c r="F17" s="44">
        <v>0</v>
      </c>
      <c r="G17" s="42"/>
      <c r="H17" s="44">
        <v>0</v>
      </c>
      <c r="I17" s="44">
        <v>0</v>
      </c>
      <c r="J17" s="42"/>
    </row>
    <row r="18" spans="1:10" ht="18.75" x14ac:dyDescent="0.25">
      <c r="A18" s="27" t="s">
        <v>18</v>
      </c>
      <c r="B18" s="44">
        <v>0</v>
      </c>
      <c r="C18" s="44">
        <v>3</v>
      </c>
      <c r="D18" s="42" t="s">
        <v>36</v>
      </c>
      <c r="E18" s="44">
        <v>0</v>
      </c>
      <c r="F18" s="44">
        <v>1</v>
      </c>
      <c r="G18" s="42" t="s">
        <v>36</v>
      </c>
      <c r="H18" s="44">
        <v>0</v>
      </c>
      <c r="I18" s="44">
        <v>6</v>
      </c>
      <c r="J18" s="42" t="s">
        <v>36</v>
      </c>
    </row>
    <row r="19" spans="1:10" ht="18.75" x14ac:dyDescent="0.25">
      <c r="A19" s="27" t="s">
        <v>19</v>
      </c>
      <c r="B19" s="44">
        <v>1</v>
      </c>
      <c r="C19" s="44">
        <v>1</v>
      </c>
      <c r="D19" s="42">
        <f>C19*100/B19-100</f>
        <v>0</v>
      </c>
      <c r="E19" s="44">
        <v>0</v>
      </c>
      <c r="F19" s="44">
        <v>0</v>
      </c>
      <c r="G19" s="42"/>
      <c r="H19" s="44">
        <v>1</v>
      </c>
      <c r="I19" s="44">
        <v>1</v>
      </c>
      <c r="J19" s="42">
        <f>I19*100/H19-100</f>
        <v>0</v>
      </c>
    </row>
    <row r="20" spans="1:10" ht="18.75" x14ac:dyDescent="0.25">
      <c r="A20" s="27" t="s">
        <v>20</v>
      </c>
      <c r="B20" s="44">
        <v>38</v>
      </c>
      <c r="C20" s="44">
        <v>37</v>
      </c>
      <c r="D20" s="42">
        <f>C20*100/B20-100</f>
        <v>-2.6315789473684248</v>
      </c>
      <c r="E20" s="44">
        <v>5</v>
      </c>
      <c r="F20" s="44">
        <v>1</v>
      </c>
      <c r="G20" s="42">
        <f>F20*100/E20-100</f>
        <v>-80</v>
      </c>
      <c r="H20" s="44">
        <v>57</v>
      </c>
      <c r="I20" s="44">
        <v>60</v>
      </c>
      <c r="J20" s="42">
        <f>I20*100/H20-100</f>
        <v>5.2631578947368354</v>
      </c>
    </row>
    <row r="21" spans="1:10" ht="18.75" x14ac:dyDescent="0.25">
      <c r="A21" s="27" t="s">
        <v>21</v>
      </c>
      <c r="B21" s="44">
        <v>0</v>
      </c>
      <c r="C21" s="44">
        <v>2</v>
      </c>
      <c r="D21" s="42" t="s">
        <v>36</v>
      </c>
      <c r="E21" s="44">
        <v>0</v>
      </c>
      <c r="F21" s="44">
        <v>0</v>
      </c>
      <c r="G21" s="42"/>
      <c r="H21" s="44">
        <v>0</v>
      </c>
      <c r="I21" s="44">
        <v>2</v>
      </c>
      <c r="J21" s="42" t="s">
        <v>36</v>
      </c>
    </row>
    <row r="22" spans="1:10" ht="18.75" x14ac:dyDescent="0.25">
      <c r="A22" s="27" t="s">
        <v>22</v>
      </c>
      <c r="B22" s="44">
        <v>0</v>
      </c>
      <c r="C22" s="44">
        <v>1</v>
      </c>
      <c r="D22" s="42" t="s">
        <v>36</v>
      </c>
      <c r="E22" s="44">
        <v>0</v>
      </c>
      <c r="F22" s="44">
        <v>1</v>
      </c>
      <c r="G22" s="42" t="s">
        <v>36</v>
      </c>
      <c r="H22" s="44">
        <v>0</v>
      </c>
      <c r="I22" s="44">
        <v>1</v>
      </c>
      <c r="J22" s="42" t="s">
        <v>36</v>
      </c>
    </row>
    <row r="23" spans="1:10" ht="18.75" x14ac:dyDescent="0.25">
      <c r="A23" s="27" t="s">
        <v>23</v>
      </c>
      <c r="B23" s="44">
        <v>1</v>
      </c>
      <c r="C23" s="44">
        <v>1</v>
      </c>
      <c r="D23" s="42">
        <f>C23*100/B23-100</f>
        <v>0</v>
      </c>
      <c r="E23" s="44">
        <v>0</v>
      </c>
      <c r="F23" s="44">
        <v>0</v>
      </c>
      <c r="G23" s="42"/>
      <c r="H23" s="44">
        <v>1</v>
      </c>
      <c r="I23" s="44">
        <v>3</v>
      </c>
      <c r="J23" s="42">
        <f>I23*100/H23-100</f>
        <v>200</v>
      </c>
    </row>
    <row r="24" spans="1:10" ht="18.75" x14ac:dyDescent="0.25">
      <c r="A24" s="27" t="s">
        <v>24</v>
      </c>
      <c r="B24" s="44">
        <v>0</v>
      </c>
      <c r="C24" s="44">
        <v>4</v>
      </c>
      <c r="D24" s="42" t="s">
        <v>36</v>
      </c>
      <c r="E24" s="44">
        <v>0</v>
      </c>
      <c r="F24" s="44">
        <v>1</v>
      </c>
      <c r="G24" s="42" t="s">
        <v>36</v>
      </c>
      <c r="H24" s="44">
        <v>0</v>
      </c>
      <c r="I24" s="44">
        <v>5</v>
      </c>
      <c r="J24" s="42" t="s">
        <v>36</v>
      </c>
    </row>
    <row r="25" spans="1:10" ht="18.75" x14ac:dyDescent="0.25">
      <c r="A25" s="27" t="s">
        <v>25</v>
      </c>
      <c r="B25" s="44">
        <v>1</v>
      </c>
      <c r="C25" s="44">
        <v>0</v>
      </c>
      <c r="D25" s="153" t="s">
        <v>274</v>
      </c>
      <c r="E25" s="44">
        <v>0</v>
      </c>
      <c r="F25" s="44">
        <v>0</v>
      </c>
      <c r="G25" s="42"/>
      <c r="H25" s="44">
        <v>1</v>
      </c>
      <c r="I25" s="45">
        <v>0</v>
      </c>
      <c r="J25" s="133" t="s">
        <v>274</v>
      </c>
    </row>
    <row r="26" spans="1:10" ht="18.75" x14ac:dyDescent="0.25">
      <c r="A26" s="27" t="s">
        <v>26</v>
      </c>
      <c r="B26" s="44">
        <v>0</v>
      </c>
      <c r="C26" s="44">
        <v>0</v>
      </c>
      <c r="D26" s="42"/>
      <c r="E26" s="44">
        <v>0</v>
      </c>
      <c r="F26" s="44">
        <v>0</v>
      </c>
      <c r="G26" s="42"/>
      <c r="H26" s="44">
        <v>0</v>
      </c>
      <c r="I26" s="45">
        <v>0</v>
      </c>
      <c r="J26" s="42"/>
    </row>
    <row r="27" spans="1:10" ht="18.75" x14ac:dyDescent="0.25">
      <c r="A27" s="27" t="s">
        <v>27</v>
      </c>
      <c r="B27" s="44">
        <v>1</v>
      </c>
      <c r="C27" s="44">
        <v>0</v>
      </c>
      <c r="D27" s="153" t="s">
        <v>274</v>
      </c>
      <c r="E27" s="44">
        <v>0</v>
      </c>
      <c r="F27" s="44">
        <v>0</v>
      </c>
      <c r="G27" s="42"/>
      <c r="H27" s="44">
        <v>1</v>
      </c>
      <c r="I27" s="45">
        <v>0</v>
      </c>
      <c r="J27" s="133" t="s">
        <v>274</v>
      </c>
    </row>
    <row r="28" spans="1:10" ht="18.75" x14ac:dyDescent="0.25">
      <c r="A28" s="27" t="s">
        <v>28</v>
      </c>
      <c r="B28" s="44">
        <v>0</v>
      </c>
      <c r="C28" s="44">
        <v>0</v>
      </c>
      <c r="D28" s="42"/>
      <c r="E28" s="44">
        <v>0</v>
      </c>
      <c r="F28" s="44">
        <v>0</v>
      </c>
      <c r="G28" s="42"/>
      <c r="H28" s="44">
        <v>0</v>
      </c>
      <c r="I28" s="45">
        <v>0</v>
      </c>
      <c r="J28" s="42"/>
    </row>
    <row r="29" spans="1:10" ht="18.75" x14ac:dyDescent="0.25">
      <c r="A29" s="27" t="s">
        <v>29</v>
      </c>
      <c r="B29" s="44">
        <v>0</v>
      </c>
      <c r="C29" s="44">
        <v>0</v>
      </c>
      <c r="D29" s="42"/>
      <c r="E29" s="44">
        <v>0</v>
      </c>
      <c r="F29" s="44">
        <v>0</v>
      </c>
      <c r="G29" s="42"/>
      <c r="H29" s="44">
        <v>0</v>
      </c>
      <c r="I29" s="45">
        <v>0</v>
      </c>
      <c r="J29" s="42"/>
    </row>
    <row r="30" spans="1:10" ht="18.75" x14ac:dyDescent="0.25">
      <c r="A30" s="27" t="s">
        <v>30</v>
      </c>
      <c r="B30" s="44">
        <v>0</v>
      </c>
      <c r="C30" s="44">
        <v>0</v>
      </c>
      <c r="D30" s="42"/>
      <c r="E30" s="44">
        <v>0</v>
      </c>
      <c r="F30" s="44">
        <v>0</v>
      </c>
      <c r="G30" s="42"/>
      <c r="H30" s="44">
        <v>0</v>
      </c>
      <c r="I30" s="45">
        <v>0</v>
      </c>
      <c r="J30" s="42"/>
    </row>
    <row r="31" spans="1:10" ht="18.75" x14ac:dyDescent="0.25">
      <c r="A31" s="27" t="s">
        <v>31</v>
      </c>
      <c r="B31" s="44">
        <v>1</v>
      </c>
      <c r="C31" s="44">
        <v>0</v>
      </c>
      <c r="D31" s="153" t="s">
        <v>274</v>
      </c>
      <c r="E31" s="44">
        <v>0</v>
      </c>
      <c r="F31" s="44">
        <v>0</v>
      </c>
      <c r="G31" s="42"/>
      <c r="H31" s="44">
        <v>1</v>
      </c>
      <c r="I31" s="45">
        <v>0</v>
      </c>
      <c r="J31" s="133" t="s">
        <v>274</v>
      </c>
    </row>
    <row r="32" spans="1:10" ht="18.75" x14ac:dyDescent="0.25">
      <c r="A32" s="27" t="s">
        <v>32</v>
      </c>
      <c r="B32" s="44">
        <v>0</v>
      </c>
      <c r="C32" s="44">
        <v>1</v>
      </c>
      <c r="D32" s="42" t="s">
        <v>36</v>
      </c>
      <c r="E32" s="44">
        <v>0</v>
      </c>
      <c r="F32" s="44">
        <v>0</v>
      </c>
      <c r="G32" s="42"/>
      <c r="H32" s="44">
        <v>0</v>
      </c>
      <c r="I32" s="44">
        <v>1</v>
      </c>
      <c r="J32" s="42" t="s">
        <v>36</v>
      </c>
    </row>
    <row r="33" spans="1:10" ht="18.75" x14ac:dyDescent="0.25">
      <c r="A33" s="27" t="s">
        <v>33</v>
      </c>
      <c r="B33" s="44">
        <v>0</v>
      </c>
      <c r="C33" s="44">
        <v>0</v>
      </c>
      <c r="D33" s="42"/>
      <c r="E33" s="44">
        <v>0</v>
      </c>
      <c r="F33" s="44">
        <v>0</v>
      </c>
      <c r="G33" s="42"/>
      <c r="H33" s="44">
        <v>0</v>
      </c>
      <c r="I33" s="44">
        <v>0</v>
      </c>
      <c r="J33" s="42"/>
    </row>
    <row r="34" spans="1:10" ht="18.75" x14ac:dyDescent="0.25">
      <c r="A34" s="29" t="s">
        <v>34</v>
      </c>
      <c r="B34" s="17">
        <v>51</v>
      </c>
      <c r="C34" s="43">
        <v>71</v>
      </c>
      <c r="D34" s="46">
        <f>C34*100/B34-100</f>
        <v>39.215686274509807</v>
      </c>
      <c r="E34" s="17">
        <v>7</v>
      </c>
      <c r="F34" s="43">
        <v>9</v>
      </c>
      <c r="G34" s="46">
        <f>F34*100/E34-100</f>
        <v>28.571428571428584</v>
      </c>
      <c r="H34" s="17">
        <v>70</v>
      </c>
      <c r="I34" s="43">
        <v>106</v>
      </c>
      <c r="J34" s="46">
        <f>I34*100/H34-100</f>
        <v>51.428571428571416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G7 J7:J24 D7:D24 D26 D28:D30 D32:D34 G10:G34 J26 J28:J30 J32:J34">
    <cfRule type="cellIs" dxfId="7" priority="1" stopIfTrue="1" operator="lessThanOrEqual">
      <formula>0</formula>
    </cfRule>
    <cfRule type="cellIs" dxfId="6" priority="2" stopIfTrue="1" operator="greaterThan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workbookViewId="0">
      <selection activeCell="Q33" sqref="Q33"/>
    </sheetView>
  </sheetViews>
  <sheetFormatPr defaultRowHeight="15" x14ac:dyDescent="0.25"/>
  <cols>
    <col min="1" max="1" width="20.5703125" customWidth="1"/>
  </cols>
  <sheetData>
    <row r="1" spans="1:13" ht="18" x14ac:dyDescent="0.25">
      <c r="A1" s="186" t="s">
        <v>246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18" customHeight="1" x14ac:dyDescent="0.25">
      <c r="A2" s="186" t="s">
        <v>270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87" t="s">
        <v>0</v>
      </c>
      <c r="B4" s="190" t="s">
        <v>1</v>
      </c>
      <c r="C4" s="190"/>
      <c r="D4" s="190"/>
      <c r="E4" s="190" t="s">
        <v>2</v>
      </c>
      <c r="F4" s="190"/>
      <c r="G4" s="190"/>
      <c r="H4" s="190"/>
      <c r="I4" s="190"/>
      <c r="J4" s="190"/>
      <c r="K4" s="190"/>
      <c r="L4" s="190"/>
      <c r="M4" s="192"/>
    </row>
    <row r="5" spans="1:13" ht="26.25" customHeight="1" x14ac:dyDescent="0.25">
      <c r="A5" s="188"/>
      <c r="B5" s="191"/>
      <c r="C5" s="191"/>
      <c r="D5" s="191"/>
      <c r="E5" s="191" t="s">
        <v>3</v>
      </c>
      <c r="F5" s="191"/>
      <c r="G5" s="191"/>
      <c r="H5" s="191" t="s">
        <v>4</v>
      </c>
      <c r="I5" s="191"/>
      <c r="J5" s="191"/>
      <c r="K5" s="191" t="s">
        <v>5</v>
      </c>
      <c r="L5" s="193"/>
      <c r="M5" s="194"/>
    </row>
    <row r="6" spans="1:13" ht="22.5" customHeight="1" thickBot="1" x14ac:dyDescent="0.3">
      <c r="A6" s="189"/>
      <c r="B6" s="3">
        <v>2019</v>
      </c>
      <c r="C6" s="3">
        <v>2020</v>
      </c>
      <c r="D6" s="3" t="s">
        <v>6</v>
      </c>
      <c r="E6" s="3">
        <v>2019</v>
      </c>
      <c r="F6" s="3">
        <v>2020</v>
      </c>
      <c r="G6" s="3" t="s">
        <v>6</v>
      </c>
      <c r="H6" s="3">
        <v>2019</v>
      </c>
      <c r="I6" s="3">
        <v>2020</v>
      </c>
      <c r="J6" s="3" t="s">
        <v>6</v>
      </c>
      <c r="K6" s="3">
        <v>2019</v>
      </c>
      <c r="L6" s="3">
        <v>2020</v>
      </c>
      <c r="M6" s="4" t="s">
        <v>6</v>
      </c>
    </row>
    <row r="7" spans="1:13" x14ac:dyDescent="0.25">
      <c r="A7" s="5" t="s">
        <v>7</v>
      </c>
      <c r="B7" s="51">
        <v>0</v>
      </c>
      <c r="C7" s="51"/>
      <c r="D7" s="52"/>
      <c r="E7" s="51">
        <v>0</v>
      </c>
      <c r="F7" s="51"/>
      <c r="G7" s="53"/>
      <c r="H7" s="51">
        <v>0</v>
      </c>
      <c r="I7" s="51"/>
      <c r="J7" s="52"/>
      <c r="K7" s="51">
        <v>0</v>
      </c>
      <c r="L7" s="51"/>
      <c r="M7" s="54"/>
    </row>
    <row r="8" spans="1:13" x14ac:dyDescent="0.25">
      <c r="A8" s="6" t="s">
        <v>8</v>
      </c>
      <c r="B8" s="55">
        <v>658</v>
      </c>
      <c r="C8" s="56">
        <v>700</v>
      </c>
      <c r="D8" s="57">
        <f t="shared" ref="D8:D32" si="0">C8*100/B8-100</f>
        <v>6.3829787234042499</v>
      </c>
      <c r="E8" s="55">
        <v>119</v>
      </c>
      <c r="F8" s="56">
        <v>135</v>
      </c>
      <c r="G8" s="58">
        <f t="shared" ref="G8:G32" si="1">F8*100/E8-100</f>
        <v>13.445378151260499</v>
      </c>
      <c r="H8" s="55">
        <v>30</v>
      </c>
      <c r="I8" s="56">
        <v>38</v>
      </c>
      <c r="J8" s="57">
        <f t="shared" ref="J8:J32" si="2">I8*100/H8-100</f>
        <v>26.666666666666671</v>
      </c>
      <c r="K8" s="55">
        <v>139</v>
      </c>
      <c r="L8" s="56">
        <v>156</v>
      </c>
      <c r="M8" s="59">
        <f t="shared" ref="M8:M32" si="3">L8*100/K8-100</f>
        <v>12.230215827338128</v>
      </c>
    </row>
    <row r="9" spans="1:13" x14ac:dyDescent="0.25">
      <c r="A9" s="6" t="s">
        <v>9</v>
      </c>
      <c r="B9" s="55">
        <v>612</v>
      </c>
      <c r="C9" s="56">
        <v>644</v>
      </c>
      <c r="D9" s="57">
        <f t="shared" si="0"/>
        <v>5.2287581699346362</v>
      </c>
      <c r="E9" s="55">
        <v>142</v>
      </c>
      <c r="F9" s="56">
        <v>160</v>
      </c>
      <c r="G9" s="58">
        <f t="shared" si="1"/>
        <v>12.676056338028175</v>
      </c>
      <c r="H9" s="55">
        <v>24</v>
      </c>
      <c r="I9" s="56">
        <v>25</v>
      </c>
      <c r="J9" s="57">
        <f t="shared" si="2"/>
        <v>4.1666666666666714</v>
      </c>
      <c r="K9" s="55">
        <v>168</v>
      </c>
      <c r="L9" s="56">
        <v>204</v>
      </c>
      <c r="M9" s="59">
        <f t="shared" si="3"/>
        <v>21.428571428571431</v>
      </c>
    </row>
    <row r="10" spans="1:13" x14ac:dyDescent="0.25">
      <c r="A10" s="6" t="s">
        <v>10</v>
      </c>
      <c r="B10" s="55">
        <v>2472</v>
      </c>
      <c r="C10" s="56">
        <v>2686</v>
      </c>
      <c r="D10" s="57">
        <f t="shared" si="0"/>
        <v>8.6569579288025835</v>
      </c>
      <c r="E10" s="55">
        <v>373</v>
      </c>
      <c r="F10" s="56">
        <v>466</v>
      </c>
      <c r="G10" s="58">
        <f t="shared" si="1"/>
        <v>24.932975871313673</v>
      </c>
      <c r="H10" s="55">
        <v>25</v>
      </c>
      <c r="I10" s="56">
        <v>59</v>
      </c>
      <c r="J10" s="60">
        <f t="shared" si="2"/>
        <v>136</v>
      </c>
      <c r="K10" s="55">
        <v>440</v>
      </c>
      <c r="L10" s="56">
        <v>610</v>
      </c>
      <c r="M10" s="59">
        <f t="shared" si="3"/>
        <v>38.636363636363626</v>
      </c>
    </row>
    <row r="11" spans="1:13" x14ac:dyDescent="0.25">
      <c r="A11" s="6" t="s">
        <v>11</v>
      </c>
      <c r="B11" s="55">
        <v>843</v>
      </c>
      <c r="C11" s="56">
        <v>987</v>
      </c>
      <c r="D11" s="57">
        <f t="shared" si="0"/>
        <v>17.081850533807824</v>
      </c>
      <c r="E11" s="55">
        <v>176</v>
      </c>
      <c r="F11" s="56">
        <v>220</v>
      </c>
      <c r="G11" s="61">
        <f t="shared" si="1"/>
        <v>25</v>
      </c>
      <c r="H11" s="55">
        <v>24</v>
      </c>
      <c r="I11" s="56">
        <v>29</v>
      </c>
      <c r="J11" s="60">
        <f t="shared" si="2"/>
        <v>20.833333333333329</v>
      </c>
      <c r="K11" s="55">
        <v>221</v>
      </c>
      <c r="L11" s="56">
        <v>261</v>
      </c>
      <c r="M11" s="59">
        <f t="shared" si="3"/>
        <v>18.099547511312224</v>
      </c>
    </row>
    <row r="12" spans="1:13" x14ac:dyDescent="0.25">
      <c r="A12" s="6" t="s">
        <v>12</v>
      </c>
      <c r="B12" s="55">
        <v>855</v>
      </c>
      <c r="C12" s="56">
        <v>739</v>
      </c>
      <c r="D12" s="62">
        <f t="shared" si="0"/>
        <v>-13.567251461988306</v>
      </c>
      <c r="E12" s="55">
        <v>175</v>
      </c>
      <c r="F12" s="56">
        <v>184</v>
      </c>
      <c r="G12" s="58">
        <f t="shared" si="1"/>
        <v>5.1428571428571388</v>
      </c>
      <c r="H12" s="55">
        <v>25</v>
      </c>
      <c r="I12" s="56">
        <v>37</v>
      </c>
      <c r="J12" s="60">
        <f t="shared" si="2"/>
        <v>48</v>
      </c>
      <c r="K12" s="55">
        <v>220</v>
      </c>
      <c r="L12" s="56">
        <v>217</v>
      </c>
      <c r="M12" s="63">
        <f t="shared" si="3"/>
        <v>-1.3636363636363598</v>
      </c>
    </row>
    <row r="13" spans="1:13" x14ac:dyDescent="0.25">
      <c r="A13" s="6" t="s">
        <v>13</v>
      </c>
      <c r="B13" s="55">
        <v>671</v>
      </c>
      <c r="C13" s="56">
        <v>781</v>
      </c>
      <c r="D13" s="57">
        <f t="shared" si="0"/>
        <v>16.393442622950815</v>
      </c>
      <c r="E13" s="55">
        <v>70</v>
      </c>
      <c r="F13" s="56">
        <v>136</v>
      </c>
      <c r="G13" s="58">
        <f t="shared" si="1"/>
        <v>94.285714285714278</v>
      </c>
      <c r="H13" s="55">
        <v>8</v>
      </c>
      <c r="I13" s="56">
        <v>21</v>
      </c>
      <c r="J13" s="60">
        <f t="shared" si="2"/>
        <v>162.5</v>
      </c>
      <c r="K13" s="55">
        <v>91</v>
      </c>
      <c r="L13" s="56">
        <v>202</v>
      </c>
      <c r="M13" s="59">
        <f t="shared" si="3"/>
        <v>121.97802197802199</v>
      </c>
    </row>
    <row r="14" spans="1:13" x14ac:dyDescent="0.25">
      <c r="A14" s="6" t="s">
        <v>14</v>
      </c>
      <c r="B14" s="55">
        <v>1221</v>
      </c>
      <c r="C14" s="56">
        <v>1449</v>
      </c>
      <c r="D14" s="57">
        <f t="shared" si="0"/>
        <v>18.67321867321867</v>
      </c>
      <c r="E14" s="55">
        <v>205</v>
      </c>
      <c r="F14" s="56">
        <v>270</v>
      </c>
      <c r="G14" s="58">
        <f t="shared" si="1"/>
        <v>31.707317073170742</v>
      </c>
      <c r="H14" s="55">
        <v>23</v>
      </c>
      <c r="I14" s="56">
        <v>35</v>
      </c>
      <c r="J14" s="57">
        <f t="shared" si="2"/>
        <v>52.173913043478251</v>
      </c>
      <c r="K14" s="55">
        <v>252</v>
      </c>
      <c r="L14" s="56">
        <v>318</v>
      </c>
      <c r="M14" s="59">
        <f t="shared" si="3"/>
        <v>26.19047619047619</v>
      </c>
    </row>
    <row r="15" spans="1:13" x14ac:dyDescent="0.25">
      <c r="A15" s="6" t="s">
        <v>15</v>
      </c>
      <c r="B15" s="55">
        <v>753</v>
      </c>
      <c r="C15" s="56">
        <v>745</v>
      </c>
      <c r="D15" s="62">
        <f t="shared" si="0"/>
        <v>-1.0624169986719778</v>
      </c>
      <c r="E15" s="55">
        <v>155</v>
      </c>
      <c r="F15" s="56">
        <v>146</v>
      </c>
      <c r="G15" s="64">
        <f t="shared" si="1"/>
        <v>-5.8064516129032313</v>
      </c>
      <c r="H15" s="55">
        <v>33</v>
      </c>
      <c r="I15" s="56">
        <v>20</v>
      </c>
      <c r="J15" s="62">
        <f t="shared" si="2"/>
        <v>-39.393939393939391</v>
      </c>
      <c r="K15" s="55">
        <v>207</v>
      </c>
      <c r="L15" s="56">
        <v>184</v>
      </c>
      <c r="M15" s="63">
        <f t="shared" si="3"/>
        <v>-11.111111111111114</v>
      </c>
    </row>
    <row r="16" spans="1:13" x14ac:dyDescent="0.25">
      <c r="A16" s="6" t="s">
        <v>16</v>
      </c>
      <c r="B16" s="55">
        <v>2659</v>
      </c>
      <c r="C16" s="56">
        <v>2744</v>
      </c>
      <c r="D16" s="57">
        <f t="shared" si="0"/>
        <v>3.196690485144785</v>
      </c>
      <c r="E16" s="55">
        <v>292</v>
      </c>
      <c r="F16" s="56">
        <v>406</v>
      </c>
      <c r="G16" s="58">
        <f t="shared" si="1"/>
        <v>39.041095890410958</v>
      </c>
      <c r="H16" s="55">
        <v>65</v>
      </c>
      <c r="I16" s="56">
        <v>74</v>
      </c>
      <c r="J16" s="57">
        <f t="shared" si="2"/>
        <v>13.84615384615384</v>
      </c>
      <c r="K16" s="55">
        <v>369</v>
      </c>
      <c r="L16" s="56">
        <v>506</v>
      </c>
      <c r="M16" s="59">
        <f t="shared" si="3"/>
        <v>37.127371273712725</v>
      </c>
    </row>
    <row r="17" spans="1:13" x14ac:dyDescent="0.25">
      <c r="A17" s="6" t="s">
        <v>17</v>
      </c>
      <c r="B17" s="55">
        <v>9390</v>
      </c>
      <c r="C17" s="56">
        <v>9241</v>
      </c>
      <c r="D17" s="62">
        <f t="shared" si="0"/>
        <v>-1.5867944621938221</v>
      </c>
      <c r="E17" s="55">
        <v>462</v>
      </c>
      <c r="F17" s="56">
        <v>465</v>
      </c>
      <c r="G17" s="58">
        <f t="shared" si="1"/>
        <v>0.64935064935065157</v>
      </c>
      <c r="H17" s="55">
        <v>32</v>
      </c>
      <c r="I17" s="56">
        <v>29</v>
      </c>
      <c r="J17" s="62">
        <f t="shared" si="2"/>
        <v>-9.375</v>
      </c>
      <c r="K17" s="55">
        <v>527</v>
      </c>
      <c r="L17" s="56">
        <v>549</v>
      </c>
      <c r="M17" s="59">
        <f t="shared" si="3"/>
        <v>4.1745730550284605</v>
      </c>
    </row>
    <row r="18" spans="1:13" x14ac:dyDescent="0.25">
      <c r="A18" s="6" t="s">
        <v>18</v>
      </c>
      <c r="B18" s="55">
        <v>382</v>
      </c>
      <c r="C18" s="56">
        <v>466</v>
      </c>
      <c r="D18" s="57">
        <f t="shared" si="0"/>
        <v>21.989528795811523</v>
      </c>
      <c r="E18" s="55">
        <v>63</v>
      </c>
      <c r="F18" s="56">
        <v>113</v>
      </c>
      <c r="G18" s="58">
        <f t="shared" si="1"/>
        <v>79.365079365079367</v>
      </c>
      <c r="H18" s="55">
        <v>9</v>
      </c>
      <c r="I18" s="56">
        <v>10</v>
      </c>
      <c r="J18" s="60">
        <f t="shared" si="2"/>
        <v>11.111111111111114</v>
      </c>
      <c r="K18" s="55">
        <v>80</v>
      </c>
      <c r="L18" s="56">
        <v>132</v>
      </c>
      <c r="M18" s="65">
        <f t="shared" si="3"/>
        <v>65</v>
      </c>
    </row>
    <row r="19" spans="1:13" x14ac:dyDescent="0.25">
      <c r="A19" s="6" t="s">
        <v>19</v>
      </c>
      <c r="B19" s="55">
        <v>159</v>
      </c>
      <c r="C19" s="56">
        <v>193</v>
      </c>
      <c r="D19" s="57">
        <f t="shared" si="0"/>
        <v>21.383647798742132</v>
      </c>
      <c r="E19" s="55">
        <v>40</v>
      </c>
      <c r="F19" s="56">
        <v>51</v>
      </c>
      <c r="G19" s="58">
        <f t="shared" si="1"/>
        <v>27.5</v>
      </c>
      <c r="H19" s="55">
        <v>5</v>
      </c>
      <c r="I19" s="56">
        <v>9</v>
      </c>
      <c r="J19" s="60">
        <f t="shared" si="2"/>
        <v>80</v>
      </c>
      <c r="K19" s="55">
        <v>46</v>
      </c>
      <c r="L19" s="56">
        <v>59</v>
      </c>
      <c r="M19" s="59">
        <f t="shared" si="3"/>
        <v>28.260869565217405</v>
      </c>
    </row>
    <row r="20" spans="1:13" x14ac:dyDescent="0.25">
      <c r="A20" s="6" t="s">
        <v>20</v>
      </c>
      <c r="B20" s="55">
        <v>2399</v>
      </c>
      <c r="C20" s="56">
        <v>2472</v>
      </c>
      <c r="D20" s="57">
        <f t="shared" si="0"/>
        <v>3.0429345560650205</v>
      </c>
      <c r="E20" s="55">
        <v>373</v>
      </c>
      <c r="F20" s="56">
        <v>391</v>
      </c>
      <c r="G20" s="58">
        <f t="shared" si="1"/>
        <v>4.8257372654155546</v>
      </c>
      <c r="H20" s="55">
        <v>40</v>
      </c>
      <c r="I20" s="56">
        <v>60</v>
      </c>
      <c r="J20" s="60">
        <f t="shared" si="2"/>
        <v>50</v>
      </c>
      <c r="K20" s="55">
        <v>514</v>
      </c>
      <c r="L20" s="56">
        <v>541</v>
      </c>
      <c r="M20" s="59">
        <f t="shared" si="3"/>
        <v>5.2529182879377458</v>
      </c>
    </row>
    <row r="21" spans="1:13" x14ac:dyDescent="0.25">
      <c r="A21" s="6" t="s">
        <v>21</v>
      </c>
      <c r="B21" s="55">
        <v>777</v>
      </c>
      <c r="C21" s="56">
        <v>764</v>
      </c>
      <c r="D21" s="62">
        <f t="shared" si="0"/>
        <v>-1.6731016731016695</v>
      </c>
      <c r="E21" s="55">
        <v>178</v>
      </c>
      <c r="F21" s="56">
        <v>184</v>
      </c>
      <c r="G21" s="58">
        <f t="shared" si="1"/>
        <v>3.3707865168539257</v>
      </c>
      <c r="H21" s="55">
        <v>26</v>
      </c>
      <c r="I21" s="56">
        <v>25</v>
      </c>
      <c r="J21" s="62">
        <f t="shared" si="2"/>
        <v>-3.8461538461538396</v>
      </c>
      <c r="K21" s="55">
        <v>218</v>
      </c>
      <c r="L21" s="56">
        <v>253</v>
      </c>
      <c r="M21" s="59">
        <f t="shared" si="3"/>
        <v>16.055045871559628</v>
      </c>
    </row>
    <row r="22" spans="1:13" x14ac:dyDescent="0.25">
      <c r="A22" s="6" t="s">
        <v>22</v>
      </c>
      <c r="B22" s="55">
        <v>3196</v>
      </c>
      <c r="C22" s="56">
        <v>3327</v>
      </c>
      <c r="D22" s="57">
        <f t="shared" si="0"/>
        <v>4.0988735919899852</v>
      </c>
      <c r="E22" s="55">
        <v>406</v>
      </c>
      <c r="F22" s="56">
        <v>378</v>
      </c>
      <c r="G22" s="64">
        <f t="shared" si="1"/>
        <v>-6.8965517241379359</v>
      </c>
      <c r="H22" s="55">
        <v>54</v>
      </c>
      <c r="I22" s="56">
        <v>40</v>
      </c>
      <c r="J22" s="62">
        <f t="shared" si="2"/>
        <v>-25.925925925925924</v>
      </c>
      <c r="K22" s="55">
        <v>477</v>
      </c>
      <c r="L22" s="56">
        <v>457</v>
      </c>
      <c r="M22" s="63">
        <f t="shared" si="3"/>
        <v>-4.1928721174004124</v>
      </c>
    </row>
    <row r="23" spans="1:13" x14ac:dyDescent="0.25">
      <c r="A23" s="6" t="s">
        <v>23</v>
      </c>
      <c r="B23" s="55">
        <v>837</v>
      </c>
      <c r="C23" s="56">
        <v>787</v>
      </c>
      <c r="D23" s="62">
        <f t="shared" si="0"/>
        <v>-5.9737156511350094</v>
      </c>
      <c r="E23" s="55">
        <v>164</v>
      </c>
      <c r="F23" s="56">
        <v>193</v>
      </c>
      <c r="G23" s="58">
        <f t="shared" si="1"/>
        <v>17.682926829268297</v>
      </c>
      <c r="H23" s="55">
        <v>33</v>
      </c>
      <c r="I23" s="56">
        <v>13</v>
      </c>
      <c r="J23" s="62">
        <f t="shared" si="2"/>
        <v>-60.606060606060609</v>
      </c>
      <c r="K23" s="55">
        <v>203</v>
      </c>
      <c r="L23" s="56">
        <v>294</v>
      </c>
      <c r="M23" s="59">
        <f t="shared" si="3"/>
        <v>44.827586206896541</v>
      </c>
    </row>
    <row r="24" spans="1:13" x14ac:dyDescent="0.25">
      <c r="A24" s="6" t="s">
        <v>24</v>
      </c>
      <c r="B24" s="55">
        <v>536</v>
      </c>
      <c r="C24" s="56">
        <v>610</v>
      </c>
      <c r="D24" s="57">
        <f t="shared" si="0"/>
        <v>13.805970149253724</v>
      </c>
      <c r="E24" s="55">
        <v>131</v>
      </c>
      <c r="F24" s="56">
        <v>160</v>
      </c>
      <c r="G24" s="58">
        <f t="shared" si="1"/>
        <v>22.137404580152676</v>
      </c>
      <c r="H24" s="55">
        <v>30</v>
      </c>
      <c r="I24" s="56">
        <v>31</v>
      </c>
      <c r="J24" s="57">
        <f t="shared" si="2"/>
        <v>3.3333333333333286</v>
      </c>
      <c r="K24" s="55">
        <v>156</v>
      </c>
      <c r="L24" s="56">
        <v>203</v>
      </c>
      <c r="M24" s="59">
        <f t="shared" si="3"/>
        <v>30.128205128205138</v>
      </c>
    </row>
    <row r="25" spans="1:13" x14ac:dyDescent="0.25">
      <c r="A25" s="6" t="s">
        <v>25</v>
      </c>
      <c r="B25" s="55">
        <v>376</v>
      </c>
      <c r="C25" s="56">
        <v>401</v>
      </c>
      <c r="D25" s="57">
        <f t="shared" si="0"/>
        <v>6.6489361702127638</v>
      </c>
      <c r="E25" s="55">
        <v>68</v>
      </c>
      <c r="F25" s="56">
        <v>124</v>
      </c>
      <c r="G25" s="58">
        <f t="shared" si="1"/>
        <v>82.35294117647058</v>
      </c>
      <c r="H25" s="55">
        <v>8</v>
      </c>
      <c r="I25" s="56">
        <v>24</v>
      </c>
      <c r="J25" s="60">
        <f t="shared" si="2"/>
        <v>200</v>
      </c>
      <c r="K25" s="55">
        <v>78</v>
      </c>
      <c r="L25" s="56">
        <v>172</v>
      </c>
      <c r="M25" s="59">
        <f t="shared" si="3"/>
        <v>120.51282051282053</v>
      </c>
    </row>
    <row r="26" spans="1:13" x14ac:dyDescent="0.25">
      <c r="A26" s="6" t="s">
        <v>26</v>
      </c>
      <c r="B26" s="55">
        <v>482</v>
      </c>
      <c r="C26" s="56">
        <v>550</v>
      </c>
      <c r="D26" s="57">
        <f t="shared" si="0"/>
        <v>14.107883817427393</v>
      </c>
      <c r="E26" s="55">
        <v>88</v>
      </c>
      <c r="F26" s="56">
        <v>109</v>
      </c>
      <c r="G26" s="58">
        <f t="shared" si="1"/>
        <v>23.86363636363636</v>
      </c>
      <c r="H26" s="55">
        <v>12</v>
      </c>
      <c r="I26" s="56">
        <v>13</v>
      </c>
      <c r="J26" s="57">
        <f t="shared" si="2"/>
        <v>8.3333333333333286</v>
      </c>
      <c r="K26" s="55">
        <v>126</v>
      </c>
      <c r="L26" s="56">
        <v>148</v>
      </c>
      <c r="M26" s="59">
        <f t="shared" si="3"/>
        <v>17.460317460317455</v>
      </c>
    </row>
    <row r="27" spans="1:13" x14ac:dyDescent="0.25">
      <c r="A27" s="6" t="s">
        <v>27</v>
      </c>
      <c r="B27" s="55">
        <v>2842</v>
      </c>
      <c r="C27" s="56">
        <v>2669</v>
      </c>
      <c r="D27" s="62">
        <f t="shared" si="0"/>
        <v>-6.0872624912033757</v>
      </c>
      <c r="E27" s="55">
        <v>281</v>
      </c>
      <c r="F27" s="56">
        <v>390</v>
      </c>
      <c r="G27" s="58">
        <f t="shared" si="1"/>
        <v>38.790035587188612</v>
      </c>
      <c r="H27" s="55">
        <v>30</v>
      </c>
      <c r="I27" s="56">
        <v>43</v>
      </c>
      <c r="J27" s="60">
        <f t="shared" si="2"/>
        <v>43.333333333333343</v>
      </c>
      <c r="K27" s="55">
        <v>330</v>
      </c>
      <c r="L27" s="56">
        <v>460</v>
      </c>
      <c r="M27" s="59">
        <f t="shared" si="3"/>
        <v>39.393939393939405</v>
      </c>
    </row>
    <row r="28" spans="1:13" x14ac:dyDescent="0.25">
      <c r="A28" s="6" t="s">
        <v>28</v>
      </c>
      <c r="B28" s="55">
        <v>647</v>
      </c>
      <c r="C28" s="56">
        <v>667</v>
      </c>
      <c r="D28" s="57">
        <f t="shared" si="0"/>
        <v>3.091190108191654</v>
      </c>
      <c r="E28" s="55">
        <v>115</v>
      </c>
      <c r="F28" s="56">
        <v>128</v>
      </c>
      <c r="G28" s="58">
        <f t="shared" si="1"/>
        <v>11.304347826086953</v>
      </c>
      <c r="H28" s="55">
        <v>10</v>
      </c>
      <c r="I28" s="56">
        <v>26</v>
      </c>
      <c r="J28" s="60">
        <f t="shared" si="2"/>
        <v>160</v>
      </c>
      <c r="K28" s="55">
        <v>141</v>
      </c>
      <c r="L28" s="56">
        <v>149</v>
      </c>
      <c r="M28" s="59">
        <f t="shared" si="3"/>
        <v>5.6737588652482316</v>
      </c>
    </row>
    <row r="29" spans="1:13" x14ac:dyDescent="0.25">
      <c r="A29" s="6" t="s">
        <v>29</v>
      </c>
      <c r="B29" s="55">
        <v>655</v>
      </c>
      <c r="C29" s="56">
        <v>699</v>
      </c>
      <c r="D29" s="57">
        <f t="shared" si="0"/>
        <v>6.7175572519084028</v>
      </c>
      <c r="E29" s="55">
        <v>109</v>
      </c>
      <c r="F29" s="56">
        <v>138</v>
      </c>
      <c r="G29" s="58">
        <f t="shared" si="1"/>
        <v>26.605504587155963</v>
      </c>
      <c r="H29" s="55">
        <v>13</v>
      </c>
      <c r="I29" s="56">
        <v>15</v>
      </c>
      <c r="J29" s="57">
        <f t="shared" si="2"/>
        <v>15.384615384615387</v>
      </c>
      <c r="K29" s="55">
        <v>142</v>
      </c>
      <c r="L29" s="56">
        <v>157</v>
      </c>
      <c r="M29" s="59">
        <f t="shared" si="3"/>
        <v>10.563380281690144</v>
      </c>
    </row>
    <row r="30" spans="1:13" x14ac:dyDescent="0.25">
      <c r="A30" s="6" t="s">
        <v>30</v>
      </c>
      <c r="B30" s="55">
        <v>800</v>
      </c>
      <c r="C30" s="56">
        <v>783</v>
      </c>
      <c r="D30" s="62">
        <f t="shared" si="0"/>
        <v>-2.125</v>
      </c>
      <c r="E30" s="55">
        <v>113</v>
      </c>
      <c r="F30" s="56">
        <v>148</v>
      </c>
      <c r="G30" s="58">
        <f t="shared" si="1"/>
        <v>30.973451327433622</v>
      </c>
      <c r="H30" s="55">
        <v>17</v>
      </c>
      <c r="I30" s="56">
        <v>31</v>
      </c>
      <c r="J30" s="57">
        <f t="shared" si="2"/>
        <v>82.35294117647058</v>
      </c>
      <c r="K30" s="55">
        <v>142</v>
      </c>
      <c r="L30" s="56">
        <v>181</v>
      </c>
      <c r="M30" s="59">
        <f t="shared" si="3"/>
        <v>27.464788732394368</v>
      </c>
    </row>
    <row r="31" spans="1:13" x14ac:dyDescent="0.25">
      <c r="A31" s="6" t="s">
        <v>31</v>
      </c>
      <c r="B31" s="55">
        <v>498</v>
      </c>
      <c r="C31" s="56">
        <v>554</v>
      </c>
      <c r="D31" s="57">
        <f t="shared" si="0"/>
        <v>11.244979919678713</v>
      </c>
      <c r="E31" s="55">
        <v>91</v>
      </c>
      <c r="F31" s="56">
        <v>131</v>
      </c>
      <c r="G31" s="58">
        <f t="shared" si="1"/>
        <v>43.956043956043942</v>
      </c>
      <c r="H31" s="55">
        <v>12</v>
      </c>
      <c r="I31" s="56">
        <v>27</v>
      </c>
      <c r="J31" s="60">
        <f t="shared" si="2"/>
        <v>125</v>
      </c>
      <c r="K31" s="55">
        <v>126</v>
      </c>
      <c r="L31" s="56">
        <v>152</v>
      </c>
      <c r="M31" s="59">
        <f t="shared" si="3"/>
        <v>20.634920634920633</v>
      </c>
    </row>
    <row r="32" spans="1:13" x14ac:dyDescent="0.25">
      <c r="A32" s="6" t="s">
        <v>32</v>
      </c>
      <c r="B32" s="55">
        <v>491</v>
      </c>
      <c r="C32" s="56">
        <v>524</v>
      </c>
      <c r="D32" s="57">
        <f t="shared" si="0"/>
        <v>6.7209775967413492</v>
      </c>
      <c r="E32" s="55">
        <v>87</v>
      </c>
      <c r="F32" s="56">
        <v>99</v>
      </c>
      <c r="G32" s="58">
        <f t="shared" si="1"/>
        <v>13.793103448275858</v>
      </c>
      <c r="H32" s="55">
        <v>16</v>
      </c>
      <c r="I32" s="56">
        <v>14</v>
      </c>
      <c r="J32" s="62">
        <f t="shared" si="2"/>
        <v>-12.5</v>
      </c>
      <c r="K32" s="55">
        <v>125</v>
      </c>
      <c r="L32" s="56">
        <v>125</v>
      </c>
      <c r="M32" s="66">
        <f t="shared" si="3"/>
        <v>0</v>
      </c>
    </row>
    <row r="33" spans="1:13" ht="15.75" thickBot="1" x14ac:dyDescent="0.3">
      <c r="A33" s="50" t="s">
        <v>33</v>
      </c>
      <c r="B33" s="157">
        <v>0</v>
      </c>
      <c r="C33" s="158">
        <v>0</v>
      </c>
      <c r="D33" s="159"/>
      <c r="E33" s="157">
        <v>0</v>
      </c>
      <c r="F33" s="67">
        <v>0</v>
      </c>
      <c r="G33" s="160"/>
      <c r="H33" s="157">
        <v>0</v>
      </c>
      <c r="I33" s="67">
        <v>0</v>
      </c>
      <c r="J33" s="161"/>
      <c r="K33" s="162">
        <v>0</v>
      </c>
      <c r="L33" s="67">
        <v>0</v>
      </c>
      <c r="M33" s="163"/>
    </row>
    <row r="34" spans="1:13" x14ac:dyDescent="0.25">
      <c r="A34" s="7" t="s">
        <v>34</v>
      </c>
      <c r="B34" s="164">
        <v>35211</v>
      </c>
      <c r="C34" s="165">
        <v>36182</v>
      </c>
      <c r="D34" s="166">
        <f>C34*100/B34-100</f>
        <v>2.7576609582232834</v>
      </c>
      <c r="E34" s="167">
        <v>4476</v>
      </c>
      <c r="F34" s="164">
        <v>5325</v>
      </c>
      <c r="G34" s="168">
        <f>F34*100/E34-100</f>
        <v>18.967828418230567</v>
      </c>
      <c r="H34" s="167">
        <v>604</v>
      </c>
      <c r="I34" s="164">
        <v>748</v>
      </c>
      <c r="J34" s="166">
        <f>I34*100/H34-100</f>
        <v>23.841059602649011</v>
      </c>
      <c r="K34" s="164">
        <v>5538</v>
      </c>
      <c r="L34" s="164">
        <v>6690</v>
      </c>
      <c r="M34" s="169">
        <f>L34*100/K34-100</f>
        <v>20.80173347778981</v>
      </c>
    </row>
    <row r="35" spans="1:13" ht="15.75" thickBot="1" x14ac:dyDescent="0.3">
      <c r="A35" s="8" t="s">
        <v>35</v>
      </c>
      <c r="B35" s="170">
        <v>391</v>
      </c>
      <c r="C35" s="170">
        <v>398</v>
      </c>
      <c r="D35" s="171">
        <f>C35*100/B35-100</f>
        <v>1.7902813299232747</v>
      </c>
      <c r="E35" s="170">
        <v>50</v>
      </c>
      <c r="F35" s="170">
        <v>59</v>
      </c>
      <c r="G35" s="172">
        <f>F35*100/E35-100</f>
        <v>18</v>
      </c>
      <c r="H35" s="170">
        <v>7</v>
      </c>
      <c r="I35" s="170">
        <v>8</v>
      </c>
      <c r="J35" s="171">
        <f>I35*100/H35-100</f>
        <v>14.285714285714292</v>
      </c>
      <c r="K35" s="170">
        <v>62</v>
      </c>
      <c r="L35" s="170">
        <v>74</v>
      </c>
      <c r="M35" s="173">
        <f>L35*100/K35-100</f>
        <v>19.354838709677423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G8:G35 M8:M35 D8:D35 J8:J35">
    <cfRule type="cellIs" dxfId="69" priority="2" stopIfTrue="1" operator="greaterThan">
      <formula>0</formula>
    </cfRule>
  </conditionalFormatting>
  <conditionalFormatting sqref="G8:G35 M8:M35 D8:D35 J8:J35">
    <cfRule type="cellIs" dxfId="68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40326-E2D8-416C-9A40-63F79981F221}">
  <dimension ref="A1:M34"/>
  <sheetViews>
    <sheetView workbookViewId="0">
      <selection activeCell="A34" sqref="A34:M34"/>
    </sheetView>
  </sheetViews>
  <sheetFormatPr defaultRowHeight="15" x14ac:dyDescent="0.25"/>
  <cols>
    <col min="1" max="1" width="20.5703125" customWidth="1"/>
  </cols>
  <sheetData>
    <row r="1" spans="1:13" ht="18" x14ac:dyDescent="0.25">
      <c r="A1" s="186" t="s">
        <v>244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18" x14ac:dyDescent="0.25">
      <c r="A2" s="186" t="s">
        <v>271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x14ac:dyDescent="0.25">
      <c r="A4" s="187" t="s">
        <v>0</v>
      </c>
      <c r="B4" s="190" t="s">
        <v>1</v>
      </c>
      <c r="C4" s="190"/>
      <c r="D4" s="190"/>
      <c r="E4" s="190" t="s">
        <v>2</v>
      </c>
      <c r="F4" s="190"/>
      <c r="G4" s="190"/>
      <c r="H4" s="190"/>
      <c r="I4" s="190"/>
      <c r="J4" s="190"/>
      <c r="K4" s="190"/>
      <c r="L4" s="190"/>
      <c r="M4" s="192"/>
    </row>
    <row r="5" spans="1:13" ht="26.25" customHeight="1" x14ac:dyDescent="0.25">
      <c r="A5" s="188"/>
      <c r="B5" s="191"/>
      <c r="C5" s="191"/>
      <c r="D5" s="191"/>
      <c r="E5" s="191" t="s">
        <v>3</v>
      </c>
      <c r="F5" s="191"/>
      <c r="G5" s="191"/>
      <c r="H5" s="191" t="s">
        <v>4</v>
      </c>
      <c r="I5" s="191"/>
      <c r="J5" s="191"/>
      <c r="K5" s="191" t="s">
        <v>5</v>
      </c>
      <c r="L5" s="193"/>
      <c r="M5" s="194"/>
    </row>
    <row r="6" spans="1:13" ht="22.5" customHeight="1" thickBot="1" x14ac:dyDescent="0.3">
      <c r="A6" s="189"/>
      <c r="B6" s="3">
        <v>2019</v>
      </c>
      <c r="C6" s="3">
        <v>2020</v>
      </c>
      <c r="D6" s="3" t="s">
        <v>6</v>
      </c>
      <c r="E6" s="3">
        <v>2019</v>
      </c>
      <c r="F6" s="3">
        <v>2020</v>
      </c>
      <c r="G6" s="3" t="s">
        <v>6</v>
      </c>
      <c r="H6" s="3">
        <v>2019</v>
      </c>
      <c r="I6" s="3">
        <v>2020</v>
      </c>
      <c r="J6" s="3" t="s">
        <v>6</v>
      </c>
      <c r="K6" s="3">
        <v>2019</v>
      </c>
      <c r="L6" s="3">
        <v>2020</v>
      </c>
      <c r="M6" s="4" t="s">
        <v>6</v>
      </c>
    </row>
    <row r="7" spans="1:13" x14ac:dyDescent="0.25">
      <c r="A7" s="5" t="s">
        <v>7</v>
      </c>
      <c r="B7" s="69">
        <v>0</v>
      </c>
      <c r="C7" s="69"/>
      <c r="D7" s="70"/>
      <c r="E7" s="69">
        <v>0</v>
      </c>
      <c r="F7" s="69"/>
      <c r="G7" s="70"/>
      <c r="H7" s="69">
        <v>0</v>
      </c>
      <c r="I7" s="69"/>
      <c r="J7" s="69"/>
      <c r="K7" s="69">
        <v>0</v>
      </c>
      <c r="L7" s="69"/>
      <c r="M7" s="69"/>
    </row>
    <row r="8" spans="1:13" x14ac:dyDescent="0.25">
      <c r="A8" s="6" t="s">
        <v>8</v>
      </c>
      <c r="B8" s="71">
        <v>209</v>
      </c>
      <c r="C8" s="71">
        <v>223</v>
      </c>
      <c r="D8" s="72">
        <f t="shared" ref="D8:D32" si="0">C8*100/B8-100</f>
        <v>6.6985645933014411</v>
      </c>
      <c r="E8" s="71">
        <v>42</v>
      </c>
      <c r="F8" s="71">
        <v>46</v>
      </c>
      <c r="G8" s="73">
        <f t="shared" ref="G8:G32" si="1">F8*100/E8-100</f>
        <v>9.5238095238095184</v>
      </c>
      <c r="H8" s="71">
        <v>8</v>
      </c>
      <c r="I8" s="71">
        <v>12</v>
      </c>
      <c r="J8" s="74">
        <f t="shared" ref="J8:J32" si="2">I8*100/H8-100</f>
        <v>50</v>
      </c>
      <c r="K8" s="71">
        <v>45</v>
      </c>
      <c r="L8" s="71">
        <v>58</v>
      </c>
      <c r="M8" s="73">
        <f t="shared" ref="M8:M32" si="3">L8*100/K8-100</f>
        <v>28.888888888888886</v>
      </c>
    </row>
    <row r="9" spans="1:13" x14ac:dyDescent="0.25">
      <c r="A9" s="6" t="s">
        <v>9</v>
      </c>
      <c r="B9" s="71">
        <v>195</v>
      </c>
      <c r="C9" s="71">
        <v>196</v>
      </c>
      <c r="D9" s="73">
        <f t="shared" si="0"/>
        <v>0.512820512820511</v>
      </c>
      <c r="E9" s="71">
        <v>43</v>
      </c>
      <c r="F9" s="71">
        <v>47</v>
      </c>
      <c r="G9" s="73">
        <f t="shared" si="1"/>
        <v>9.3023255813953512</v>
      </c>
      <c r="H9" s="71">
        <v>9</v>
      </c>
      <c r="I9" s="71">
        <v>7</v>
      </c>
      <c r="J9" s="75">
        <f t="shared" si="2"/>
        <v>-22.222222222222229</v>
      </c>
      <c r="K9" s="71">
        <v>51</v>
      </c>
      <c r="L9" s="71">
        <v>55</v>
      </c>
      <c r="M9" s="73">
        <f t="shared" si="3"/>
        <v>7.8431372549019613</v>
      </c>
    </row>
    <row r="10" spans="1:13" x14ac:dyDescent="0.25">
      <c r="A10" s="6" t="s">
        <v>10</v>
      </c>
      <c r="B10" s="71">
        <v>847</v>
      </c>
      <c r="C10" s="71">
        <v>847</v>
      </c>
      <c r="D10" s="49">
        <f t="shared" si="0"/>
        <v>0</v>
      </c>
      <c r="E10" s="71">
        <v>166</v>
      </c>
      <c r="F10" s="71">
        <v>152</v>
      </c>
      <c r="G10" s="75">
        <f t="shared" si="1"/>
        <v>-8.4337349397590344</v>
      </c>
      <c r="H10" s="71">
        <v>8</v>
      </c>
      <c r="I10" s="71">
        <v>18</v>
      </c>
      <c r="J10" s="74">
        <f t="shared" si="2"/>
        <v>125</v>
      </c>
      <c r="K10" s="71">
        <v>205</v>
      </c>
      <c r="L10" s="71">
        <v>205</v>
      </c>
      <c r="M10" s="49">
        <f t="shared" si="3"/>
        <v>0</v>
      </c>
    </row>
    <row r="11" spans="1:13" x14ac:dyDescent="0.25">
      <c r="A11" s="6" t="s">
        <v>11</v>
      </c>
      <c r="B11" s="71">
        <v>275</v>
      </c>
      <c r="C11" s="71">
        <v>313</v>
      </c>
      <c r="D11" s="73">
        <f t="shared" si="0"/>
        <v>13.818181818181813</v>
      </c>
      <c r="E11" s="71">
        <v>65</v>
      </c>
      <c r="F11" s="71">
        <v>68</v>
      </c>
      <c r="G11" s="73">
        <f t="shared" si="1"/>
        <v>4.6153846153846132</v>
      </c>
      <c r="H11" s="71">
        <v>4</v>
      </c>
      <c r="I11" s="71">
        <v>9</v>
      </c>
      <c r="J11" s="74">
        <f t="shared" si="2"/>
        <v>125</v>
      </c>
      <c r="K11" s="71">
        <v>86</v>
      </c>
      <c r="L11" s="71">
        <v>76</v>
      </c>
      <c r="M11" s="75">
        <f t="shared" si="3"/>
        <v>-11.627906976744185</v>
      </c>
    </row>
    <row r="12" spans="1:13" x14ac:dyDescent="0.25">
      <c r="A12" s="6" t="s">
        <v>12</v>
      </c>
      <c r="B12" s="71">
        <v>282</v>
      </c>
      <c r="C12" s="71">
        <v>250</v>
      </c>
      <c r="D12" s="75">
        <f t="shared" si="0"/>
        <v>-11.347517730496449</v>
      </c>
      <c r="E12" s="71">
        <v>67</v>
      </c>
      <c r="F12" s="71">
        <v>56</v>
      </c>
      <c r="G12" s="75">
        <f t="shared" si="1"/>
        <v>-16.417910447761187</v>
      </c>
      <c r="H12" s="71">
        <v>12</v>
      </c>
      <c r="I12" s="71">
        <v>14</v>
      </c>
      <c r="J12" s="73">
        <f t="shared" si="2"/>
        <v>16.666666666666671</v>
      </c>
      <c r="K12" s="71">
        <v>72</v>
      </c>
      <c r="L12" s="71">
        <v>70</v>
      </c>
      <c r="M12" s="75">
        <f t="shared" si="3"/>
        <v>-2.7777777777777715</v>
      </c>
    </row>
    <row r="13" spans="1:13" x14ac:dyDescent="0.25">
      <c r="A13" s="6" t="s">
        <v>13</v>
      </c>
      <c r="B13" s="71">
        <v>180</v>
      </c>
      <c r="C13" s="71">
        <v>198</v>
      </c>
      <c r="D13" s="72">
        <f t="shared" si="0"/>
        <v>10</v>
      </c>
      <c r="E13" s="71">
        <v>27</v>
      </c>
      <c r="F13" s="71">
        <v>36</v>
      </c>
      <c r="G13" s="73">
        <f t="shared" si="1"/>
        <v>33.333333333333343</v>
      </c>
      <c r="H13" s="71">
        <v>2</v>
      </c>
      <c r="I13" s="71">
        <v>5</v>
      </c>
      <c r="J13" s="74">
        <f t="shared" si="2"/>
        <v>150</v>
      </c>
      <c r="K13" s="71">
        <v>35</v>
      </c>
      <c r="L13" s="71">
        <v>49</v>
      </c>
      <c r="M13" s="72">
        <f t="shared" si="3"/>
        <v>40</v>
      </c>
    </row>
    <row r="14" spans="1:13" x14ac:dyDescent="0.25">
      <c r="A14" s="6" t="s">
        <v>14</v>
      </c>
      <c r="B14" s="71">
        <v>419</v>
      </c>
      <c r="C14" s="71">
        <v>458</v>
      </c>
      <c r="D14" s="73">
        <f t="shared" si="0"/>
        <v>9.3078758949880722</v>
      </c>
      <c r="E14" s="71">
        <v>72</v>
      </c>
      <c r="F14" s="71">
        <v>85</v>
      </c>
      <c r="G14" s="73">
        <f t="shared" si="1"/>
        <v>18.055555555555557</v>
      </c>
      <c r="H14" s="71">
        <v>8</v>
      </c>
      <c r="I14" s="71">
        <v>6</v>
      </c>
      <c r="J14" s="76">
        <f t="shared" si="2"/>
        <v>-25</v>
      </c>
      <c r="K14" s="71">
        <v>86</v>
      </c>
      <c r="L14" s="71">
        <v>110</v>
      </c>
      <c r="M14" s="73">
        <f t="shared" si="3"/>
        <v>27.906976744186053</v>
      </c>
    </row>
    <row r="15" spans="1:13" x14ac:dyDescent="0.25">
      <c r="A15" s="6" t="s">
        <v>15</v>
      </c>
      <c r="B15" s="71">
        <v>222</v>
      </c>
      <c r="C15" s="71">
        <v>199</v>
      </c>
      <c r="D15" s="75">
        <f t="shared" si="0"/>
        <v>-10.36036036036036</v>
      </c>
      <c r="E15" s="71">
        <v>50</v>
      </c>
      <c r="F15" s="71">
        <v>44</v>
      </c>
      <c r="G15" s="49">
        <f t="shared" si="1"/>
        <v>-12</v>
      </c>
      <c r="H15" s="71">
        <v>12</v>
      </c>
      <c r="I15" s="71">
        <v>5</v>
      </c>
      <c r="J15" s="75">
        <f t="shared" si="2"/>
        <v>-58.333333333333336</v>
      </c>
      <c r="K15" s="71">
        <v>69</v>
      </c>
      <c r="L15" s="71">
        <v>54</v>
      </c>
      <c r="M15" s="75">
        <f t="shared" si="3"/>
        <v>-21.739130434782609</v>
      </c>
    </row>
    <row r="16" spans="1:13" x14ac:dyDescent="0.25">
      <c r="A16" s="6" t="s">
        <v>16</v>
      </c>
      <c r="B16" s="71">
        <v>797</v>
      </c>
      <c r="C16" s="71">
        <v>937</v>
      </c>
      <c r="D16" s="73">
        <f t="shared" si="0"/>
        <v>17.565872020075275</v>
      </c>
      <c r="E16" s="71">
        <v>98</v>
      </c>
      <c r="F16" s="71">
        <v>126</v>
      </c>
      <c r="G16" s="73">
        <f t="shared" si="1"/>
        <v>28.571428571428584</v>
      </c>
      <c r="H16" s="71">
        <v>27</v>
      </c>
      <c r="I16" s="71">
        <v>30</v>
      </c>
      <c r="J16" s="73">
        <f t="shared" si="2"/>
        <v>11.111111111111114</v>
      </c>
      <c r="K16" s="71">
        <v>107</v>
      </c>
      <c r="L16" s="71">
        <v>147</v>
      </c>
      <c r="M16" s="73">
        <f t="shared" si="3"/>
        <v>37.383177570093466</v>
      </c>
    </row>
    <row r="17" spans="1:13" x14ac:dyDescent="0.25">
      <c r="A17" s="6" t="s">
        <v>17</v>
      </c>
      <c r="B17" s="77">
        <v>3225</v>
      </c>
      <c r="C17" s="71">
        <v>2903</v>
      </c>
      <c r="D17" s="78">
        <f t="shared" si="0"/>
        <v>-9.9844961240310113</v>
      </c>
      <c r="E17" s="77">
        <v>184</v>
      </c>
      <c r="F17" s="71">
        <v>138</v>
      </c>
      <c r="G17" s="79">
        <f t="shared" si="1"/>
        <v>-25</v>
      </c>
      <c r="H17" s="77">
        <v>11</v>
      </c>
      <c r="I17" s="77">
        <v>11</v>
      </c>
      <c r="J17" s="79">
        <f t="shared" si="2"/>
        <v>0</v>
      </c>
      <c r="K17" s="77">
        <v>220</v>
      </c>
      <c r="L17" s="71">
        <v>152</v>
      </c>
      <c r="M17" s="78">
        <f t="shared" si="3"/>
        <v>-30.909090909090907</v>
      </c>
    </row>
    <row r="18" spans="1:13" x14ac:dyDescent="0.25">
      <c r="A18" s="6" t="s">
        <v>18</v>
      </c>
      <c r="B18" s="71">
        <v>101</v>
      </c>
      <c r="C18" s="71">
        <v>139</v>
      </c>
      <c r="D18" s="73">
        <f t="shared" si="0"/>
        <v>37.623762376237636</v>
      </c>
      <c r="E18" s="71">
        <v>15</v>
      </c>
      <c r="F18" s="71">
        <v>33</v>
      </c>
      <c r="G18" s="74">
        <f t="shared" si="1"/>
        <v>120</v>
      </c>
      <c r="H18" s="71">
        <v>3</v>
      </c>
      <c r="I18" s="71">
        <v>3</v>
      </c>
      <c r="J18" s="49">
        <f t="shared" si="2"/>
        <v>0</v>
      </c>
      <c r="K18" s="71">
        <v>18</v>
      </c>
      <c r="L18" s="71">
        <v>37</v>
      </c>
      <c r="M18" s="73">
        <f t="shared" si="3"/>
        <v>105.55555555555554</v>
      </c>
    </row>
    <row r="19" spans="1:13" x14ac:dyDescent="0.25">
      <c r="A19" s="6" t="s">
        <v>19</v>
      </c>
      <c r="B19" s="71">
        <v>45</v>
      </c>
      <c r="C19" s="71">
        <v>63</v>
      </c>
      <c r="D19" s="73">
        <f t="shared" si="0"/>
        <v>40</v>
      </c>
      <c r="E19" s="71">
        <v>15</v>
      </c>
      <c r="F19" s="71">
        <v>15</v>
      </c>
      <c r="G19" s="49">
        <f t="shared" si="1"/>
        <v>0</v>
      </c>
      <c r="H19" s="71">
        <v>2</v>
      </c>
      <c r="I19" s="71">
        <v>4</v>
      </c>
      <c r="J19" s="74">
        <f t="shared" si="2"/>
        <v>100</v>
      </c>
      <c r="K19" s="71">
        <v>18</v>
      </c>
      <c r="L19" s="71">
        <v>17</v>
      </c>
      <c r="M19" s="75">
        <f t="shared" si="3"/>
        <v>-5.5555555555555571</v>
      </c>
    </row>
    <row r="20" spans="1:13" x14ac:dyDescent="0.25">
      <c r="A20" s="6" t="s">
        <v>20</v>
      </c>
      <c r="B20" s="71">
        <v>802</v>
      </c>
      <c r="C20" s="71">
        <v>721</v>
      </c>
      <c r="D20" s="49">
        <f t="shared" si="0"/>
        <v>-10.099750623441395</v>
      </c>
      <c r="E20" s="71">
        <v>136</v>
      </c>
      <c r="F20" s="71">
        <v>107</v>
      </c>
      <c r="G20" s="75">
        <f t="shared" si="1"/>
        <v>-21.32352941176471</v>
      </c>
      <c r="H20" s="71">
        <v>11</v>
      </c>
      <c r="I20" s="71">
        <v>12</v>
      </c>
      <c r="J20" s="73">
        <f t="shared" si="2"/>
        <v>9.0909090909090935</v>
      </c>
      <c r="K20" s="71">
        <v>185</v>
      </c>
      <c r="L20" s="71">
        <v>149</v>
      </c>
      <c r="M20" s="75">
        <f t="shared" si="3"/>
        <v>-19.459459459459453</v>
      </c>
    </row>
    <row r="21" spans="1:13" x14ac:dyDescent="0.25">
      <c r="A21" s="6" t="s">
        <v>21</v>
      </c>
      <c r="B21" s="71">
        <v>244</v>
      </c>
      <c r="C21" s="71">
        <v>237</v>
      </c>
      <c r="D21" s="75">
        <f t="shared" si="0"/>
        <v>-2.8688524590163951</v>
      </c>
      <c r="E21" s="71">
        <v>70</v>
      </c>
      <c r="F21" s="71">
        <v>54</v>
      </c>
      <c r="G21" s="75">
        <f t="shared" si="1"/>
        <v>-22.857142857142861</v>
      </c>
      <c r="H21" s="71">
        <v>9</v>
      </c>
      <c r="I21" s="71">
        <v>6</v>
      </c>
      <c r="J21" s="75">
        <f t="shared" si="2"/>
        <v>-33.333333333333329</v>
      </c>
      <c r="K21" s="71">
        <v>87</v>
      </c>
      <c r="L21" s="71">
        <v>64</v>
      </c>
      <c r="M21" s="75">
        <f t="shared" si="3"/>
        <v>-26.436781609195407</v>
      </c>
    </row>
    <row r="22" spans="1:13" x14ac:dyDescent="0.25">
      <c r="A22" s="6" t="s">
        <v>22</v>
      </c>
      <c r="B22" s="71">
        <v>1094</v>
      </c>
      <c r="C22" s="71">
        <v>1080</v>
      </c>
      <c r="D22" s="75">
        <f t="shared" si="0"/>
        <v>-1.2797074954296193</v>
      </c>
      <c r="E22" s="71">
        <v>154</v>
      </c>
      <c r="F22" s="71">
        <v>130</v>
      </c>
      <c r="G22" s="75">
        <f t="shared" si="1"/>
        <v>-15.584415584415581</v>
      </c>
      <c r="H22" s="71">
        <v>17</v>
      </c>
      <c r="I22" s="71">
        <v>13</v>
      </c>
      <c r="J22" s="75">
        <f t="shared" si="2"/>
        <v>-23.529411764705884</v>
      </c>
      <c r="K22" s="71">
        <v>175</v>
      </c>
      <c r="L22" s="71">
        <v>155</v>
      </c>
      <c r="M22" s="75">
        <f t="shared" si="3"/>
        <v>-11.428571428571431</v>
      </c>
    </row>
    <row r="23" spans="1:13" x14ac:dyDescent="0.25">
      <c r="A23" s="6" t="s">
        <v>23</v>
      </c>
      <c r="B23" s="71">
        <v>263</v>
      </c>
      <c r="C23" s="71">
        <v>260</v>
      </c>
      <c r="D23" s="75">
        <f t="shared" si="0"/>
        <v>-1.1406844106463865</v>
      </c>
      <c r="E23" s="71">
        <v>62</v>
      </c>
      <c r="F23" s="71">
        <v>63</v>
      </c>
      <c r="G23" s="73">
        <f t="shared" si="1"/>
        <v>1.6129032258064484</v>
      </c>
      <c r="H23" s="71">
        <v>14</v>
      </c>
      <c r="I23" s="71">
        <v>7</v>
      </c>
      <c r="J23" s="49">
        <f t="shared" si="2"/>
        <v>-50</v>
      </c>
      <c r="K23" s="71">
        <v>72</v>
      </c>
      <c r="L23" s="71">
        <v>98</v>
      </c>
      <c r="M23" s="73">
        <f t="shared" si="3"/>
        <v>36.111111111111114</v>
      </c>
    </row>
    <row r="24" spans="1:13" x14ac:dyDescent="0.25">
      <c r="A24" s="6" t="s">
        <v>24</v>
      </c>
      <c r="B24" s="71">
        <v>178</v>
      </c>
      <c r="C24" s="71">
        <v>177</v>
      </c>
      <c r="D24" s="75">
        <f t="shared" si="0"/>
        <v>-0.56179775280898525</v>
      </c>
      <c r="E24" s="71">
        <v>52</v>
      </c>
      <c r="F24" s="71">
        <v>43</v>
      </c>
      <c r="G24" s="75">
        <f t="shared" si="1"/>
        <v>-17.307692307692307</v>
      </c>
      <c r="H24" s="71">
        <v>11</v>
      </c>
      <c r="I24" s="71">
        <v>9</v>
      </c>
      <c r="J24" s="75">
        <f t="shared" si="2"/>
        <v>-18.181818181818187</v>
      </c>
      <c r="K24" s="71">
        <v>62</v>
      </c>
      <c r="L24" s="71">
        <v>46</v>
      </c>
      <c r="M24" s="75">
        <f t="shared" si="3"/>
        <v>-25.806451612903231</v>
      </c>
    </row>
    <row r="25" spans="1:13" x14ac:dyDescent="0.25">
      <c r="A25" s="6" t="s">
        <v>25</v>
      </c>
      <c r="B25" s="71">
        <v>116</v>
      </c>
      <c r="C25" s="71">
        <v>123</v>
      </c>
      <c r="D25" s="73">
        <f t="shared" si="0"/>
        <v>6.0344827586206833</v>
      </c>
      <c r="E25" s="71">
        <v>23</v>
      </c>
      <c r="F25" s="71">
        <v>40</v>
      </c>
      <c r="G25" s="73">
        <f t="shared" si="1"/>
        <v>73.913043478260875</v>
      </c>
      <c r="H25" s="71">
        <v>4</v>
      </c>
      <c r="I25" s="71">
        <v>7</v>
      </c>
      <c r="J25" s="74">
        <f t="shared" si="2"/>
        <v>75</v>
      </c>
      <c r="K25" s="71">
        <v>27</v>
      </c>
      <c r="L25" s="71">
        <v>52</v>
      </c>
      <c r="M25" s="73">
        <f t="shared" si="3"/>
        <v>92.592592592592581</v>
      </c>
    </row>
    <row r="26" spans="1:13" x14ac:dyDescent="0.25">
      <c r="A26" s="6" t="s">
        <v>26</v>
      </c>
      <c r="B26" s="71">
        <v>143</v>
      </c>
      <c r="C26" s="71">
        <v>161</v>
      </c>
      <c r="D26" s="73">
        <f t="shared" si="0"/>
        <v>12.587412587412587</v>
      </c>
      <c r="E26" s="71">
        <v>28</v>
      </c>
      <c r="F26" s="71">
        <v>25</v>
      </c>
      <c r="G26" s="75">
        <f t="shared" si="1"/>
        <v>-10.714285714285708</v>
      </c>
      <c r="H26" s="71">
        <v>3</v>
      </c>
      <c r="I26" s="71">
        <v>2</v>
      </c>
      <c r="J26" s="75">
        <f t="shared" si="2"/>
        <v>-33.333333333333329</v>
      </c>
      <c r="K26" s="71">
        <v>41</v>
      </c>
      <c r="L26" s="71">
        <v>32</v>
      </c>
      <c r="M26" s="75">
        <f t="shared" si="3"/>
        <v>-21.951219512195124</v>
      </c>
    </row>
    <row r="27" spans="1:13" x14ac:dyDescent="0.25">
      <c r="A27" s="6" t="s">
        <v>27</v>
      </c>
      <c r="B27" s="71">
        <v>817</v>
      </c>
      <c r="C27" s="71">
        <v>813</v>
      </c>
      <c r="D27" s="75">
        <f t="shared" si="0"/>
        <v>-0.48959608323133352</v>
      </c>
      <c r="E27" s="71">
        <v>104</v>
      </c>
      <c r="F27" s="71">
        <v>114</v>
      </c>
      <c r="G27" s="73">
        <f t="shared" si="1"/>
        <v>9.6153846153846132</v>
      </c>
      <c r="H27" s="71">
        <v>10</v>
      </c>
      <c r="I27" s="71">
        <v>16</v>
      </c>
      <c r="J27" s="74">
        <f t="shared" si="2"/>
        <v>60</v>
      </c>
      <c r="K27" s="71">
        <v>114</v>
      </c>
      <c r="L27" s="71">
        <v>133</v>
      </c>
      <c r="M27" s="73">
        <f t="shared" si="3"/>
        <v>16.666666666666671</v>
      </c>
    </row>
    <row r="28" spans="1:13" x14ac:dyDescent="0.25">
      <c r="A28" s="6" t="s">
        <v>28</v>
      </c>
      <c r="B28" s="71">
        <v>225</v>
      </c>
      <c r="C28" s="71">
        <v>203</v>
      </c>
      <c r="D28" s="75">
        <f t="shared" si="0"/>
        <v>-9.7777777777777715</v>
      </c>
      <c r="E28" s="71">
        <v>41</v>
      </c>
      <c r="F28" s="71">
        <v>37</v>
      </c>
      <c r="G28" s="75">
        <f t="shared" si="1"/>
        <v>-9.7560975609756042</v>
      </c>
      <c r="H28" s="71">
        <v>2</v>
      </c>
      <c r="I28" s="71">
        <v>5</v>
      </c>
      <c r="J28" s="74">
        <f t="shared" si="2"/>
        <v>150</v>
      </c>
      <c r="K28" s="71">
        <v>46</v>
      </c>
      <c r="L28" s="71">
        <v>48</v>
      </c>
      <c r="M28" s="73">
        <f t="shared" si="3"/>
        <v>4.3478260869565162</v>
      </c>
    </row>
    <row r="29" spans="1:13" x14ac:dyDescent="0.25">
      <c r="A29" s="6" t="s">
        <v>29</v>
      </c>
      <c r="B29" s="71">
        <v>242</v>
      </c>
      <c r="C29" s="71">
        <v>213</v>
      </c>
      <c r="D29" s="75">
        <f t="shared" si="0"/>
        <v>-11.983471074380162</v>
      </c>
      <c r="E29" s="71">
        <v>44</v>
      </c>
      <c r="F29" s="71">
        <v>31</v>
      </c>
      <c r="G29" s="75">
        <f t="shared" si="1"/>
        <v>-29.545454545454547</v>
      </c>
      <c r="H29" s="71">
        <v>6</v>
      </c>
      <c r="I29" s="71">
        <v>5</v>
      </c>
      <c r="J29" s="75">
        <f t="shared" si="2"/>
        <v>-16.666666666666671</v>
      </c>
      <c r="K29" s="71">
        <v>58</v>
      </c>
      <c r="L29" s="71">
        <v>27</v>
      </c>
      <c r="M29" s="75">
        <f t="shared" si="3"/>
        <v>-53.448275862068968</v>
      </c>
    </row>
    <row r="30" spans="1:13" x14ac:dyDescent="0.25">
      <c r="A30" s="6" t="s">
        <v>30</v>
      </c>
      <c r="B30" s="71">
        <v>223</v>
      </c>
      <c r="C30" s="71">
        <v>236</v>
      </c>
      <c r="D30" s="73">
        <f t="shared" si="0"/>
        <v>5.8295964125560573</v>
      </c>
      <c r="E30" s="71">
        <v>42</v>
      </c>
      <c r="F30" s="71">
        <v>40</v>
      </c>
      <c r="G30" s="75">
        <f t="shared" si="1"/>
        <v>-4.7619047619047592</v>
      </c>
      <c r="H30" s="71">
        <v>7</v>
      </c>
      <c r="I30" s="71">
        <v>8</v>
      </c>
      <c r="J30" s="73">
        <f t="shared" si="2"/>
        <v>14.285714285714292</v>
      </c>
      <c r="K30" s="71">
        <v>48</v>
      </c>
      <c r="L30" s="71">
        <v>41</v>
      </c>
      <c r="M30" s="75">
        <f t="shared" si="3"/>
        <v>-14.583333333333329</v>
      </c>
    </row>
    <row r="31" spans="1:13" x14ac:dyDescent="0.25">
      <c r="A31" s="6" t="s">
        <v>31</v>
      </c>
      <c r="B31" s="71">
        <v>174</v>
      </c>
      <c r="C31" s="71">
        <v>171</v>
      </c>
      <c r="D31" s="75">
        <f t="shared" si="0"/>
        <v>-1.7241379310344769</v>
      </c>
      <c r="E31" s="71">
        <v>34</v>
      </c>
      <c r="F31" s="71">
        <v>40</v>
      </c>
      <c r="G31" s="73">
        <f t="shared" si="1"/>
        <v>17.647058823529406</v>
      </c>
      <c r="H31" s="71">
        <v>3</v>
      </c>
      <c r="I31" s="71">
        <v>10</v>
      </c>
      <c r="J31" s="72">
        <f t="shared" si="2"/>
        <v>233.33333333333331</v>
      </c>
      <c r="K31" s="71">
        <v>49</v>
      </c>
      <c r="L31" s="71">
        <v>38</v>
      </c>
      <c r="M31" s="75">
        <f t="shared" si="3"/>
        <v>-22.448979591836732</v>
      </c>
    </row>
    <row r="32" spans="1:13" x14ac:dyDescent="0.25">
      <c r="A32" s="6" t="s">
        <v>32</v>
      </c>
      <c r="B32" s="71">
        <v>153</v>
      </c>
      <c r="C32" s="71">
        <v>155</v>
      </c>
      <c r="D32" s="73">
        <f t="shared" si="0"/>
        <v>1.3071895424836555</v>
      </c>
      <c r="E32" s="71">
        <v>26</v>
      </c>
      <c r="F32" s="71">
        <v>28</v>
      </c>
      <c r="G32" s="73">
        <f t="shared" si="1"/>
        <v>7.6923076923076934</v>
      </c>
      <c r="H32" s="71">
        <v>6</v>
      </c>
      <c r="I32" s="71">
        <v>7</v>
      </c>
      <c r="J32" s="73">
        <f t="shared" si="2"/>
        <v>16.666666666666671</v>
      </c>
      <c r="K32" s="71">
        <v>31</v>
      </c>
      <c r="L32" s="71">
        <v>29</v>
      </c>
      <c r="M32" s="75">
        <f t="shared" si="3"/>
        <v>-6.4516129032258078</v>
      </c>
    </row>
    <row r="33" spans="1:13" ht="15.75" thickBot="1" x14ac:dyDescent="0.3">
      <c r="A33" s="50" t="s">
        <v>33</v>
      </c>
      <c r="B33" s="174">
        <v>0</v>
      </c>
      <c r="C33" s="175">
        <v>0</v>
      </c>
      <c r="D33" s="176"/>
      <c r="E33" s="174">
        <v>0</v>
      </c>
      <c r="F33" s="175">
        <v>0</v>
      </c>
      <c r="G33" s="176"/>
      <c r="H33" s="174">
        <v>0</v>
      </c>
      <c r="I33" s="175">
        <v>0</v>
      </c>
      <c r="J33" s="177"/>
      <c r="K33" s="174">
        <v>0</v>
      </c>
      <c r="L33" s="175">
        <v>0</v>
      </c>
      <c r="M33" s="178"/>
    </row>
    <row r="34" spans="1:13" ht="15.75" thickBot="1" x14ac:dyDescent="0.3">
      <c r="A34" s="179" t="s">
        <v>34</v>
      </c>
      <c r="B34" s="180">
        <v>11471</v>
      </c>
      <c r="C34" s="180">
        <v>11276</v>
      </c>
      <c r="D34" s="181">
        <f>C34*100/B34-100</f>
        <v>-1.6999389765495607</v>
      </c>
      <c r="E34" s="180">
        <v>1660</v>
      </c>
      <c r="F34" s="182">
        <v>1598</v>
      </c>
      <c r="G34" s="181">
        <f>F34*100/E34-100</f>
        <v>-3.7349397590361377</v>
      </c>
      <c r="H34" s="180">
        <v>209</v>
      </c>
      <c r="I34" s="182">
        <v>231</v>
      </c>
      <c r="J34" s="183">
        <f>I34*100/H34-100</f>
        <v>10.526315789473685</v>
      </c>
      <c r="K34" s="180">
        <v>2007</v>
      </c>
      <c r="L34" s="182">
        <v>1942</v>
      </c>
      <c r="M34" s="184">
        <f>L34*100/K34-100</f>
        <v>-3.2386646736422477</v>
      </c>
    </row>
  </sheetData>
  <mergeCells count="8">
    <mergeCell ref="A1:M1"/>
    <mergeCell ref="A2:M2"/>
    <mergeCell ref="A4:A6"/>
    <mergeCell ref="B4:D5"/>
    <mergeCell ref="E4:M4"/>
    <mergeCell ref="E5:G5"/>
    <mergeCell ref="H5:J5"/>
    <mergeCell ref="K5:M5"/>
  </mergeCells>
  <conditionalFormatting sqref="G8:G34 M8:M34 D8:D34 J8:J34">
    <cfRule type="cellIs" dxfId="67" priority="2" stopIfTrue="1" operator="greaterThan">
      <formula>0</formula>
    </cfRule>
  </conditionalFormatting>
  <conditionalFormatting sqref="G8:G34 M8:M34 D8:D34 J8:J34">
    <cfRule type="cellIs" dxfId="66" priority="1" stopIfTrue="1" operator="lessThanOrEqual">
      <formula>0</formula>
    </cfRule>
  </conditionalFormatting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611E9-C6B1-44C5-8F51-126020D85566}">
  <dimension ref="A1:E15"/>
  <sheetViews>
    <sheetView workbookViewId="0">
      <selection activeCell="H7" sqref="H7"/>
    </sheetView>
  </sheetViews>
  <sheetFormatPr defaultRowHeight="15" x14ac:dyDescent="0.25"/>
  <cols>
    <col min="1" max="1" width="44.5703125" customWidth="1"/>
    <col min="2" max="2" width="16" customWidth="1"/>
    <col min="3" max="3" width="14.42578125" customWidth="1"/>
    <col min="4" max="4" width="17.85546875" customWidth="1"/>
    <col min="5" max="5" width="15.7109375" customWidth="1"/>
  </cols>
  <sheetData>
    <row r="1" spans="1:5" ht="18" x14ac:dyDescent="0.25">
      <c r="A1" s="195" t="s">
        <v>47</v>
      </c>
      <c r="B1" s="195"/>
      <c r="C1" s="195"/>
      <c r="D1" s="195"/>
      <c r="E1" s="195"/>
    </row>
    <row r="2" spans="1:5" ht="18" x14ac:dyDescent="0.25">
      <c r="A2" s="195" t="s">
        <v>272</v>
      </c>
      <c r="B2" s="195"/>
      <c r="C2" s="195"/>
      <c r="D2" s="195"/>
      <c r="E2" s="195"/>
    </row>
    <row r="3" spans="1:5" ht="15.75" thickBot="1" x14ac:dyDescent="0.3">
      <c r="A3" s="9"/>
      <c r="B3" s="9"/>
      <c r="C3" s="9"/>
      <c r="D3" s="9"/>
      <c r="E3" s="9"/>
    </row>
    <row r="4" spans="1:5" ht="48" customHeight="1" thickBot="1" x14ac:dyDescent="0.3">
      <c r="A4" s="13" t="s">
        <v>76</v>
      </c>
      <c r="B4" s="14" t="s">
        <v>1</v>
      </c>
      <c r="C4" s="14" t="s">
        <v>2</v>
      </c>
      <c r="D4" s="14" t="s">
        <v>77</v>
      </c>
      <c r="E4" s="14" t="s">
        <v>55</v>
      </c>
    </row>
    <row r="5" spans="1:5" ht="24.95" customHeight="1" thickBot="1" x14ac:dyDescent="0.3">
      <c r="A5" s="11" t="s">
        <v>78</v>
      </c>
      <c r="B5" s="80">
        <v>22348</v>
      </c>
      <c r="C5" s="81">
        <v>2063</v>
      </c>
      <c r="D5" s="81">
        <v>213</v>
      </c>
      <c r="E5" s="81">
        <v>3361</v>
      </c>
    </row>
    <row r="6" spans="1:5" ht="24.95" customHeight="1" thickBot="1" x14ac:dyDescent="0.3">
      <c r="A6" s="11" t="s">
        <v>79</v>
      </c>
      <c r="B6" s="82">
        <v>5693</v>
      </c>
      <c r="C6" s="12">
        <v>91</v>
      </c>
      <c r="D6" s="12">
        <v>11</v>
      </c>
      <c r="E6" s="12">
        <v>121</v>
      </c>
    </row>
    <row r="7" spans="1:5" ht="24.95" customHeight="1" thickBot="1" x14ac:dyDescent="0.3">
      <c r="A7" s="11" t="s">
        <v>80</v>
      </c>
      <c r="B7" s="82">
        <v>4634</v>
      </c>
      <c r="C7" s="12">
        <v>564</v>
      </c>
      <c r="D7" s="12">
        <v>92</v>
      </c>
      <c r="E7" s="12">
        <v>701</v>
      </c>
    </row>
    <row r="8" spans="1:5" ht="24.95" customHeight="1" thickBot="1" x14ac:dyDescent="0.3">
      <c r="A8" s="11" t="s">
        <v>81</v>
      </c>
      <c r="B8" s="82">
        <v>2190</v>
      </c>
      <c r="C8" s="12">
        <v>1995</v>
      </c>
      <c r="D8" s="12">
        <v>333</v>
      </c>
      <c r="E8" s="12">
        <v>1792</v>
      </c>
    </row>
    <row r="9" spans="1:5" ht="24.95" customHeight="1" thickBot="1" x14ac:dyDescent="0.3">
      <c r="A9" s="11" t="s">
        <v>82</v>
      </c>
      <c r="B9" s="82">
        <v>706</v>
      </c>
      <c r="C9" s="12">
        <v>307</v>
      </c>
      <c r="D9" s="12">
        <v>58</v>
      </c>
      <c r="E9" s="12">
        <v>436</v>
      </c>
    </row>
    <row r="10" spans="1:5" ht="24.95" customHeight="1" thickBot="1" x14ac:dyDescent="0.3">
      <c r="A10" s="11" t="s">
        <v>83</v>
      </c>
      <c r="B10" s="82">
        <v>267</v>
      </c>
      <c r="C10" s="12">
        <v>221</v>
      </c>
      <c r="D10" s="12">
        <v>37</v>
      </c>
      <c r="E10" s="12">
        <v>191</v>
      </c>
    </row>
    <row r="11" spans="1:5" ht="24.95" customHeight="1" thickBot="1" x14ac:dyDescent="0.3">
      <c r="A11" s="11" t="s">
        <v>84</v>
      </c>
      <c r="B11" s="82">
        <v>151</v>
      </c>
      <c r="C11" s="12">
        <v>5</v>
      </c>
      <c r="D11" s="12">
        <v>1</v>
      </c>
      <c r="E11" s="12">
        <v>5</v>
      </c>
    </row>
    <row r="12" spans="1:5" ht="24.95" customHeight="1" thickBot="1" x14ac:dyDescent="0.3">
      <c r="A12" s="11" t="s">
        <v>85</v>
      </c>
      <c r="B12" s="82">
        <v>104</v>
      </c>
      <c r="C12" s="12">
        <v>0</v>
      </c>
      <c r="D12" s="12">
        <v>0</v>
      </c>
      <c r="E12" s="12">
        <v>0</v>
      </c>
    </row>
    <row r="13" spans="1:5" ht="24.95" customHeight="1" thickBot="1" x14ac:dyDescent="0.3">
      <c r="A13" s="11" t="s">
        <v>86</v>
      </c>
      <c r="B13" s="82">
        <v>81</v>
      </c>
      <c r="C13" s="12">
        <v>75</v>
      </c>
      <c r="D13" s="12">
        <v>3</v>
      </c>
      <c r="E13" s="12">
        <v>76</v>
      </c>
    </row>
    <row r="14" spans="1:5" ht="24.95" customHeight="1" thickBot="1" x14ac:dyDescent="0.3">
      <c r="A14" s="11" t="s">
        <v>87</v>
      </c>
      <c r="B14" s="82">
        <v>8</v>
      </c>
      <c r="C14" s="12">
        <v>4</v>
      </c>
      <c r="D14" s="12">
        <v>0</v>
      </c>
      <c r="E14" s="12">
        <v>7</v>
      </c>
    </row>
    <row r="15" spans="1:5" ht="33.75" customHeight="1" thickBot="1" x14ac:dyDescent="0.3">
      <c r="A15" s="83" t="s">
        <v>34</v>
      </c>
      <c r="B15" s="84">
        <v>36182</v>
      </c>
      <c r="C15" s="85">
        <v>5325</v>
      </c>
      <c r="D15" s="85">
        <v>748</v>
      </c>
      <c r="E15" s="85">
        <v>6690</v>
      </c>
    </row>
  </sheetData>
  <mergeCells count="2">
    <mergeCell ref="A1:E1"/>
    <mergeCell ref="A2:E2"/>
  </mergeCells>
  <hyperlinks>
    <hyperlink ref="B5" r:id="rId1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1%25')" xr:uid="{44021FEA-B02D-4E6F-BA7C-EC2AF6CF9916}"/>
    <hyperlink ref="C5" r:id="rId2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1%25')" xr:uid="{C71A0641-22A7-4269-BDFE-E448E9497FC8}"/>
    <hyperlink ref="D5" r:id="rId3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1%25')" xr:uid="{290BE33A-318D-415B-AAFC-3284C3B0D4C4}"/>
    <hyperlink ref="E5" r:id="rId4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1%25')" xr:uid="{47F30A71-6C14-4480-85B1-04D8846D6849}"/>
    <hyperlink ref="B6" r:id="rId5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3%25')" xr:uid="{0A00BC64-AE72-4838-9CF0-45D93A559C75}"/>
    <hyperlink ref="C6" r:id="rId6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3%25')" xr:uid="{C03CC8B5-B860-4546-B7F2-FE591A8BECF1}"/>
    <hyperlink ref="D6" r:id="rId7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3%25')" xr:uid="{9F68B839-B1E5-458D-B131-C7335613B131}"/>
    <hyperlink ref="E6" r:id="rId8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3%25')" xr:uid="{29E4E354-1D1C-4F05-A04E-35DAFBA6A42B}"/>
    <hyperlink ref="B7" r:id="rId9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4%25')" xr:uid="{434EA0CA-62B1-4F5B-9E3F-AA9B223E9C0E}"/>
    <hyperlink ref="C7" r:id="rId10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4%25')" xr:uid="{26409800-1F5A-468C-82D5-6C47F5E906DC}"/>
    <hyperlink ref="D7" r:id="rId11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4%25')" xr:uid="{96DA4179-672B-4EB4-B73B-79351E2688DE}"/>
    <hyperlink ref="E7" r:id="rId12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4%25')" xr:uid="{30DAE48E-7057-4572-B4F4-98FEC7487626}"/>
    <hyperlink ref="B8" r:id="rId13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5%25')" xr:uid="{12ADE404-7C45-448C-906C-EFA549AE1458}"/>
    <hyperlink ref="C8" r:id="rId14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5%25')" xr:uid="{E550D2AC-D77F-400D-8316-8D799F3FAC82}"/>
    <hyperlink ref="D8" r:id="rId15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5%25')" xr:uid="{671C91B7-8073-40F3-B770-6EF7A9D3341D}"/>
    <hyperlink ref="E8" r:id="rId16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5%25')" xr:uid="{D6D9569E-92B7-402D-948D-A9EF37208212}"/>
    <hyperlink ref="B9" r:id="rId17" display="..\..\..\..\..\armor\pub\qform\d.php?dbname=EDTP&amp;sql=ID IN(select ID from dtp.i_dtp d where udln is null and dt between to_date('01.01.2020 00:00:00','DD.MM.YYYY HH24:MI:SS') and to_date('31.03.2020 23:59:59','DD.MM.YYYY HH24:MI:SS') and (case when eo_org like '1385%' then '13'||substr(eo_org,5,2) else eo_org end) like replace('*','*','%')and exists(select 0 from dtp.i_dtp_pers where udln is null and d.id = dtp_link) and ta_type like '02%')" xr:uid="{A768EF2D-E9C3-498F-A154-7FA0626F8E2F}"/>
    <hyperlink ref="C9" r:id="rId18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2%25')" xr:uid="{76D6F042-1A9F-4C59-AC8E-C01D652E4F03}"/>
    <hyperlink ref="D9" r:id="rId19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2%25')" xr:uid="{1EFBB7B3-0CB8-4580-8AF9-17CC28208595}"/>
    <hyperlink ref="E9" r:id="rId20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2%25')" xr:uid="{22907551-FBC1-49DC-B99E-7FA330E918E2}"/>
    <hyperlink ref="B10" r:id="rId21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6%25')" xr:uid="{4BE782FD-051A-4E49-AB55-A6D595C8DD08}"/>
    <hyperlink ref="C10" r:id="rId22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6%25')" xr:uid="{5C8FC2AE-5D2B-4D43-A7A2-E847DD18C630}"/>
    <hyperlink ref="D10" r:id="rId23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6%25')" xr:uid="{C89404EE-D523-44F4-874B-FE1F84F9C24D}"/>
    <hyperlink ref="E10" r:id="rId24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6%25')" xr:uid="{FED0E867-DDCA-4B1E-BED5-6E9497A845DC}"/>
    <hyperlink ref="B11" r:id="rId25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8%25')" xr:uid="{332A3B71-C875-4D59-BCF3-B39F32491241}"/>
    <hyperlink ref="C11" r:id="rId26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8%25')" xr:uid="{FA201F9E-4391-456B-B732-74441AC4E577}"/>
    <hyperlink ref="D11" r:id="rId27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8%25')" xr:uid="{0A3A63EE-C187-47B6-BD64-B2C5B3E01DF3}"/>
    <hyperlink ref="E11" r:id="rId28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8%25')" xr:uid="{A88BF9FA-9DA9-4DBD-87B0-8A6E40C8049B}"/>
    <hyperlink ref="B12" r:id="rId29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10%25')" xr:uid="{6B5611E0-6C1C-4F3A-B36C-2C1C50375188}"/>
    <hyperlink ref="C12" r:id="rId30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10%25')" xr:uid="{E0F0FE6A-59F9-4763-B07F-94F625577A77}"/>
    <hyperlink ref="D12" r:id="rId31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10%25')" xr:uid="{9AFA7012-F4C3-48EE-A11C-1DAFE7F352A2}"/>
    <hyperlink ref="E12" r:id="rId32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10%25')" xr:uid="{845FE161-6DDC-4F8E-B260-707653EA7EAA}"/>
    <hyperlink ref="B13" r:id="rId33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9%25')" xr:uid="{24DA2DC4-8451-4F0F-A18F-31C1E96FE517}"/>
    <hyperlink ref="C13" r:id="rId34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9%25')" xr:uid="{ED7FB590-91A1-432B-B4FE-6FD3AD9A1320}"/>
    <hyperlink ref="D13" r:id="rId35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9%25')" xr:uid="{2E91709E-A70B-414E-B20D-DBE301DE23D3}"/>
    <hyperlink ref="E13" r:id="rId36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9%25')" xr:uid="{A6F84C37-5CDF-484D-8113-F69CF8AD3B8C}"/>
    <hyperlink ref="B14" r:id="rId37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07%25')" xr:uid="{5C44BA41-9EC4-48D0-8E55-1447EFBCD11B}"/>
    <hyperlink ref="C14" r:id="rId38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not%20like%20'0%25'%20and%20d.id%20=%20dtp_link)%20and%20ta_type%20like%20'07%25')" xr:uid="{5C0B58CF-1D88-4D80-9561-D5BACC5DC277}"/>
    <hyperlink ref="D14" r:id="rId39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1%25'and%20d.id%20=%20dtp_link)%20and%20ta_type%20like%20'07%25')" xr:uid="{A112EAEA-0AC4-4FD6-89EF-C17FB246DA9C}"/>
    <hyperlink ref="E14" r:id="rId40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injur%20like%20'2%25'and%20d.id%20=%20dtp_link)%20and%20ta_type%20like%20'07%25')" xr:uid="{59D6AC68-30ED-466E-A7F0-89AA52B5DBCD}"/>
    <hyperlink ref="B15" r:id="rId41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%25')" xr:uid="{9613B840-4ABF-4633-A812-52E2BA8E0E88}"/>
    <hyperlink ref="C15" r:id="rId42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%25')" xr:uid="{F6AC6B34-1AFA-445D-BFB1-691D757B10DF}"/>
    <hyperlink ref="D15" r:id="rId43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%25')" xr:uid="{2D85526C-1089-4019-B059-446C58C042D8}"/>
    <hyperlink ref="E15" r:id="rId44" display="../../../../../armor/pub/qform/d.php?dbname=EDTP&amp;sql=ID%20IN(select%20ID%20from%20dtp.i_dtp%20d%20where%20udln%20is%20null%20and%20dt%20between%20to_date('01.01.2020%2000:00:00','DD.MM.YYYY%20HH24:MI:SS')%20and%20to_date('31.03.2020%2023:59:59','DD.MM.YYYY%20HH24:MI:SS')%20and%20(case%20when%20eo_org%20like%20'1385%25'%20then%20'13'||substr(eo_org,5,2)%20else%20eo_org%20end)%20like%20replace('*','*','%25')and%20exists(select%200%20from%20dtp.i_dtp_pers%20where%20udln%20is%20null%20and%20d.id%20=%20dtp_link)%20and%20ta_type%20like%20'%25')" xr:uid="{6CE4195D-D87B-47B1-9EF5-E5AA1004E95E}"/>
  </hyperlinks>
  <pageMargins left="0.7" right="0.7" top="0.75" bottom="0.75" header="0.3" footer="0.3"/>
  <pageSetup paperSize="9" orientation="landscape" verticalDpi="0" r:id="rId4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FB495-71F8-430D-9464-A15D591C3B47}">
  <dimension ref="A1:E34"/>
  <sheetViews>
    <sheetView workbookViewId="0">
      <selection activeCell="L7" sqref="L7"/>
    </sheetView>
  </sheetViews>
  <sheetFormatPr defaultRowHeight="15" x14ac:dyDescent="0.25"/>
  <cols>
    <col min="1" max="1" width="40.42578125" customWidth="1"/>
    <col min="2" max="2" width="18.28515625" customWidth="1"/>
    <col min="3" max="3" width="16.5703125" customWidth="1"/>
    <col min="4" max="4" width="15" customWidth="1"/>
    <col min="5" max="5" width="17.85546875" customWidth="1"/>
  </cols>
  <sheetData>
    <row r="1" spans="1:5" ht="18" x14ac:dyDescent="0.25">
      <c r="A1" s="195" t="s">
        <v>75</v>
      </c>
      <c r="B1" s="195"/>
      <c r="C1" s="195"/>
      <c r="D1" s="195"/>
      <c r="E1" s="195"/>
    </row>
    <row r="2" spans="1:5" ht="18" x14ac:dyDescent="0.25">
      <c r="A2" s="195" t="s">
        <v>272</v>
      </c>
      <c r="B2" s="195"/>
      <c r="C2" s="195"/>
      <c r="D2" s="195"/>
      <c r="E2" s="195"/>
    </row>
    <row r="3" spans="1:5" ht="15.75" thickBot="1" x14ac:dyDescent="0.3"/>
    <row r="4" spans="1:5" ht="24" customHeight="1" thickBot="1" x14ac:dyDescent="0.3">
      <c r="A4" s="196" t="s">
        <v>52</v>
      </c>
      <c r="B4" s="196" t="s">
        <v>53</v>
      </c>
      <c r="C4" s="198" t="s">
        <v>2</v>
      </c>
      <c r="D4" s="199"/>
      <c r="E4" s="200"/>
    </row>
    <row r="5" spans="1:5" ht="32.25" customHeight="1" thickBot="1" x14ac:dyDescent="0.3">
      <c r="A5" s="197"/>
      <c r="B5" s="197"/>
      <c r="C5" s="10" t="s">
        <v>1</v>
      </c>
      <c r="D5" s="10" t="s">
        <v>54</v>
      </c>
      <c r="E5" s="10" t="s">
        <v>55</v>
      </c>
    </row>
    <row r="6" spans="1:5" ht="35.1" customHeight="1" thickBot="1" x14ac:dyDescent="0.3">
      <c r="A6" s="86" t="s">
        <v>56</v>
      </c>
      <c r="B6" s="87">
        <v>15380</v>
      </c>
      <c r="C6" s="37">
        <v>1101</v>
      </c>
      <c r="D6" s="88">
        <v>101</v>
      </c>
      <c r="E6" s="37">
        <v>1415</v>
      </c>
    </row>
    <row r="7" spans="1:5" ht="35.1" customHeight="1" thickBot="1" x14ac:dyDescent="0.3">
      <c r="A7" s="89" t="s">
        <v>57</v>
      </c>
      <c r="B7" s="90">
        <v>8131</v>
      </c>
      <c r="C7" s="38">
        <v>1995</v>
      </c>
      <c r="D7" s="91">
        <v>365</v>
      </c>
      <c r="E7" s="38">
        <v>2503</v>
      </c>
    </row>
    <row r="8" spans="1:5" ht="35.1" customHeight="1" thickBot="1" x14ac:dyDescent="0.3">
      <c r="A8" s="92" t="s">
        <v>58</v>
      </c>
      <c r="B8" s="90">
        <v>5841</v>
      </c>
      <c r="C8" s="38">
        <v>235</v>
      </c>
      <c r="D8" s="38">
        <v>12</v>
      </c>
      <c r="E8" s="38">
        <v>314</v>
      </c>
    </row>
    <row r="9" spans="1:5" ht="35.1" customHeight="1" thickBot="1" x14ac:dyDescent="0.3">
      <c r="A9" s="89" t="s">
        <v>59</v>
      </c>
      <c r="B9" s="90">
        <v>2373</v>
      </c>
      <c r="C9" s="38">
        <v>421</v>
      </c>
      <c r="D9" s="38">
        <v>22</v>
      </c>
      <c r="E9" s="38">
        <v>623</v>
      </c>
    </row>
    <row r="10" spans="1:5" ht="35.1" customHeight="1" thickBot="1" x14ac:dyDescent="0.3">
      <c r="A10" s="89" t="s">
        <v>60</v>
      </c>
      <c r="B10" s="90">
        <v>897</v>
      </c>
      <c r="C10" s="38">
        <v>150</v>
      </c>
      <c r="D10" s="38">
        <v>26</v>
      </c>
      <c r="E10" s="38">
        <v>211</v>
      </c>
    </row>
    <row r="11" spans="1:5" ht="35.1" customHeight="1" thickBot="1" x14ac:dyDescent="0.3">
      <c r="A11" s="89" t="s">
        <v>61</v>
      </c>
      <c r="B11" s="90">
        <v>569</v>
      </c>
      <c r="C11" s="38">
        <v>533</v>
      </c>
      <c r="D11" s="38">
        <v>27</v>
      </c>
      <c r="E11" s="38">
        <v>530</v>
      </c>
    </row>
    <row r="12" spans="1:5" ht="35.1" customHeight="1" thickBot="1" x14ac:dyDescent="0.3">
      <c r="A12" s="89" t="s">
        <v>64</v>
      </c>
      <c r="B12" s="90">
        <v>470</v>
      </c>
      <c r="C12" s="38">
        <v>36</v>
      </c>
      <c r="D12" s="38">
        <v>2</v>
      </c>
      <c r="E12" s="38">
        <v>46</v>
      </c>
    </row>
    <row r="13" spans="1:5" ht="35.1" customHeight="1" thickBot="1" x14ac:dyDescent="0.3">
      <c r="A13" s="89" t="s">
        <v>62</v>
      </c>
      <c r="B13" s="90">
        <v>367</v>
      </c>
      <c r="C13" s="38">
        <v>149</v>
      </c>
      <c r="D13" s="38">
        <v>39</v>
      </c>
      <c r="E13" s="38">
        <v>272</v>
      </c>
    </row>
    <row r="14" spans="1:5" ht="35.1" customHeight="1" thickBot="1" x14ac:dyDescent="0.3">
      <c r="A14" s="89" t="s">
        <v>265</v>
      </c>
      <c r="B14" s="90">
        <v>329</v>
      </c>
      <c r="C14" s="38">
        <v>74</v>
      </c>
      <c r="D14" s="38">
        <v>6</v>
      </c>
      <c r="E14" s="38">
        <v>116</v>
      </c>
    </row>
    <row r="15" spans="1:5" ht="35.1" customHeight="1" thickBot="1" x14ac:dyDescent="0.3">
      <c r="A15" s="89" t="s">
        <v>63</v>
      </c>
      <c r="B15" s="90">
        <v>328</v>
      </c>
      <c r="C15" s="38">
        <v>98</v>
      </c>
      <c r="D15" s="38">
        <v>32</v>
      </c>
      <c r="E15" s="38">
        <v>136</v>
      </c>
    </row>
    <row r="16" spans="1:5" ht="35.1" customHeight="1" thickBot="1" x14ac:dyDescent="0.3">
      <c r="A16" s="89" t="s">
        <v>65</v>
      </c>
      <c r="B16" s="90">
        <v>308</v>
      </c>
      <c r="C16" s="38">
        <v>6</v>
      </c>
      <c r="D16" s="38">
        <v>3</v>
      </c>
      <c r="E16" s="38">
        <v>3</v>
      </c>
    </row>
    <row r="17" spans="1:5" ht="35.1" customHeight="1" thickBot="1" x14ac:dyDescent="0.3">
      <c r="A17" s="89" t="s">
        <v>264</v>
      </c>
      <c r="B17" s="90">
        <v>291</v>
      </c>
      <c r="C17" s="38">
        <v>269</v>
      </c>
      <c r="D17" s="38">
        <v>64</v>
      </c>
      <c r="E17" s="38">
        <v>216</v>
      </c>
    </row>
    <row r="18" spans="1:5" ht="35.1" customHeight="1" thickBot="1" x14ac:dyDescent="0.3">
      <c r="A18" s="89" t="s">
        <v>66</v>
      </c>
      <c r="B18" s="90">
        <v>231</v>
      </c>
      <c r="C18" s="38">
        <v>44</v>
      </c>
      <c r="D18" s="38">
        <v>6</v>
      </c>
      <c r="E18" s="38">
        <v>109</v>
      </c>
    </row>
    <row r="19" spans="1:5" ht="35.1" customHeight="1" thickBot="1" x14ac:dyDescent="0.3">
      <c r="A19" s="89" t="s">
        <v>67</v>
      </c>
      <c r="B19" s="90">
        <v>195</v>
      </c>
      <c r="C19" s="38">
        <v>7</v>
      </c>
      <c r="D19" s="91">
        <v>0</v>
      </c>
      <c r="E19" s="38">
        <v>7</v>
      </c>
    </row>
    <row r="20" spans="1:5" ht="35.1" customHeight="1" thickBot="1" x14ac:dyDescent="0.3">
      <c r="A20" s="89" t="s">
        <v>262</v>
      </c>
      <c r="B20" s="90">
        <v>110</v>
      </c>
      <c r="C20" s="38">
        <v>90</v>
      </c>
      <c r="D20" s="38">
        <v>26</v>
      </c>
      <c r="E20" s="38">
        <v>67</v>
      </c>
    </row>
    <row r="21" spans="1:5" ht="35.1" customHeight="1" thickBot="1" x14ac:dyDescent="0.3">
      <c r="A21" s="89" t="s">
        <v>266</v>
      </c>
      <c r="B21" s="90">
        <v>90</v>
      </c>
      <c r="C21" s="38">
        <v>3</v>
      </c>
      <c r="D21" s="38">
        <v>1</v>
      </c>
      <c r="E21" s="38">
        <v>4</v>
      </c>
    </row>
    <row r="22" spans="1:5" ht="35.1" customHeight="1" thickBot="1" x14ac:dyDescent="0.3">
      <c r="A22" s="89" t="s">
        <v>68</v>
      </c>
      <c r="B22" s="90">
        <v>68</v>
      </c>
      <c r="C22" s="38">
        <v>3</v>
      </c>
      <c r="D22" s="38">
        <v>1</v>
      </c>
      <c r="E22" s="38">
        <v>2</v>
      </c>
    </row>
    <row r="23" spans="1:5" ht="35.1" customHeight="1" thickBot="1" x14ac:dyDescent="0.3">
      <c r="A23" s="89" t="s">
        <v>69</v>
      </c>
      <c r="B23" s="90">
        <v>57</v>
      </c>
      <c r="C23" s="38">
        <v>20</v>
      </c>
      <c r="D23" s="38">
        <v>3</v>
      </c>
      <c r="E23" s="38">
        <v>30</v>
      </c>
    </row>
    <row r="24" spans="1:5" ht="35.1" customHeight="1" thickBot="1" x14ac:dyDescent="0.3">
      <c r="A24" s="89" t="s">
        <v>263</v>
      </c>
      <c r="B24" s="90">
        <v>32</v>
      </c>
      <c r="C24" s="38">
        <v>13</v>
      </c>
      <c r="D24" s="91">
        <v>0</v>
      </c>
      <c r="E24" s="38">
        <v>18</v>
      </c>
    </row>
    <row r="25" spans="1:5" ht="35.1" customHeight="1" thickBot="1" x14ac:dyDescent="0.3">
      <c r="A25" s="89" t="s">
        <v>267</v>
      </c>
      <c r="B25" s="90">
        <v>24</v>
      </c>
      <c r="C25" s="38">
        <v>22</v>
      </c>
      <c r="D25" s="38">
        <v>2</v>
      </c>
      <c r="E25" s="38">
        <v>20</v>
      </c>
    </row>
    <row r="26" spans="1:5" ht="35.1" customHeight="1" thickBot="1" x14ac:dyDescent="0.3">
      <c r="A26" s="89" t="s">
        <v>70</v>
      </c>
      <c r="B26" s="90">
        <v>24</v>
      </c>
      <c r="C26" s="38">
        <v>18</v>
      </c>
      <c r="D26" s="38">
        <v>4</v>
      </c>
      <c r="E26" s="38">
        <v>16</v>
      </c>
    </row>
    <row r="27" spans="1:5" ht="35.1" customHeight="1" thickBot="1" x14ac:dyDescent="0.3">
      <c r="A27" s="89" t="s">
        <v>71</v>
      </c>
      <c r="B27" s="90">
        <v>24</v>
      </c>
      <c r="C27" s="38">
        <v>16</v>
      </c>
      <c r="D27" s="91">
        <v>0</v>
      </c>
      <c r="E27" s="38">
        <v>16</v>
      </c>
    </row>
    <row r="28" spans="1:5" ht="35.1" customHeight="1" thickBot="1" x14ac:dyDescent="0.3">
      <c r="A28" s="89" t="s">
        <v>268</v>
      </c>
      <c r="B28" s="90">
        <v>16</v>
      </c>
      <c r="C28" s="38">
        <v>14</v>
      </c>
      <c r="D28" s="38">
        <v>4</v>
      </c>
      <c r="E28" s="38">
        <v>10</v>
      </c>
    </row>
    <row r="29" spans="1:5" ht="36.75" customHeight="1" thickBot="1" x14ac:dyDescent="0.3">
      <c r="A29" s="89" t="s">
        <v>73</v>
      </c>
      <c r="B29" s="90">
        <v>13</v>
      </c>
      <c r="C29" s="38">
        <v>4</v>
      </c>
      <c r="D29" s="91">
        <v>0</v>
      </c>
      <c r="E29" s="38">
        <v>4</v>
      </c>
    </row>
    <row r="30" spans="1:5" ht="35.1" customHeight="1" thickBot="1" x14ac:dyDescent="0.3">
      <c r="A30" s="89" t="s">
        <v>269</v>
      </c>
      <c r="B30" s="90">
        <v>6</v>
      </c>
      <c r="C30" s="38">
        <v>1</v>
      </c>
      <c r="D30" s="38">
        <v>1</v>
      </c>
      <c r="E30" s="91">
        <v>0</v>
      </c>
    </row>
    <row r="31" spans="1:5" ht="35.1" customHeight="1" thickBot="1" x14ac:dyDescent="0.3">
      <c r="A31" s="89" t="s">
        <v>74</v>
      </c>
      <c r="B31" s="90">
        <v>5</v>
      </c>
      <c r="C31" s="38">
        <v>2</v>
      </c>
      <c r="D31" s="38">
        <v>1</v>
      </c>
      <c r="E31" s="38">
        <v>1</v>
      </c>
    </row>
    <row r="32" spans="1:5" ht="35.1" customHeight="1" thickBot="1" x14ac:dyDescent="0.3">
      <c r="A32" s="92" t="s">
        <v>273</v>
      </c>
      <c r="B32" s="90">
        <v>2</v>
      </c>
      <c r="C32" s="38">
        <v>1</v>
      </c>
      <c r="D32" s="91">
        <v>0</v>
      </c>
      <c r="E32" s="38">
        <v>1</v>
      </c>
    </row>
    <row r="33" spans="1:5" ht="35.1" customHeight="1" thickBot="1" x14ac:dyDescent="0.3">
      <c r="A33" s="89" t="s">
        <v>72</v>
      </c>
      <c r="B33" s="93">
        <v>1</v>
      </c>
      <c r="C33" s="91">
        <v>0</v>
      </c>
      <c r="D33" s="91">
        <v>0</v>
      </c>
      <c r="E33" s="91">
        <v>0</v>
      </c>
    </row>
    <row r="34" spans="1:5" ht="35.1" customHeight="1" thickBot="1" x14ac:dyDescent="0.3">
      <c r="A34" s="94" t="s">
        <v>34</v>
      </c>
      <c r="B34" s="95">
        <v>36182</v>
      </c>
      <c r="C34" s="95">
        <v>5325</v>
      </c>
      <c r="D34" s="95">
        <v>748</v>
      </c>
      <c r="E34" s="95">
        <v>6690</v>
      </c>
    </row>
  </sheetData>
  <mergeCells count="5">
    <mergeCell ref="A4:A5"/>
    <mergeCell ref="B4:B5"/>
    <mergeCell ref="C4:E4"/>
    <mergeCell ref="A1:E1"/>
    <mergeCell ref="A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437C1-1CFE-447A-B091-3064A39AC4BD}">
  <dimension ref="A1:G14"/>
  <sheetViews>
    <sheetView workbookViewId="0">
      <selection activeCell="D19" sqref="D19"/>
    </sheetView>
  </sheetViews>
  <sheetFormatPr defaultRowHeight="15" x14ac:dyDescent="0.25"/>
  <cols>
    <col min="1" max="1" width="24.140625" customWidth="1"/>
    <col min="2" max="7" width="20.7109375" customWidth="1"/>
  </cols>
  <sheetData>
    <row r="1" spans="1:7" ht="18" x14ac:dyDescent="0.25">
      <c r="A1" s="195" t="s">
        <v>48</v>
      </c>
      <c r="B1" s="195"/>
      <c r="C1" s="195"/>
      <c r="D1" s="195"/>
      <c r="E1" s="195"/>
      <c r="F1" s="195"/>
      <c r="G1" s="205"/>
    </row>
    <row r="2" spans="1:7" ht="18" x14ac:dyDescent="0.25">
      <c r="A2" s="195" t="s">
        <v>272</v>
      </c>
      <c r="B2" s="195"/>
      <c r="C2" s="195"/>
      <c r="D2" s="195"/>
      <c r="E2" s="195"/>
      <c r="F2" s="195"/>
      <c r="G2" s="205"/>
    </row>
    <row r="4" spans="1:7" x14ac:dyDescent="0.25">
      <c r="A4" s="201" t="s">
        <v>50</v>
      </c>
      <c r="B4" s="202" t="s">
        <v>1</v>
      </c>
      <c r="C4" s="202"/>
      <c r="D4" s="203"/>
      <c r="E4" s="202" t="s">
        <v>46</v>
      </c>
      <c r="F4" s="202"/>
      <c r="G4" s="204"/>
    </row>
    <row r="5" spans="1:7" x14ac:dyDescent="0.25">
      <c r="A5" s="201"/>
      <c r="B5" s="202"/>
      <c r="C5" s="202"/>
      <c r="D5" s="203"/>
      <c r="E5" s="202"/>
      <c r="F5" s="202"/>
      <c r="G5" s="204"/>
    </row>
    <row r="6" spans="1:7" ht="28.5" customHeight="1" x14ac:dyDescent="0.25">
      <c r="A6" s="201"/>
      <c r="B6" s="39" t="s">
        <v>45</v>
      </c>
      <c r="C6" s="40" t="s">
        <v>37</v>
      </c>
      <c r="D6" s="96" t="s">
        <v>6</v>
      </c>
      <c r="E6" s="39" t="s">
        <v>45</v>
      </c>
      <c r="F6" s="40" t="s">
        <v>37</v>
      </c>
      <c r="G6" s="97" t="s">
        <v>6</v>
      </c>
    </row>
    <row r="7" spans="1:7" ht="24.95" customHeight="1" x14ac:dyDescent="0.25">
      <c r="A7" s="23" t="s">
        <v>38</v>
      </c>
      <c r="B7" s="100">
        <v>4876</v>
      </c>
      <c r="C7" s="101">
        <v>5209</v>
      </c>
      <c r="D7" s="107">
        <v>6.8293683347005754</v>
      </c>
      <c r="E7" s="100">
        <v>614</v>
      </c>
      <c r="F7" s="100">
        <v>714</v>
      </c>
      <c r="G7" s="107">
        <f>Таблица145[[#This Row],[2020]]*100/Таблица145[[#This Row],[2019]]-100</f>
        <v>16.286644951140062</v>
      </c>
    </row>
    <row r="8" spans="1:7" ht="24.95" customHeight="1" x14ac:dyDescent="0.25">
      <c r="A8" s="23" t="s">
        <v>39</v>
      </c>
      <c r="B8" s="100">
        <v>5382</v>
      </c>
      <c r="C8" s="101">
        <v>5306</v>
      </c>
      <c r="D8" s="108">
        <v>-1.4121144555927145</v>
      </c>
      <c r="E8" s="100">
        <v>631</v>
      </c>
      <c r="F8" s="100">
        <v>736</v>
      </c>
      <c r="G8" s="107">
        <f>Таблица145[[#This Row],[2020]]*100/Таблица145[[#This Row],[2019]]-100</f>
        <v>16.640253565768617</v>
      </c>
    </row>
    <row r="9" spans="1:7" ht="24.95" customHeight="1" x14ac:dyDescent="0.25">
      <c r="A9" s="23" t="s">
        <v>40</v>
      </c>
      <c r="B9" s="100">
        <v>5633</v>
      </c>
      <c r="C9" s="101">
        <v>5705</v>
      </c>
      <c r="D9" s="107">
        <v>1.2781821409550815</v>
      </c>
      <c r="E9" s="100">
        <v>647</v>
      </c>
      <c r="F9" s="100">
        <v>850</v>
      </c>
      <c r="G9" s="107">
        <f>Таблица145[[#This Row],[2020]]*100/Таблица145[[#This Row],[2019]]-100</f>
        <v>31.375579598145293</v>
      </c>
    </row>
    <row r="10" spans="1:7" ht="24.95" customHeight="1" x14ac:dyDescent="0.25">
      <c r="A10" s="23" t="s">
        <v>41</v>
      </c>
      <c r="B10" s="100">
        <v>5407</v>
      </c>
      <c r="C10" s="101">
        <v>5535</v>
      </c>
      <c r="D10" s="107">
        <v>2.3673016460144254</v>
      </c>
      <c r="E10" s="100">
        <v>649</v>
      </c>
      <c r="F10" s="100">
        <v>759</v>
      </c>
      <c r="G10" s="107">
        <f>Таблица145[[#This Row],[2020]]*100/Таблица145[[#This Row],[2019]]-100</f>
        <v>16.949152542372886</v>
      </c>
    </row>
    <row r="11" spans="1:7" ht="24.95" customHeight="1" x14ac:dyDescent="0.25">
      <c r="A11" s="23" t="s">
        <v>42</v>
      </c>
      <c r="B11" s="100">
        <v>5796</v>
      </c>
      <c r="C11" s="101">
        <v>5981</v>
      </c>
      <c r="D11" s="107">
        <v>3.1918564527260145</v>
      </c>
      <c r="E11" s="100">
        <v>715</v>
      </c>
      <c r="F11" s="100">
        <v>863</v>
      </c>
      <c r="G11" s="107">
        <f>Таблица145[[#This Row],[2020]]*100/Таблица145[[#This Row],[2019]]-100</f>
        <v>20.699300699300693</v>
      </c>
    </row>
    <row r="12" spans="1:7" ht="24.95" customHeight="1" x14ac:dyDescent="0.25">
      <c r="A12" s="23" t="s">
        <v>43</v>
      </c>
      <c r="B12" s="100">
        <v>4603</v>
      </c>
      <c r="C12" s="101">
        <v>4793</v>
      </c>
      <c r="D12" s="107">
        <v>4.1277427764501482</v>
      </c>
      <c r="E12" s="100">
        <v>666</v>
      </c>
      <c r="F12" s="100">
        <v>769</v>
      </c>
      <c r="G12" s="107">
        <f>Таблица145[[#This Row],[2020]]*100/Таблица145[[#This Row],[2019]]-100</f>
        <v>15.465465465465471</v>
      </c>
    </row>
    <row r="13" spans="1:7" ht="24.95" customHeight="1" x14ac:dyDescent="0.25">
      <c r="A13" s="102" t="s">
        <v>44</v>
      </c>
      <c r="B13" s="103">
        <v>3514</v>
      </c>
      <c r="C13" s="104">
        <v>3653</v>
      </c>
      <c r="D13" s="107">
        <v>3.9556061468412054</v>
      </c>
      <c r="E13" s="103">
        <v>554</v>
      </c>
      <c r="F13" s="103">
        <v>634</v>
      </c>
      <c r="G13" s="107">
        <f>Таблица145[[#This Row],[2020]]*100/Таблица145[[#This Row],[2019]]-100</f>
        <v>14.440433212996396</v>
      </c>
    </row>
    <row r="14" spans="1:7" ht="24.95" customHeight="1" x14ac:dyDescent="0.25">
      <c r="A14" s="24" t="s">
        <v>34</v>
      </c>
      <c r="B14" s="98">
        <v>35211</v>
      </c>
      <c r="C14" s="98">
        <v>36182</v>
      </c>
      <c r="D14" s="105">
        <v>2.76</v>
      </c>
      <c r="E14" s="98">
        <v>4476</v>
      </c>
      <c r="F14" s="99">
        <v>5325</v>
      </c>
      <c r="G14" s="106">
        <v>18.97</v>
      </c>
    </row>
  </sheetData>
  <mergeCells count="5">
    <mergeCell ref="A4:A6"/>
    <mergeCell ref="B4:D5"/>
    <mergeCell ref="E4:G5"/>
    <mergeCell ref="A1:G1"/>
    <mergeCell ref="A2:G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23294-02DA-4E1F-8AB9-7E3E3FA36BD8}">
  <dimension ref="A1:G31"/>
  <sheetViews>
    <sheetView topLeftCell="A13" workbookViewId="0">
      <selection activeCell="M27" sqref="M27"/>
    </sheetView>
  </sheetViews>
  <sheetFormatPr defaultRowHeight="15" x14ac:dyDescent="0.25"/>
  <cols>
    <col min="1" max="7" width="20.7109375" customWidth="1"/>
  </cols>
  <sheetData>
    <row r="1" spans="1:7" ht="18" x14ac:dyDescent="0.25">
      <c r="A1" s="195" t="s">
        <v>49</v>
      </c>
      <c r="B1" s="195"/>
      <c r="C1" s="195"/>
      <c r="D1" s="195"/>
      <c r="E1" s="195"/>
      <c r="F1" s="195"/>
      <c r="G1" s="205"/>
    </row>
    <row r="2" spans="1:7" ht="18" x14ac:dyDescent="0.25">
      <c r="A2" s="195" t="s">
        <v>272</v>
      </c>
      <c r="B2" s="195"/>
      <c r="C2" s="195"/>
      <c r="D2" s="195"/>
      <c r="E2" s="195"/>
      <c r="F2" s="195"/>
      <c r="G2" s="205"/>
    </row>
    <row r="4" spans="1:7" x14ac:dyDescent="0.25">
      <c r="A4" s="206" t="s">
        <v>51</v>
      </c>
      <c r="B4" s="207" t="s">
        <v>1</v>
      </c>
      <c r="C4" s="207"/>
      <c r="D4" s="208"/>
      <c r="E4" s="207" t="s">
        <v>46</v>
      </c>
      <c r="F4" s="207"/>
      <c r="G4" s="209"/>
    </row>
    <row r="5" spans="1:7" x14ac:dyDescent="0.25">
      <c r="A5" s="206"/>
      <c r="B5" s="207"/>
      <c r="C5" s="207"/>
      <c r="D5" s="208"/>
      <c r="E5" s="207"/>
      <c r="F5" s="207"/>
      <c r="G5" s="209"/>
    </row>
    <row r="6" spans="1:7" ht="20.25" customHeight="1" x14ac:dyDescent="0.25">
      <c r="A6" s="206"/>
      <c r="B6" s="113" t="s">
        <v>45</v>
      </c>
      <c r="C6" s="114" t="s">
        <v>37</v>
      </c>
      <c r="D6" s="115" t="s">
        <v>6</v>
      </c>
      <c r="E6" s="113" t="s">
        <v>45</v>
      </c>
      <c r="F6" s="114" t="s">
        <v>37</v>
      </c>
      <c r="G6" s="116" t="s">
        <v>6</v>
      </c>
    </row>
    <row r="7" spans="1:7" ht="20.100000000000001" customHeight="1" x14ac:dyDescent="0.25">
      <c r="A7" s="25">
        <v>0</v>
      </c>
      <c r="B7" s="117">
        <v>430</v>
      </c>
      <c r="C7" s="120">
        <v>546</v>
      </c>
      <c r="D7" s="121">
        <f>C7*100/B7-100</f>
        <v>26.976744186046517</v>
      </c>
      <c r="E7" s="118">
        <v>74</v>
      </c>
      <c r="F7" s="119">
        <v>115</v>
      </c>
      <c r="G7" s="122">
        <f>Таблица1452[[#This Row],[2020]]*100/Таблица1452[[#This Row],[2019]]-100</f>
        <v>55.405405405405418</v>
      </c>
    </row>
    <row r="8" spans="1:7" ht="20.100000000000001" customHeight="1" x14ac:dyDescent="0.25">
      <c r="A8" s="25">
        <v>1</v>
      </c>
      <c r="B8" s="117">
        <v>340</v>
      </c>
      <c r="C8" s="120">
        <v>433</v>
      </c>
      <c r="D8" s="121">
        <f t="shared" ref="D8:D30" si="0">C8*100/B8-100</f>
        <v>27.352941176470594</v>
      </c>
      <c r="E8" s="118">
        <v>78</v>
      </c>
      <c r="F8" s="119">
        <v>93</v>
      </c>
      <c r="G8" s="122">
        <f>Таблица1452[[#This Row],[2020]]*100/Таблица1452[[#This Row],[2019]]-100</f>
        <v>19.230769230769226</v>
      </c>
    </row>
    <row r="9" spans="1:7" ht="20.100000000000001" customHeight="1" x14ac:dyDescent="0.25">
      <c r="A9" s="25">
        <v>2</v>
      </c>
      <c r="B9" s="117">
        <v>306</v>
      </c>
      <c r="C9" s="120">
        <v>339</v>
      </c>
      <c r="D9" s="121">
        <f t="shared" si="0"/>
        <v>10.784313725490193</v>
      </c>
      <c r="E9" s="118">
        <v>68</v>
      </c>
      <c r="F9" s="119">
        <v>84</v>
      </c>
      <c r="G9" s="122">
        <f>Таблица1452[[#This Row],[2020]]*100/Таблица1452[[#This Row],[2019]]-100</f>
        <v>23.529411764705884</v>
      </c>
    </row>
    <row r="10" spans="1:7" ht="20.100000000000001" customHeight="1" x14ac:dyDescent="0.25">
      <c r="A10" s="25">
        <v>3</v>
      </c>
      <c r="B10" s="117">
        <v>265</v>
      </c>
      <c r="C10" s="120">
        <v>300</v>
      </c>
      <c r="D10" s="121">
        <f t="shared" si="0"/>
        <v>13.20754716981132</v>
      </c>
      <c r="E10" s="118">
        <v>49</v>
      </c>
      <c r="F10" s="119">
        <v>64</v>
      </c>
      <c r="G10" s="122">
        <f>Таблица1452[[#This Row],[2020]]*100/Таблица1452[[#This Row],[2019]]-100</f>
        <v>30.612244897959187</v>
      </c>
    </row>
    <row r="11" spans="1:7" ht="20.100000000000001" customHeight="1" x14ac:dyDescent="0.25">
      <c r="A11" s="25">
        <v>4</v>
      </c>
      <c r="B11" s="117">
        <v>211</v>
      </c>
      <c r="C11" s="120">
        <v>247</v>
      </c>
      <c r="D11" s="121">
        <f t="shared" si="0"/>
        <v>17.061611374407576</v>
      </c>
      <c r="E11" s="118">
        <v>52</v>
      </c>
      <c r="F11" s="119">
        <v>52</v>
      </c>
      <c r="G11" s="124">
        <f>Таблица1452[[#This Row],[2020]]*100/Таблица1452[[#This Row],[2019]]-100</f>
        <v>0</v>
      </c>
    </row>
    <row r="12" spans="1:7" ht="20.100000000000001" customHeight="1" x14ac:dyDescent="0.25">
      <c r="A12" s="25">
        <v>5</v>
      </c>
      <c r="B12" s="117">
        <v>229</v>
      </c>
      <c r="C12" s="120">
        <v>287</v>
      </c>
      <c r="D12" s="121">
        <f t="shared" si="0"/>
        <v>25.327510917030565</v>
      </c>
      <c r="E12" s="118">
        <v>50</v>
      </c>
      <c r="F12" s="119">
        <v>70</v>
      </c>
      <c r="G12" s="122">
        <f>Таблица1452[[#This Row],[2020]]*100/Таблица1452[[#This Row],[2019]]-100</f>
        <v>40</v>
      </c>
    </row>
    <row r="13" spans="1:7" ht="20.100000000000001" customHeight="1" x14ac:dyDescent="0.25">
      <c r="A13" s="25">
        <v>6</v>
      </c>
      <c r="B13" s="117">
        <v>376</v>
      </c>
      <c r="C13" s="120">
        <v>430</v>
      </c>
      <c r="D13" s="121">
        <f t="shared" si="0"/>
        <v>14.361702127659569</v>
      </c>
      <c r="E13" s="118">
        <v>88</v>
      </c>
      <c r="F13" s="119">
        <v>112</v>
      </c>
      <c r="G13" s="122">
        <f>Таблица1452[[#This Row],[2020]]*100/Таблица1452[[#This Row],[2019]]-100</f>
        <v>27.272727272727266</v>
      </c>
    </row>
    <row r="14" spans="1:7" ht="20.100000000000001" customHeight="1" x14ac:dyDescent="0.25">
      <c r="A14" s="25">
        <v>7</v>
      </c>
      <c r="B14" s="117">
        <v>1087</v>
      </c>
      <c r="C14" s="120">
        <v>1079</v>
      </c>
      <c r="D14" s="123">
        <f t="shared" si="0"/>
        <v>-0.73597056117755244</v>
      </c>
      <c r="E14" s="118">
        <v>167</v>
      </c>
      <c r="F14" s="119">
        <v>185</v>
      </c>
      <c r="G14" s="122">
        <f>Таблица1452[[#This Row],[2020]]*100/Таблица1452[[#This Row],[2019]]-100</f>
        <v>10.778443113772454</v>
      </c>
    </row>
    <row r="15" spans="1:7" ht="20.100000000000001" customHeight="1" x14ac:dyDescent="0.25">
      <c r="A15" s="25">
        <v>8</v>
      </c>
      <c r="B15" s="117">
        <v>2213</v>
      </c>
      <c r="C15" s="120">
        <v>2142</v>
      </c>
      <c r="D15" s="123">
        <f t="shared" si="0"/>
        <v>-3.2083145051965687</v>
      </c>
      <c r="E15" s="118">
        <v>241</v>
      </c>
      <c r="F15" s="119">
        <v>253</v>
      </c>
      <c r="G15" s="122">
        <f>Таблица1452[[#This Row],[2020]]*100/Таблица1452[[#This Row],[2019]]-100</f>
        <v>4.9792531120331915</v>
      </c>
    </row>
    <row r="16" spans="1:7" ht="20.100000000000001" customHeight="1" x14ac:dyDescent="0.25">
      <c r="A16" s="25">
        <v>9</v>
      </c>
      <c r="B16" s="117">
        <v>2263</v>
      </c>
      <c r="C16" s="120">
        <v>2139</v>
      </c>
      <c r="D16" s="123">
        <f t="shared" si="0"/>
        <v>-5.4794520547945211</v>
      </c>
      <c r="E16" s="118">
        <v>201</v>
      </c>
      <c r="F16" s="119">
        <v>230</v>
      </c>
      <c r="G16" s="122">
        <f>Таблица1452[[#This Row],[2020]]*100/Таблица1452[[#This Row],[2019]]-100</f>
        <v>14.427860696517413</v>
      </c>
    </row>
    <row r="17" spans="1:7" ht="20.100000000000001" customHeight="1" x14ac:dyDescent="0.25">
      <c r="A17" s="25">
        <v>10</v>
      </c>
      <c r="B17" s="117">
        <v>2360</v>
      </c>
      <c r="C17" s="120">
        <v>2369</v>
      </c>
      <c r="D17" s="121">
        <f t="shared" si="0"/>
        <v>0.38135593220339103</v>
      </c>
      <c r="E17" s="118">
        <v>235</v>
      </c>
      <c r="F17" s="119">
        <v>252</v>
      </c>
      <c r="G17" s="122">
        <f>Таблица1452[[#This Row],[2020]]*100/Таблица1452[[#This Row],[2019]]-100</f>
        <v>7.234042553191486</v>
      </c>
    </row>
    <row r="18" spans="1:7" ht="20.100000000000001" customHeight="1" x14ac:dyDescent="0.25">
      <c r="A18" s="25">
        <v>11</v>
      </c>
      <c r="B18" s="117">
        <v>2276</v>
      </c>
      <c r="C18" s="120">
        <v>2338</v>
      </c>
      <c r="D18" s="121">
        <f t="shared" si="0"/>
        <v>2.724077328646743</v>
      </c>
      <c r="E18" s="118">
        <v>204</v>
      </c>
      <c r="F18" s="119">
        <v>243</v>
      </c>
      <c r="G18" s="122">
        <f>Таблица1452[[#This Row],[2020]]*100/Таблица1452[[#This Row],[2019]]-100</f>
        <v>19.117647058823536</v>
      </c>
    </row>
    <row r="19" spans="1:7" ht="20.100000000000001" customHeight="1" x14ac:dyDescent="0.25">
      <c r="A19" s="25">
        <v>12</v>
      </c>
      <c r="B19" s="117">
        <v>2479</v>
      </c>
      <c r="C19" s="120">
        <v>2454</v>
      </c>
      <c r="D19" s="123">
        <f t="shared" si="0"/>
        <v>-1.0084711577248839</v>
      </c>
      <c r="E19" s="118">
        <v>197</v>
      </c>
      <c r="F19" s="119">
        <v>233</v>
      </c>
      <c r="G19" s="122">
        <f>Таблица1452[[#This Row],[2020]]*100/Таблица1452[[#This Row],[2019]]-100</f>
        <v>18.274111675126903</v>
      </c>
    </row>
    <row r="20" spans="1:7" ht="20.100000000000001" customHeight="1" x14ac:dyDescent="0.25">
      <c r="A20" s="25">
        <v>13</v>
      </c>
      <c r="B20" s="117">
        <v>2521</v>
      </c>
      <c r="C20" s="120">
        <v>2481</v>
      </c>
      <c r="D20" s="123">
        <f t="shared" si="0"/>
        <v>-1.5866719555731805</v>
      </c>
      <c r="E20" s="118">
        <v>263</v>
      </c>
      <c r="F20" s="119">
        <v>240</v>
      </c>
      <c r="G20" s="124">
        <f>Таблица1452[[#This Row],[2020]]*100/Таблица1452[[#This Row],[2019]]-100</f>
        <v>-8.7452471482889678</v>
      </c>
    </row>
    <row r="21" spans="1:7" ht="20.100000000000001" customHeight="1" x14ac:dyDescent="0.25">
      <c r="A21" s="25">
        <v>14</v>
      </c>
      <c r="B21" s="117">
        <v>2368</v>
      </c>
      <c r="C21" s="120">
        <v>2385</v>
      </c>
      <c r="D21" s="121">
        <f t="shared" si="0"/>
        <v>0.71790540540540349</v>
      </c>
      <c r="E21" s="118">
        <v>241</v>
      </c>
      <c r="F21" s="119">
        <v>274</v>
      </c>
      <c r="G21" s="122">
        <f>Таблица1452[[#This Row],[2020]]*100/Таблица1452[[#This Row],[2019]]-100</f>
        <v>13.69294605809128</v>
      </c>
    </row>
    <row r="22" spans="1:7" ht="20.100000000000001" customHeight="1" x14ac:dyDescent="0.25">
      <c r="A22" s="25">
        <v>15</v>
      </c>
      <c r="B22" s="117">
        <v>2283</v>
      </c>
      <c r="C22" s="120">
        <v>2312</v>
      </c>
      <c r="D22" s="121">
        <f t="shared" si="0"/>
        <v>1.2702584318878678</v>
      </c>
      <c r="E22" s="118">
        <v>228</v>
      </c>
      <c r="F22" s="119">
        <v>248</v>
      </c>
      <c r="G22" s="122">
        <f>Таблица1452[[#This Row],[2020]]*100/Таблица1452[[#This Row],[2019]]-100</f>
        <v>8.771929824561397</v>
      </c>
    </row>
    <row r="23" spans="1:7" ht="20.100000000000001" customHeight="1" x14ac:dyDescent="0.25">
      <c r="A23" s="25">
        <v>16</v>
      </c>
      <c r="B23" s="117">
        <v>2180</v>
      </c>
      <c r="C23" s="120">
        <v>2194</v>
      </c>
      <c r="D23" s="121">
        <f t="shared" si="0"/>
        <v>0.6422018348623908</v>
      </c>
      <c r="E23" s="118">
        <v>256</v>
      </c>
      <c r="F23" s="119">
        <v>280</v>
      </c>
      <c r="G23" s="122">
        <f>Таблица1452[[#This Row],[2020]]*100/Таблица1452[[#This Row],[2019]]-100</f>
        <v>9.375</v>
      </c>
    </row>
    <row r="24" spans="1:7" ht="20.100000000000001" customHeight="1" x14ac:dyDescent="0.25">
      <c r="A24" s="25">
        <v>17</v>
      </c>
      <c r="B24" s="117">
        <v>2372</v>
      </c>
      <c r="C24" s="120">
        <v>2588</v>
      </c>
      <c r="D24" s="121">
        <f t="shared" si="0"/>
        <v>9.1062394603710004</v>
      </c>
      <c r="E24" s="118">
        <v>311</v>
      </c>
      <c r="F24" s="119">
        <v>467</v>
      </c>
      <c r="G24" s="122">
        <f>Таблица1452[[#This Row],[2020]]*100/Таблица1452[[#This Row],[2019]]-100</f>
        <v>50.160771704180064</v>
      </c>
    </row>
    <row r="25" spans="1:7" ht="20.100000000000001" customHeight="1" x14ac:dyDescent="0.25">
      <c r="A25" s="25">
        <v>18</v>
      </c>
      <c r="B25" s="117">
        <v>2386</v>
      </c>
      <c r="C25" s="120">
        <v>2558</v>
      </c>
      <c r="D25" s="121">
        <f t="shared" si="0"/>
        <v>7.2087175188600128</v>
      </c>
      <c r="E25" s="118">
        <v>379</v>
      </c>
      <c r="F25" s="119">
        <v>504</v>
      </c>
      <c r="G25" s="122">
        <f>Таблица1452[[#This Row],[2020]]*100/Таблица1452[[#This Row],[2019]]-100</f>
        <v>32.981530343007904</v>
      </c>
    </row>
    <row r="26" spans="1:7" ht="20.100000000000001" customHeight="1" x14ac:dyDescent="0.25">
      <c r="A26" s="25">
        <v>19</v>
      </c>
      <c r="B26" s="117">
        <v>1959</v>
      </c>
      <c r="C26" s="120">
        <v>2082</v>
      </c>
      <c r="D26" s="121">
        <f t="shared" si="0"/>
        <v>6.278713629402759</v>
      </c>
      <c r="E26" s="118">
        <v>356</v>
      </c>
      <c r="F26" s="119">
        <v>416</v>
      </c>
      <c r="G26" s="122">
        <f>Таблица1452[[#This Row],[2020]]*100/Таблица1452[[#This Row],[2019]]-100</f>
        <v>16.853932584269657</v>
      </c>
    </row>
    <row r="27" spans="1:7" ht="20.100000000000001" customHeight="1" x14ac:dyDescent="0.25">
      <c r="A27" s="25">
        <v>20</v>
      </c>
      <c r="B27" s="117">
        <v>1499</v>
      </c>
      <c r="C27" s="120">
        <v>1595</v>
      </c>
      <c r="D27" s="121">
        <f t="shared" si="0"/>
        <v>6.4042695130086713</v>
      </c>
      <c r="E27" s="118">
        <v>242</v>
      </c>
      <c r="F27" s="119">
        <v>331</v>
      </c>
      <c r="G27" s="122">
        <f>Таблица1452[[#This Row],[2020]]*100/Таблица1452[[#This Row],[2019]]-100</f>
        <v>36.776859504132233</v>
      </c>
    </row>
    <row r="28" spans="1:7" ht="20.100000000000001" customHeight="1" x14ac:dyDescent="0.25">
      <c r="A28" s="25">
        <v>21</v>
      </c>
      <c r="B28" s="117">
        <v>1194</v>
      </c>
      <c r="C28" s="120">
        <v>1217</v>
      </c>
      <c r="D28" s="121">
        <f t="shared" si="0"/>
        <v>1.9262981574539424</v>
      </c>
      <c r="E28" s="118">
        <v>231</v>
      </c>
      <c r="F28" s="119">
        <v>245</v>
      </c>
      <c r="G28" s="122">
        <f>Таблица1452[[#This Row],[2020]]*100/Таблица1452[[#This Row],[2019]]-100</f>
        <v>6.0606060606060623</v>
      </c>
    </row>
    <row r="29" spans="1:7" ht="20.100000000000001" customHeight="1" x14ac:dyDescent="0.25">
      <c r="A29" s="25">
        <v>22</v>
      </c>
      <c r="B29" s="117">
        <v>908</v>
      </c>
      <c r="C29" s="120">
        <v>933</v>
      </c>
      <c r="D29" s="121">
        <f t="shared" si="0"/>
        <v>2.7533039647577056</v>
      </c>
      <c r="E29" s="118">
        <v>149</v>
      </c>
      <c r="F29" s="119">
        <v>172</v>
      </c>
      <c r="G29" s="122">
        <f>Таблица1452[[#This Row],[2020]]*100/Таблица1452[[#This Row],[2019]]-100</f>
        <v>15.43624161073825</v>
      </c>
    </row>
    <row r="30" spans="1:7" ht="20.100000000000001" customHeight="1" x14ac:dyDescent="0.25">
      <c r="A30" s="25">
        <v>23</v>
      </c>
      <c r="B30" s="117">
        <v>706</v>
      </c>
      <c r="C30" s="120">
        <v>734</v>
      </c>
      <c r="D30" s="121">
        <f t="shared" si="0"/>
        <v>3.9660056657223777</v>
      </c>
      <c r="E30" s="118">
        <v>116</v>
      </c>
      <c r="F30" s="119">
        <v>162</v>
      </c>
      <c r="G30" s="122">
        <f>Таблица1452[[#This Row],[2020]]*100/Таблица1452[[#This Row],[2019]]-100</f>
        <v>39.65517241379311</v>
      </c>
    </row>
    <row r="31" spans="1:7" ht="20.100000000000001" customHeight="1" x14ac:dyDescent="0.25">
      <c r="A31" s="26" t="s">
        <v>34</v>
      </c>
      <c r="B31" s="109">
        <v>35211</v>
      </c>
      <c r="C31" s="109">
        <v>36182</v>
      </c>
      <c r="D31" s="110">
        <v>2.76</v>
      </c>
      <c r="E31" s="109">
        <v>4476</v>
      </c>
      <c r="F31" s="111">
        <v>5325</v>
      </c>
      <c r="G31" s="112">
        <v>18.97</v>
      </c>
    </row>
  </sheetData>
  <mergeCells count="5">
    <mergeCell ref="A1:G1"/>
    <mergeCell ref="A2:G2"/>
    <mergeCell ref="A4:A6"/>
    <mergeCell ref="B4:D5"/>
    <mergeCell ref="E4:G5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97E7A-CD92-4311-9493-E6920EB88DE5}">
  <dimension ref="A1:P33"/>
  <sheetViews>
    <sheetView workbookViewId="0">
      <selection activeCell="H39" sqref="H39"/>
    </sheetView>
  </sheetViews>
  <sheetFormatPr defaultRowHeight="15" x14ac:dyDescent="0.25"/>
  <cols>
    <col min="1" max="1" width="29" customWidth="1"/>
  </cols>
  <sheetData>
    <row r="1" spans="1:16" ht="18" x14ac:dyDescent="0.25">
      <c r="A1" s="186" t="s">
        <v>239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ht="18" x14ac:dyDescent="0.25">
      <c r="A2" s="186" t="s">
        <v>272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5">
      <c r="A4" s="191" t="s">
        <v>0</v>
      </c>
      <c r="B4" s="191" t="s">
        <v>231</v>
      </c>
      <c r="C4" s="191"/>
      <c r="D4" s="191"/>
      <c r="E4" s="191" t="s">
        <v>232</v>
      </c>
      <c r="F4" s="191"/>
      <c r="G4" s="191"/>
      <c r="H4" s="191" t="s">
        <v>233</v>
      </c>
      <c r="I4" s="191"/>
      <c r="J4" s="191"/>
      <c r="K4" s="191" t="s">
        <v>234</v>
      </c>
      <c r="L4" s="191"/>
      <c r="M4" s="191"/>
      <c r="N4" s="191" t="s">
        <v>235</v>
      </c>
      <c r="O4" s="191"/>
      <c r="P4" s="191"/>
    </row>
    <row r="5" spans="1:16" ht="28.5" x14ac:dyDescent="0.25">
      <c r="A5" s="191"/>
      <c r="B5" s="33" t="s">
        <v>236</v>
      </c>
      <c r="C5" s="33" t="s">
        <v>237</v>
      </c>
      <c r="D5" s="33" t="s">
        <v>238</v>
      </c>
      <c r="E5" s="33" t="s">
        <v>236</v>
      </c>
      <c r="F5" s="21" t="s">
        <v>237</v>
      </c>
      <c r="G5" s="21" t="s">
        <v>238</v>
      </c>
      <c r="H5" s="21" t="s">
        <v>236</v>
      </c>
      <c r="I5" s="21" t="s">
        <v>237</v>
      </c>
      <c r="J5" s="21" t="s">
        <v>238</v>
      </c>
      <c r="K5" s="21" t="s">
        <v>236</v>
      </c>
      <c r="L5" s="21" t="s">
        <v>237</v>
      </c>
      <c r="M5" s="21" t="s">
        <v>238</v>
      </c>
      <c r="N5" s="21" t="s">
        <v>236</v>
      </c>
      <c r="O5" s="21" t="s">
        <v>237</v>
      </c>
      <c r="P5" s="21" t="s">
        <v>238</v>
      </c>
    </row>
    <row r="6" spans="1:16" ht="20.100000000000001" customHeight="1" x14ac:dyDescent="0.25">
      <c r="A6" s="15" t="s">
        <v>7</v>
      </c>
      <c r="B6" s="69"/>
      <c r="C6" s="125"/>
      <c r="D6" s="125"/>
      <c r="E6" s="126">
        <v>0</v>
      </c>
      <c r="F6" s="42"/>
      <c r="G6" s="69"/>
      <c r="H6" s="126">
        <v>0</v>
      </c>
      <c r="I6" s="42"/>
      <c r="J6" s="69"/>
      <c r="K6" s="126">
        <v>0</v>
      </c>
      <c r="L6" s="42"/>
      <c r="M6" s="69"/>
      <c r="N6" s="126">
        <v>0</v>
      </c>
      <c r="O6" s="42"/>
      <c r="P6" s="69"/>
    </row>
    <row r="7" spans="1:16" ht="20.100000000000001" customHeight="1" x14ac:dyDescent="0.25">
      <c r="A7" s="15" t="s">
        <v>8</v>
      </c>
      <c r="B7" s="127"/>
      <c r="C7" s="128"/>
      <c r="D7" s="42"/>
      <c r="E7" s="129">
        <v>32</v>
      </c>
      <c r="F7" s="42">
        <v>18.518518518518505</v>
      </c>
      <c r="G7" s="42">
        <f t="shared" ref="G7:G31" si="0">E7*100/(B7+E7+H7+K7+N7)</f>
        <v>34.042553191489361</v>
      </c>
      <c r="H7" s="129">
        <v>21</v>
      </c>
      <c r="I7" s="42">
        <v>-16</v>
      </c>
      <c r="J7" s="42">
        <f t="shared" ref="J7:J31" si="1">H7*100/(B7+E7+H7+K7+N7)</f>
        <v>22.340425531914892</v>
      </c>
      <c r="K7" s="129">
        <v>4</v>
      </c>
      <c r="L7" s="130">
        <v>-50</v>
      </c>
      <c r="M7" s="42">
        <f t="shared" ref="M7:M31" si="2">K7*100/(B7+E7+H7+K7+N7)</f>
        <v>4.2553191489361701</v>
      </c>
      <c r="N7" s="129">
        <v>37</v>
      </c>
      <c r="O7" s="42">
        <v>8.8235294117647101</v>
      </c>
      <c r="P7" s="42">
        <f t="shared" ref="P7:P31" si="3">N7*100/(B7+E7+H7+K7+N7)</f>
        <v>39.361702127659576</v>
      </c>
    </row>
    <row r="8" spans="1:16" ht="20.100000000000001" customHeight="1" x14ac:dyDescent="0.25">
      <c r="A8" s="15" t="s">
        <v>9</v>
      </c>
      <c r="B8" s="44"/>
      <c r="C8" s="42"/>
      <c r="D8" s="42"/>
      <c r="E8" s="129">
        <v>52</v>
      </c>
      <c r="F8" s="42">
        <v>-1.923076923076934</v>
      </c>
      <c r="G8" s="42">
        <f t="shared" si="0"/>
        <v>43.69747899159664</v>
      </c>
      <c r="H8" s="129">
        <v>24</v>
      </c>
      <c r="I8" s="42">
        <v>14.285714285714278</v>
      </c>
      <c r="J8" s="42">
        <f t="shared" si="1"/>
        <v>20.168067226890756</v>
      </c>
      <c r="K8" s="129">
        <v>5</v>
      </c>
      <c r="L8" s="42">
        <v>150</v>
      </c>
      <c r="M8" s="42">
        <f t="shared" si="2"/>
        <v>4.2016806722689077</v>
      </c>
      <c r="N8" s="129">
        <v>38</v>
      </c>
      <c r="O8" s="42">
        <v>42.307692307692321</v>
      </c>
      <c r="P8" s="42">
        <f t="shared" si="3"/>
        <v>31.932773109243698</v>
      </c>
    </row>
    <row r="9" spans="1:16" ht="20.100000000000001" customHeight="1" x14ac:dyDescent="0.25">
      <c r="A9" s="15" t="s">
        <v>10</v>
      </c>
      <c r="B9" s="44"/>
      <c r="C9" s="128"/>
      <c r="D9" s="42"/>
      <c r="E9" s="129">
        <v>231</v>
      </c>
      <c r="F9" s="42">
        <v>24.864864864864856</v>
      </c>
      <c r="G9" s="42">
        <f t="shared" si="0"/>
        <v>53.596287703016245</v>
      </c>
      <c r="H9" s="129">
        <v>48</v>
      </c>
      <c r="I9" s="42">
        <v>38.235294117647044</v>
      </c>
      <c r="J9" s="42">
        <f t="shared" si="1"/>
        <v>11.136890951276103</v>
      </c>
      <c r="K9" s="129">
        <v>132</v>
      </c>
      <c r="L9" s="42">
        <v>21.10091743119267</v>
      </c>
      <c r="M9" s="42">
        <f t="shared" si="2"/>
        <v>30.626450116009281</v>
      </c>
      <c r="N9" s="129">
        <v>20</v>
      </c>
      <c r="O9" s="42">
        <v>0</v>
      </c>
      <c r="P9" s="42">
        <f t="shared" si="3"/>
        <v>4.6403712296983759</v>
      </c>
    </row>
    <row r="10" spans="1:16" ht="20.100000000000001" customHeight="1" x14ac:dyDescent="0.25">
      <c r="A10" s="15" t="s">
        <v>11</v>
      </c>
      <c r="B10" s="44"/>
      <c r="C10" s="42"/>
      <c r="D10" s="42"/>
      <c r="E10" s="129">
        <v>0</v>
      </c>
      <c r="F10" s="42"/>
      <c r="G10" s="42">
        <f t="shared" si="0"/>
        <v>0</v>
      </c>
      <c r="H10" s="129">
        <v>62</v>
      </c>
      <c r="I10" s="42">
        <v>46.341463414634148</v>
      </c>
      <c r="J10" s="42">
        <f t="shared" si="1"/>
        <v>34.63687150837989</v>
      </c>
      <c r="K10" s="129">
        <v>51</v>
      </c>
      <c r="L10" s="42">
        <v>13.63636363636364</v>
      </c>
      <c r="M10" s="42">
        <f t="shared" si="2"/>
        <v>28.491620111731844</v>
      </c>
      <c r="N10" s="129">
        <v>66</v>
      </c>
      <c r="O10" s="42">
        <v>16.071428571428569</v>
      </c>
      <c r="P10" s="42">
        <f t="shared" si="3"/>
        <v>36.871508379888269</v>
      </c>
    </row>
    <row r="11" spans="1:16" ht="20.100000000000001" customHeight="1" x14ac:dyDescent="0.25">
      <c r="A11" s="15" t="s">
        <v>12</v>
      </c>
      <c r="B11" s="44"/>
      <c r="C11" s="42"/>
      <c r="D11" s="42"/>
      <c r="E11" s="129">
        <v>43</v>
      </c>
      <c r="F11" s="42">
        <v>-30.645161290322577</v>
      </c>
      <c r="G11" s="42">
        <f t="shared" si="0"/>
        <v>37.068965517241381</v>
      </c>
      <c r="H11" s="129">
        <v>34</v>
      </c>
      <c r="I11" s="42">
        <v>36</v>
      </c>
      <c r="J11" s="42">
        <f t="shared" si="1"/>
        <v>29.310344827586206</v>
      </c>
      <c r="K11" s="129">
        <v>8</v>
      </c>
      <c r="L11" s="42">
        <v>166.66666666666663</v>
      </c>
      <c r="M11" s="42">
        <f t="shared" si="2"/>
        <v>6.8965517241379306</v>
      </c>
      <c r="N11" s="129">
        <v>31</v>
      </c>
      <c r="O11" s="42">
        <v>47.61904761904762</v>
      </c>
      <c r="P11" s="42">
        <f t="shared" si="3"/>
        <v>26.724137931034484</v>
      </c>
    </row>
    <row r="12" spans="1:16" ht="20.100000000000001" customHeight="1" x14ac:dyDescent="0.25">
      <c r="A12" s="15" t="s">
        <v>13</v>
      </c>
      <c r="B12" s="44"/>
      <c r="C12" s="42"/>
      <c r="D12" s="42"/>
      <c r="E12" s="129">
        <v>18</v>
      </c>
      <c r="F12" s="42">
        <v>28.571428571428584</v>
      </c>
      <c r="G12" s="42">
        <f t="shared" si="0"/>
        <v>16.216216216216218</v>
      </c>
      <c r="H12" s="129">
        <v>25</v>
      </c>
      <c r="I12" s="42">
        <v>100</v>
      </c>
      <c r="J12" s="42">
        <f t="shared" si="1"/>
        <v>22.522522522522522</v>
      </c>
      <c r="K12" s="129">
        <v>0</v>
      </c>
      <c r="L12" s="131">
        <v>-100</v>
      </c>
      <c r="M12" s="42">
        <f t="shared" si="2"/>
        <v>0</v>
      </c>
      <c r="N12" s="129">
        <v>68</v>
      </c>
      <c r="O12" s="42">
        <v>240</v>
      </c>
      <c r="P12" s="42">
        <f t="shared" si="3"/>
        <v>61.261261261261261</v>
      </c>
    </row>
    <row r="13" spans="1:16" ht="20.100000000000001" customHeight="1" x14ac:dyDescent="0.25">
      <c r="A13" s="15" t="s">
        <v>14</v>
      </c>
      <c r="B13" s="44"/>
      <c r="C13" s="128"/>
      <c r="D13" s="42"/>
      <c r="E13" s="129">
        <v>145</v>
      </c>
      <c r="F13" s="42">
        <v>10.687022900763353</v>
      </c>
      <c r="G13" s="42">
        <f t="shared" si="0"/>
        <v>62.770562770562769</v>
      </c>
      <c r="H13" s="129">
        <v>49</v>
      </c>
      <c r="I13" s="42">
        <v>58.064516129032256</v>
      </c>
      <c r="J13" s="42">
        <f t="shared" si="1"/>
        <v>21.212121212121211</v>
      </c>
      <c r="K13" s="129">
        <v>15</v>
      </c>
      <c r="L13" s="131">
        <v>200</v>
      </c>
      <c r="M13" s="42">
        <f t="shared" si="2"/>
        <v>6.4935064935064934</v>
      </c>
      <c r="N13" s="129">
        <v>22</v>
      </c>
      <c r="O13" s="42">
        <v>83.333333333333343</v>
      </c>
      <c r="P13" s="42">
        <f t="shared" si="3"/>
        <v>9.5238095238095237</v>
      </c>
    </row>
    <row r="14" spans="1:16" ht="20.100000000000001" customHeight="1" x14ac:dyDescent="0.25">
      <c r="A14" s="15" t="s">
        <v>15</v>
      </c>
      <c r="B14" s="44"/>
      <c r="C14" s="42"/>
      <c r="D14" s="42"/>
      <c r="E14" s="129">
        <v>35</v>
      </c>
      <c r="F14" s="42">
        <v>0</v>
      </c>
      <c r="G14" s="42">
        <f t="shared" si="0"/>
        <v>28.925619834710744</v>
      </c>
      <c r="H14" s="129">
        <v>18</v>
      </c>
      <c r="I14" s="42">
        <v>12.5</v>
      </c>
      <c r="J14" s="42">
        <f t="shared" si="1"/>
        <v>14.87603305785124</v>
      </c>
      <c r="K14" s="129">
        <v>1</v>
      </c>
      <c r="L14" s="130">
        <v>-75</v>
      </c>
      <c r="M14" s="42">
        <f t="shared" si="2"/>
        <v>0.82644628099173556</v>
      </c>
      <c r="N14" s="129">
        <v>67</v>
      </c>
      <c r="O14" s="42">
        <v>9.8360655737704974</v>
      </c>
      <c r="P14" s="42">
        <f t="shared" si="3"/>
        <v>55.371900826446279</v>
      </c>
    </row>
    <row r="15" spans="1:16" ht="20.100000000000001" customHeight="1" x14ac:dyDescent="0.25">
      <c r="A15" s="15" t="s">
        <v>16</v>
      </c>
      <c r="B15" s="44"/>
      <c r="C15" s="128"/>
      <c r="D15" s="42"/>
      <c r="E15" s="129">
        <v>0</v>
      </c>
      <c r="F15" s="42"/>
      <c r="G15" s="42">
        <f t="shared" si="0"/>
        <v>0</v>
      </c>
      <c r="H15" s="129">
        <v>133</v>
      </c>
      <c r="I15" s="42">
        <v>104.61538461538458</v>
      </c>
      <c r="J15" s="42">
        <f t="shared" si="1"/>
        <v>45.704467353951891</v>
      </c>
      <c r="K15" s="129">
        <v>20</v>
      </c>
      <c r="L15" s="42">
        <v>300</v>
      </c>
      <c r="M15" s="42">
        <f t="shared" si="2"/>
        <v>6.8728522336769755</v>
      </c>
      <c r="N15" s="129">
        <v>138</v>
      </c>
      <c r="O15" s="42">
        <v>21.428571428571431</v>
      </c>
      <c r="P15" s="42">
        <f t="shared" si="3"/>
        <v>47.422680412371136</v>
      </c>
    </row>
    <row r="16" spans="1:16" ht="20.100000000000001" customHeight="1" x14ac:dyDescent="0.25">
      <c r="A16" s="15" t="s">
        <v>17</v>
      </c>
      <c r="B16" s="44">
        <v>465</v>
      </c>
      <c r="C16" s="42">
        <v>0.43290043290043911</v>
      </c>
      <c r="D16" s="42">
        <f>B16*100/(N16+K16+H16+E16+B16)</f>
        <v>100</v>
      </c>
      <c r="E16" s="129">
        <v>0</v>
      </c>
      <c r="F16" s="42"/>
      <c r="G16" s="42">
        <f t="shared" si="0"/>
        <v>0</v>
      </c>
      <c r="H16" s="129">
        <v>0</v>
      </c>
      <c r="I16" s="42"/>
      <c r="J16" s="42">
        <f t="shared" si="1"/>
        <v>0</v>
      </c>
      <c r="K16" s="129">
        <v>0</v>
      </c>
      <c r="L16" s="42"/>
      <c r="M16" s="42">
        <f t="shared" si="2"/>
        <v>0</v>
      </c>
      <c r="N16" s="129">
        <v>0</v>
      </c>
      <c r="O16" s="42"/>
      <c r="P16" s="42">
        <f t="shared" si="3"/>
        <v>0</v>
      </c>
    </row>
    <row r="17" spans="1:16" ht="20.100000000000001" customHeight="1" x14ac:dyDescent="0.25">
      <c r="A17" s="15" t="s">
        <v>18</v>
      </c>
      <c r="B17" s="44"/>
      <c r="C17" s="42"/>
      <c r="D17" s="42"/>
      <c r="E17" s="129">
        <v>36</v>
      </c>
      <c r="F17" s="42">
        <v>20</v>
      </c>
      <c r="G17" s="42">
        <f t="shared" si="0"/>
        <v>42.857142857142854</v>
      </c>
      <c r="H17" s="129">
        <v>26</v>
      </c>
      <c r="I17" s="42">
        <v>257.14285714285717</v>
      </c>
      <c r="J17" s="42">
        <f t="shared" si="1"/>
        <v>30.952380952380953</v>
      </c>
      <c r="K17" s="129">
        <v>4</v>
      </c>
      <c r="L17" s="131">
        <v>0</v>
      </c>
      <c r="M17" s="42">
        <f t="shared" si="2"/>
        <v>4.7619047619047619</v>
      </c>
      <c r="N17" s="129">
        <v>18</v>
      </c>
      <c r="O17" s="42">
        <v>125</v>
      </c>
      <c r="P17" s="42">
        <f t="shared" si="3"/>
        <v>21.428571428571427</v>
      </c>
    </row>
    <row r="18" spans="1:16" ht="20.100000000000001" customHeight="1" x14ac:dyDescent="0.25">
      <c r="A18" s="15" t="s">
        <v>19</v>
      </c>
      <c r="B18" s="44"/>
      <c r="C18" s="42"/>
      <c r="D18" s="42"/>
      <c r="E18" s="129">
        <v>0</v>
      </c>
      <c r="F18" s="42"/>
      <c r="G18" s="42">
        <f t="shared" si="0"/>
        <v>0</v>
      </c>
      <c r="H18" s="129">
        <v>12</v>
      </c>
      <c r="I18" s="42">
        <v>200</v>
      </c>
      <c r="J18" s="42">
        <f t="shared" si="1"/>
        <v>29.26829268292683</v>
      </c>
      <c r="K18" s="129">
        <v>27</v>
      </c>
      <c r="L18" s="42">
        <v>17.391304347826093</v>
      </c>
      <c r="M18" s="42">
        <f t="shared" si="2"/>
        <v>65.853658536585371</v>
      </c>
      <c r="N18" s="129">
        <v>2</v>
      </c>
      <c r="O18" s="131">
        <v>-60</v>
      </c>
      <c r="P18" s="42">
        <f t="shared" si="3"/>
        <v>4.8780487804878048</v>
      </c>
    </row>
    <row r="19" spans="1:16" ht="20.100000000000001" customHeight="1" x14ac:dyDescent="0.25">
      <c r="A19" s="15" t="s">
        <v>20</v>
      </c>
      <c r="B19" s="44"/>
      <c r="C19" s="128"/>
      <c r="D19" s="42"/>
      <c r="E19" s="129">
        <v>131</v>
      </c>
      <c r="F19" s="42">
        <v>-12.162162162162161</v>
      </c>
      <c r="G19" s="42">
        <f t="shared" si="0"/>
        <v>52.191235059760956</v>
      </c>
      <c r="H19" s="129">
        <v>21</v>
      </c>
      <c r="I19" s="42">
        <v>-26.666666666666671</v>
      </c>
      <c r="J19" s="42">
        <f t="shared" si="1"/>
        <v>8.3665338645418323</v>
      </c>
      <c r="K19" s="129">
        <v>22</v>
      </c>
      <c r="L19" s="42">
        <v>-4.3478260869565162</v>
      </c>
      <c r="M19" s="42">
        <f t="shared" si="2"/>
        <v>8.764940239043824</v>
      </c>
      <c r="N19" s="129">
        <v>77</v>
      </c>
      <c r="O19" s="42">
        <v>2.7397260273972535</v>
      </c>
      <c r="P19" s="42">
        <f t="shared" si="3"/>
        <v>30.677290836653388</v>
      </c>
    </row>
    <row r="20" spans="1:16" ht="20.100000000000001" customHeight="1" x14ac:dyDescent="0.25">
      <c r="A20" s="15" t="s">
        <v>21</v>
      </c>
      <c r="B20" s="44"/>
      <c r="C20" s="128"/>
      <c r="D20" s="42"/>
      <c r="E20" s="129">
        <v>104</v>
      </c>
      <c r="F20" s="42">
        <v>1.9607843137254832</v>
      </c>
      <c r="G20" s="42">
        <f t="shared" si="0"/>
        <v>68.421052631578945</v>
      </c>
      <c r="H20" s="129">
        <v>18</v>
      </c>
      <c r="I20" s="42">
        <v>20</v>
      </c>
      <c r="J20" s="42">
        <f t="shared" si="1"/>
        <v>11.842105263157896</v>
      </c>
      <c r="K20" s="129">
        <v>19</v>
      </c>
      <c r="L20" s="42">
        <v>280</v>
      </c>
      <c r="M20" s="42">
        <f t="shared" si="2"/>
        <v>12.5</v>
      </c>
      <c r="N20" s="129">
        <v>11</v>
      </c>
      <c r="O20" s="42">
        <v>-38.888888888888886</v>
      </c>
      <c r="P20" s="42">
        <f t="shared" si="3"/>
        <v>7.2368421052631575</v>
      </c>
    </row>
    <row r="21" spans="1:16" ht="20.100000000000001" customHeight="1" x14ac:dyDescent="0.25">
      <c r="A21" s="15" t="s">
        <v>22</v>
      </c>
      <c r="B21" s="44"/>
      <c r="C21" s="128"/>
      <c r="D21" s="42"/>
      <c r="E21" s="129">
        <v>227</v>
      </c>
      <c r="F21" s="42">
        <v>-2.1739130434782652</v>
      </c>
      <c r="G21" s="42">
        <f t="shared" si="0"/>
        <v>71.608832807570977</v>
      </c>
      <c r="H21" s="129">
        <v>44</v>
      </c>
      <c r="I21" s="42">
        <v>2.3255813953488484</v>
      </c>
      <c r="J21" s="42">
        <f t="shared" si="1"/>
        <v>13.8801261829653</v>
      </c>
      <c r="K21" s="129">
        <v>0</v>
      </c>
      <c r="L21" s="130">
        <v>-100</v>
      </c>
      <c r="M21" s="42">
        <f t="shared" si="2"/>
        <v>0</v>
      </c>
      <c r="N21" s="129">
        <v>46</v>
      </c>
      <c r="O21" s="42">
        <v>-9.8039215686274446</v>
      </c>
      <c r="P21" s="42">
        <f t="shared" si="3"/>
        <v>14.511041009463723</v>
      </c>
    </row>
    <row r="22" spans="1:16" ht="20.100000000000001" customHeight="1" x14ac:dyDescent="0.25">
      <c r="A22" s="15" t="s">
        <v>23</v>
      </c>
      <c r="B22" s="44"/>
      <c r="C22" s="132"/>
      <c r="D22" s="42"/>
      <c r="E22" s="129">
        <v>69</v>
      </c>
      <c r="F22" s="42">
        <v>14.999999999999986</v>
      </c>
      <c r="G22" s="42">
        <f t="shared" si="0"/>
        <v>47.916666666666664</v>
      </c>
      <c r="H22" s="129">
        <v>26</v>
      </c>
      <c r="I22" s="42">
        <v>25</v>
      </c>
      <c r="J22" s="42">
        <f t="shared" si="1"/>
        <v>18.055555555555557</v>
      </c>
      <c r="K22" s="129">
        <v>29</v>
      </c>
      <c r="L22" s="42">
        <v>64.70588235294116</v>
      </c>
      <c r="M22" s="42">
        <f t="shared" si="2"/>
        <v>20.138888888888889</v>
      </c>
      <c r="N22" s="129">
        <v>20</v>
      </c>
      <c r="O22" s="42">
        <v>25</v>
      </c>
      <c r="P22" s="42">
        <f t="shared" si="3"/>
        <v>13.888888888888889</v>
      </c>
    </row>
    <row r="23" spans="1:16" ht="20.100000000000001" customHeight="1" x14ac:dyDescent="0.25">
      <c r="A23" s="15" t="s">
        <v>24</v>
      </c>
      <c r="B23" s="44"/>
      <c r="C23" s="42"/>
      <c r="D23" s="42"/>
      <c r="E23" s="129">
        <v>44</v>
      </c>
      <c r="F23" s="42">
        <v>-15.384615384615387</v>
      </c>
      <c r="G23" s="42">
        <f t="shared" si="0"/>
        <v>38.596491228070178</v>
      </c>
      <c r="H23" s="129">
        <v>28</v>
      </c>
      <c r="I23" s="42">
        <v>86.666666666666657</v>
      </c>
      <c r="J23" s="42">
        <f t="shared" si="1"/>
        <v>24.561403508771932</v>
      </c>
      <c r="K23" s="129">
        <v>4</v>
      </c>
      <c r="L23" s="42">
        <v>100</v>
      </c>
      <c r="M23" s="42">
        <f t="shared" si="2"/>
        <v>3.5087719298245612</v>
      </c>
      <c r="N23" s="129">
        <v>38</v>
      </c>
      <c r="O23" s="42">
        <v>46.15384615384616</v>
      </c>
      <c r="P23" s="42">
        <f t="shared" si="3"/>
        <v>33.333333333333336</v>
      </c>
    </row>
    <row r="24" spans="1:16" ht="20.100000000000001" customHeight="1" x14ac:dyDescent="0.25">
      <c r="A24" s="15" t="s">
        <v>25</v>
      </c>
      <c r="B24" s="44"/>
      <c r="C24" s="128"/>
      <c r="D24" s="42"/>
      <c r="E24" s="129">
        <v>52</v>
      </c>
      <c r="F24" s="42">
        <v>33.333333333333314</v>
      </c>
      <c r="G24" s="42">
        <f t="shared" si="0"/>
        <v>52.525252525252526</v>
      </c>
      <c r="H24" s="129">
        <v>17</v>
      </c>
      <c r="I24" s="42">
        <v>0</v>
      </c>
      <c r="J24" s="42">
        <f t="shared" si="1"/>
        <v>17.171717171717173</v>
      </c>
      <c r="K24" s="129">
        <v>1</v>
      </c>
      <c r="L24" s="131">
        <v>0</v>
      </c>
      <c r="M24" s="42">
        <f t="shared" si="2"/>
        <v>1.0101010101010102</v>
      </c>
      <c r="N24" s="129">
        <v>29</v>
      </c>
      <c r="O24" s="42">
        <v>1300</v>
      </c>
      <c r="P24" s="42">
        <f t="shared" si="3"/>
        <v>29.292929292929294</v>
      </c>
    </row>
    <row r="25" spans="1:16" ht="20.100000000000001" customHeight="1" x14ac:dyDescent="0.25">
      <c r="A25" s="15" t="s">
        <v>26</v>
      </c>
      <c r="B25" s="44"/>
      <c r="C25" s="42"/>
      <c r="D25" s="42"/>
      <c r="E25" s="129">
        <v>39</v>
      </c>
      <c r="F25" s="42">
        <v>0</v>
      </c>
      <c r="G25" s="42">
        <f t="shared" si="0"/>
        <v>55.714285714285715</v>
      </c>
      <c r="H25" s="129">
        <v>6</v>
      </c>
      <c r="I25" s="42">
        <v>20</v>
      </c>
      <c r="J25" s="42">
        <f t="shared" si="1"/>
        <v>8.5714285714285712</v>
      </c>
      <c r="K25" s="129">
        <v>1</v>
      </c>
      <c r="L25" s="42">
        <v>-75</v>
      </c>
      <c r="M25" s="42">
        <f t="shared" si="2"/>
        <v>1.4285714285714286</v>
      </c>
      <c r="N25" s="129">
        <v>24</v>
      </c>
      <c r="O25" s="42">
        <v>118.18181818181819</v>
      </c>
      <c r="P25" s="42">
        <f t="shared" si="3"/>
        <v>34.285714285714285</v>
      </c>
    </row>
    <row r="26" spans="1:16" ht="20.100000000000001" customHeight="1" x14ac:dyDescent="0.25">
      <c r="A26" s="15" t="s">
        <v>27</v>
      </c>
      <c r="B26" s="44"/>
      <c r="C26" s="128"/>
      <c r="D26" s="42"/>
      <c r="E26" s="129">
        <v>247</v>
      </c>
      <c r="F26" s="42">
        <v>32.972972972972968</v>
      </c>
      <c r="G26" s="42">
        <f t="shared" si="0"/>
        <v>72.434017595307921</v>
      </c>
      <c r="H26" s="129">
        <v>34</v>
      </c>
      <c r="I26" s="42">
        <v>78.94736842105263</v>
      </c>
      <c r="J26" s="42">
        <f t="shared" si="1"/>
        <v>9.9706744868035191</v>
      </c>
      <c r="K26" s="129">
        <v>10</v>
      </c>
      <c r="L26" s="44">
        <v>100</v>
      </c>
      <c r="M26" s="42">
        <f t="shared" si="2"/>
        <v>2.9325513196480939</v>
      </c>
      <c r="N26" s="129">
        <v>50</v>
      </c>
      <c r="O26" s="42">
        <v>81.481481481481495</v>
      </c>
      <c r="P26" s="42">
        <f t="shared" si="3"/>
        <v>14.662756598240469</v>
      </c>
    </row>
    <row r="27" spans="1:16" ht="20.100000000000001" customHeight="1" x14ac:dyDescent="0.25">
      <c r="A27" s="15" t="s">
        <v>28</v>
      </c>
      <c r="B27" s="44"/>
      <c r="C27" s="128"/>
      <c r="D27" s="42"/>
      <c r="E27" s="129">
        <v>62</v>
      </c>
      <c r="F27" s="42">
        <v>5.0847457627118757</v>
      </c>
      <c r="G27" s="42">
        <f t="shared" si="0"/>
        <v>60.784313725490193</v>
      </c>
      <c r="H27" s="129">
        <v>16</v>
      </c>
      <c r="I27" s="42">
        <v>60</v>
      </c>
      <c r="J27" s="42">
        <f t="shared" si="1"/>
        <v>15.686274509803921</v>
      </c>
      <c r="K27" s="129">
        <v>8</v>
      </c>
      <c r="L27" s="42"/>
      <c r="M27" s="42">
        <f t="shared" si="2"/>
        <v>7.8431372549019605</v>
      </c>
      <c r="N27" s="129">
        <v>16</v>
      </c>
      <c r="O27" s="42">
        <v>-11.111111111111114</v>
      </c>
      <c r="P27" s="42">
        <f t="shared" si="3"/>
        <v>15.686274509803921</v>
      </c>
    </row>
    <row r="28" spans="1:16" ht="20.100000000000001" customHeight="1" x14ac:dyDescent="0.25">
      <c r="A28" s="15" t="s">
        <v>29</v>
      </c>
      <c r="B28" s="44"/>
      <c r="C28" s="42"/>
      <c r="D28" s="42"/>
      <c r="E28" s="129">
        <v>52</v>
      </c>
      <c r="F28" s="42">
        <v>6.1224489795918373</v>
      </c>
      <c r="G28" s="42">
        <f t="shared" si="0"/>
        <v>45.614035087719301</v>
      </c>
      <c r="H28" s="129">
        <v>28</v>
      </c>
      <c r="I28" s="42">
        <v>92.857142857142861</v>
      </c>
      <c r="J28" s="42">
        <f t="shared" si="1"/>
        <v>24.561403508771932</v>
      </c>
      <c r="K28" s="129">
        <v>19</v>
      </c>
      <c r="L28" s="42">
        <v>46.153846153846132</v>
      </c>
      <c r="M28" s="42">
        <f t="shared" si="2"/>
        <v>16.666666666666668</v>
      </c>
      <c r="N28" s="129">
        <v>15</v>
      </c>
      <c r="O28" s="42">
        <v>36.363636363636374</v>
      </c>
      <c r="P28" s="42">
        <f t="shared" si="3"/>
        <v>13.157894736842104</v>
      </c>
    </row>
    <row r="29" spans="1:16" ht="20.100000000000001" customHeight="1" x14ac:dyDescent="0.25">
      <c r="A29" s="15" t="s">
        <v>30</v>
      </c>
      <c r="B29" s="44"/>
      <c r="C29" s="128"/>
      <c r="D29" s="42"/>
      <c r="E29" s="129">
        <v>67</v>
      </c>
      <c r="F29" s="42">
        <v>36.734693877551024</v>
      </c>
      <c r="G29" s="42">
        <f t="shared" si="0"/>
        <v>58.771929824561404</v>
      </c>
      <c r="H29" s="129">
        <v>24</v>
      </c>
      <c r="I29" s="42">
        <v>20</v>
      </c>
      <c r="J29" s="42">
        <f t="shared" si="1"/>
        <v>21.05263157894737</v>
      </c>
      <c r="K29" s="129">
        <v>1</v>
      </c>
      <c r="L29" s="130">
        <v>0</v>
      </c>
      <c r="M29" s="42">
        <f t="shared" si="2"/>
        <v>0.8771929824561403</v>
      </c>
      <c r="N29" s="129">
        <v>22</v>
      </c>
      <c r="O29" s="42">
        <v>40</v>
      </c>
      <c r="P29" s="42">
        <f t="shared" si="3"/>
        <v>19.298245614035089</v>
      </c>
    </row>
    <row r="30" spans="1:16" ht="20.100000000000001" customHeight="1" x14ac:dyDescent="0.25">
      <c r="A30" s="15" t="s">
        <v>31</v>
      </c>
      <c r="B30" s="44"/>
      <c r="C30" s="128"/>
      <c r="D30" s="42"/>
      <c r="E30" s="129">
        <v>42</v>
      </c>
      <c r="F30" s="42">
        <v>32.258064516129025</v>
      </c>
      <c r="G30" s="42">
        <f t="shared" si="0"/>
        <v>38.888888888888886</v>
      </c>
      <c r="H30" s="129">
        <v>43</v>
      </c>
      <c r="I30" s="42">
        <v>162.5</v>
      </c>
      <c r="J30" s="42">
        <f t="shared" si="1"/>
        <v>39.814814814814817</v>
      </c>
      <c r="K30" s="129">
        <v>1</v>
      </c>
      <c r="L30" s="42"/>
      <c r="M30" s="42">
        <f t="shared" si="2"/>
        <v>0.92592592592592593</v>
      </c>
      <c r="N30" s="129">
        <v>22</v>
      </c>
      <c r="O30" s="42">
        <v>22.222222222222229</v>
      </c>
      <c r="P30" s="42">
        <f t="shared" si="3"/>
        <v>20.37037037037037</v>
      </c>
    </row>
    <row r="31" spans="1:16" ht="20.100000000000001" customHeight="1" x14ac:dyDescent="0.25">
      <c r="A31" s="15" t="s">
        <v>32</v>
      </c>
      <c r="B31" s="44"/>
      <c r="C31" s="42"/>
      <c r="D31" s="42"/>
      <c r="E31" s="129">
        <v>35</v>
      </c>
      <c r="F31" s="42">
        <v>41.666666666666686</v>
      </c>
      <c r="G31" s="42">
        <f t="shared" si="0"/>
        <v>38.46153846153846</v>
      </c>
      <c r="H31" s="129">
        <v>7</v>
      </c>
      <c r="I31" s="42">
        <v>16.666666666666671</v>
      </c>
      <c r="J31" s="42">
        <f t="shared" si="1"/>
        <v>7.6923076923076925</v>
      </c>
      <c r="K31" s="129">
        <v>0</v>
      </c>
      <c r="L31" s="130">
        <v>-100</v>
      </c>
      <c r="M31" s="42">
        <f t="shared" si="2"/>
        <v>0</v>
      </c>
      <c r="N31" s="129">
        <v>49</v>
      </c>
      <c r="O31" s="42">
        <v>28.94736842105263</v>
      </c>
      <c r="P31" s="42">
        <f t="shared" si="3"/>
        <v>53.846153846153847</v>
      </c>
    </row>
    <row r="32" spans="1:16" ht="20.100000000000001" customHeight="1" x14ac:dyDescent="0.25">
      <c r="A32" s="15" t="s">
        <v>33</v>
      </c>
      <c r="B32" s="44"/>
      <c r="C32" s="42"/>
      <c r="D32" s="42"/>
      <c r="E32" s="129">
        <v>0</v>
      </c>
      <c r="F32" s="42"/>
      <c r="G32" s="42"/>
      <c r="H32" s="129">
        <v>0</v>
      </c>
      <c r="I32" s="42"/>
      <c r="J32" s="42"/>
      <c r="K32" s="129">
        <v>0</v>
      </c>
      <c r="L32" s="42"/>
      <c r="M32" s="42"/>
      <c r="N32" s="129">
        <v>0</v>
      </c>
      <c r="O32" s="42"/>
      <c r="P32" s="42"/>
    </row>
    <row r="33" spans="1:16" ht="20.100000000000001" customHeight="1" x14ac:dyDescent="0.25">
      <c r="A33" s="16" t="s">
        <v>34</v>
      </c>
      <c r="B33" s="17">
        <v>465</v>
      </c>
      <c r="C33" s="46">
        <v>0.43290043290043911</v>
      </c>
      <c r="D33" s="46">
        <f>B33*100/(N33+K33+H33+E33+B33)</f>
        <v>10.813953488372093</v>
      </c>
      <c r="E33" s="129">
        <v>1763</v>
      </c>
      <c r="F33" s="46">
        <v>9.5505617977528061</v>
      </c>
      <c r="G33" s="46">
        <f>E33*100/(B33+E33+H33+K33+N33)</f>
        <v>41</v>
      </c>
      <c r="H33" s="129">
        <v>764</v>
      </c>
      <c r="I33" s="46">
        <v>48.140900195694712</v>
      </c>
      <c r="J33" s="46">
        <f>H33*100/(B33+E33+H33+K33+N33)</f>
        <v>17.767441860465116</v>
      </c>
      <c r="K33" s="129">
        <v>382</v>
      </c>
      <c r="L33" s="46">
        <v>30.689655172413808</v>
      </c>
      <c r="M33" s="46">
        <f>K33*100/(B33+E33+H33+K33+N33)</f>
        <v>8.8837209302325579</v>
      </c>
      <c r="N33" s="129">
        <v>926</v>
      </c>
      <c r="O33" s="46">
        <v>31.276901004304165</v>
      </c>
      <c r="P33" s="46">
        <f>N33*100/(B33+E33+H33+K33+N33)</f>
        <v>21.534883720930232</v>
      </c>
    </row>
  </sheetData>
  <mergeCells count="8">
    <mergeCell ref="A1:P1"/>
    <mergeCell ref="A2:P2"/>
    <mergeCell ref="A4:A5"/>
    <mergeCell ref="B4:D4"/>
    <mergeCell ref="E4:G4"/>
    <mergeCell ref="H4:J4"/>
    <mergeCell ref="K4:M4"/>
    <mergeCell ref="N4:P4"/>
  </mergeCells>
  <conditionalFormatting sqref="F6:F33 I6:I33 L6 O6:O33 C6 C8 C10:C12 C14 C16:C18 C23 C25 C28 C31:C33 L8:L13 L15:L20 L22:L28 L32:L33 L30">
    <cfRule type="cellIs" dxfId="49" priority="2" stopIfTrue="1" operator="greaterThan">
      <formula>0</formula>
    </cfRule>
  </conditionalFormatting>
  <conditionalFormatting sqref="F6:F33 I6:I33 L6 O6:O33 C6 C8 C10:C12 C14 C16:C18 C23 C25 C28 C31:C33 L8:L13 L15:L20 L22:L28 L32:L33 L30">
    <cfRule type="cellIs" dxfId="48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86E6-F699-4547-94D4-0360E67123D1}">
  <dimension ref="A1:J134"/>
  <sheetViews>
    <sheetView workbookViewId="0">
      <selection activeCell="E143" sqref="E143"/>
    </sheetView>
  </sheetViews>
  <sheetFormatPr defaultRowHeight="15" x14ac:dyDescent="0.25"/>
  <cols>
    <col min="1" max="1" width="67.85546875" customWidth="1"/>
    <col min="2" max="10" width="10.7109375" customWidth="1"/>
  </cols>
  <sheetData>
    <row r="1" spans="1:10" ht="18" x14ac:dyDescent="0.25">
      <c r="A1" s="186" t="s">
        <v>195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8" x14ac:dyDescent="0.25">
      <c r="A2" s="186" t="s">
        <v>272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91" t="s">
        <v>91</v>
      </c>
      <c r="B4" s="191" t="s">
        <v>2</v>
      </c>
      <c r="C4" s="191"/>
      <c r="D4" s="191"/>
      <c r="E4" s="191"/>
      <c r="F4" s="191"/>
      <c r="G4" s="191"/>
      <c r="H4" s="191"/>
      <c r="I4" s="191"/>
      <c r="J4" s="191"/>
    </row>
    <row r="5" spans="1:10" x14ac:dyDescent="0.25">
      <c r="A5" s="191"/>
      <c r="B5" s="191" t="s">
        <v>3</v>
      </c>
      <c r="C5" s="191"/>
      <c r="D5" s="191"/>
      <c r="E5" s="191" t="s">
        <v>4</v>
      </c>
      <c r="F5" s="191"/>
      <c r="G5" s="191"/>
      <c r="H5" s="191" t="s">
        <v>5</v>
      </c>
      <c r="I5" s="191"/>
      <c r="J5" s="191"/>
    </row>
    <row r="6" spans="1:10" ht="32.25" customHeight="1" x14ac:dyDescent="0.25">
      <c r="A6" s="191"/>
      <c r="B6" s="2">
        <v>2019</v>
      </c>
      <c r="C6" s="2">
        <v>2020</v>
      </c>
      <c r="D6" s="2" t="s">
        <v>6</v>
      </c>
      <c r="E6" s="2">
        <v>2019</v>
      </c>
      <c r="F6" s="2">
        <v>2020</v>
      </c>
      <c r="G6" s="2" t="s">
        <v>6</v>
      </c>
      <c r="H6" s="2">
        <v>2019</v>
      </c>
      <c r="I6" s="2">
        <v>2020</v>
      </c>
      <c r="J6" s="2" t="s">
        <v>6</v>
      </c>
    </row>
    <row r="7" spans="1:10" ht="24.95" customHeight="1" x14ac:dyDescent="0.25">
      <c r="A7" s="18" t="s">
        <v>110</v>
      </c>
      <c r="B7" s="68">
        <v>15</v>
      </c>
      <c r="C7" s="68">
        <v>9</v>
      </c>
      <c r="D7" s="42">
        <f t="shared" ref="D7:D11" si="0">C7*100/B7-100</f>
        <v>-40</v>
      </c>
      <c r="E7" s="69">
        <v>2</v>
      </c>
      <c r="F7" s="68">
        <v>4</v>
      </c>
      <c r="G7" s="42">
        <f>F7*100/E7-100</f>
        <v>100</v>
      </c>
      <c r="H7" s="69">
        <v>19</v>
      </c>
      <c r="I7" s="68">
        <v>10</v>
      </c>
      <c r="J7" s="42">
        <f t="shared" ref="J7" si="1">I7*100/H7-100</f>
        <v>-47.368421052631582</v>
      </c>
    </row>
    <row r="8" spans="1:10" ht="24.95" customHeight="1" x14ac:dyDescent="0.25">
      <c r="A8" s="18" t="s">
        <v>111</v>
      </c>
      <c r="B8" s="68">
        <v>1</v>
      </c>
      <c r="C8" s="68">
        <v>1</v>
      </c>
      <c r="D8" s="42">
        <f t="shared" si="0"/>
        <v>0</v>
      </c>
      <c r="E8" s="69">
        <v>1</v>
      </c>
      <c r="F8" s="68">
        <v>0</v>
      </c>
      <c r="G8" s="133" t="s">
        <v>274</v>
      </c>
      <c r="H8" s="69">
        <v>0</v>
      </c>
      <c r="I8" s="68">
        <v>3</v>
      </c>
      <c r="J8" s="42" t="s">
        <v>36</v>
      </c>
    </row>
    <row r="9" spans="1:10" ht="24.95" customHeight="1" x14ac:dyDescent="0.25">
      <c r="A9" s="18" t="s">
        <v>112</v>
      </c>
      <c r="B9" s="68">
        <v>0</v>
      </c>
      <c r="C9" s="68">
        <v>0</v>
      </c>
      <c r="D9" s="42"/>
      <c r="E9" s="69">
        <v>0</v>
      </c>
      <c r="F9" s="68">
        <v>0</v>
      </c>
      <c r="G9" s="42"/>
      <c r="H9" s="69">
        <v>0</v>
      </c>
      <c r="I9" s="68">
        <v>0</v>
      </c>
      <c r="J9" s="42"/>
    </row>
    <row r="10" spans="1:10" ht="24.95" customHeight="1" x14ac:dyDescent="0.25">
      <c r="A10" s="18" t="s">
        <v>113</v>
      </c>
      <c r="B10" s="68">
        <v>4</v>
      </c>
      <c r="C10" s="68">
        <v>10</v>
      </c>
      <c r="D10" s="42">
        <f t="shared" si="0"/>
        <v>150</v>
      </c>
      <c r="E10" s="69">
        <v>1</v>
      </c>
      <c r="F10" s="68">
        <v>2</v>
      </c>
      <c r="G10" s="42">
        <f>F10*100/E10-100</f>
        <v>100</v>
      </c>
      <c r="H10" s="69">
        <v>9</v>
      </c>
      <c r="I10" s="68">
        <v>12</v>
      </c>
      <c r="J10" s="42">
        <f>I10*100/H10-100</f>
        <v>33.333333333333343</v>
      </c>
    </row>
    <row r="11" spans="1:10" ht="24.95" customHeight="1" x14ac:dyDescent="0.25">
      <c r="A11" s="18" t="s">
        <v>114</v>
      </c>
      <c r="B11" s="68">
        <v>74</v>
      </c>
      <c r="C11" s="68">
        <v>69</v>
      </c>
      <c r="D11" s="42">
        <f t="shared" si="0"/>
        <v>-6.7567567567567579</v>
      </c>
      <c r="E11" s="69">
        <v>23</v>
      </c>
      <c r="F11" s="68">
        <v>13</v>
      </c>
      <c r="G11" s="42">
        <f>F11*100/E11-100</f>
        <v>-43.478260869565219</v>
      </c>
      <c r="H11" s="69">
        <v>90</v>
      </c>
      <c r="I11" s="68">
        <v>114</v>
      </c>
      <c r="J11" s="42">
        <f>I11*100/H11-100</f>
        <v>26.666666666666671</v>
      </c>
    </row>
    <row r="12" spans="1:10" ht="24.95" customHeight="1" x14ac:dyDescent="0.25">
      <c r="A12" s="18" t="s">
        <v>115</v>
      </c>
      <c r="B12" s="68">
        <v>0</v>
      </c>
      <c r="C12" s="68">
        <v>0</v>
      </c>
      <c r="D12" s="42"/>
      <c r="E12" s="69">
        <v>0</v>
      </c>
      <c r="F12" s="68">
        <v>0</v>
      </c>
      <c r="G12" s="42"/>
      <c r="H12" s="69">
        <v>0</v>
      </c>
      <c r="I12" s="68">
        <v>0</v>
      </c>
      <c r="J12" s="42"/>
    </row>
    <row r="13" spans="1:10" ht="24.95" customHeight="1" x14ac:dyDescent="0.25">
      <c r="A13" s="18" t="s">
        <v>116</v>
      </c>
      <c r="B13" s="68">
        <v>7</v>
      </c>
      <c r="C13" s="68">
        <v>12</v>
      </c>
      <c r="D13" s="42">
        <f t="shared" ref="D13:D31" si="2">C13*100/B13-100</f>
        <v>71.428571428571416</v>
      </c>
      <c r="E13" s="69">
        <v>2</v>
      </c>
      <c r="F13" s="68">
        <v>1</v>
      </c>
      <c r="G13" s="42">
        <f>F13*100/E13-100</f>
        <v>-50</v>
      </c>
      <c r="H13" s="69">
        <v>6</v>
      </c>
      <c r="I13" s="68">
        <v>13</v>
      </c>
      <c r="J13" s="42">
        <f t="shared" ref="J13:J27" si="3">I13*100/H13-100</f>
        <v>116.66666666666666</v>
      </c>
    </row>
    <row r="14" spans="1:10" ht="24.95" customHeight="1" x14ac:dyDescent="0.25">
      <c r="A14" s="18" t="s">
        <v>117</v>
      </c>
      <c r="B14" s="68">
        <v>0</v>
      </c>
      <c r="C14" s="68">
        <v>0</v>
      </c>
      <c r="D14" s="42"/>
      <c r="E14" s="69">
        <v>0</v>
      </c>
      <c r="F14" s="68">
        <v>0</v>
      </c>
      <c r="G14" s="42"/>
      <c r="H14" s="69">
        <v>0</v>
      </c>
      <c r="I14" s="68">
        <v>0</v>
      </c>
      <c r="J14" s="42"/>
    </row>
    <row r="15" spans="1:10" ht="24.95" customHeight="1" x14ac:dyDescent="0.25">
      <c r="A15" s="18" t="s">
        <v>118</v>
      </c>
      <c r="B15" s="68">
        <v>75</v>
      </c>
      <c r="C15" s="68">
        <v>66</v>
      </c>
      <c r="D15" s="42">
        <f t="shared" si="2"/>
        <v>-12</v>
      </c>
      <c r="E15" s="69">
        <v>18</v>
      </c>
      <c r="F15" s="68">
        <v>22</v>
      </c>
      <c r="G15" s="42">
        <f>F15*100/E15-100</f>
        <v>22.222222222222229</v>
      </c>
      <c r="H15" s="69">
        <v>90</v>
      </c>
      <c r="I15" s="68">
        <v>86</v>
      </c>
      <c r="J15" s="42">
        <f t="shared" si="3"/>
        <v>-4.4444444444444429</v>
      </c>
    </row>
    <row r="16" spans="1:10" ht="24.95" customHeight="1" x14ac:dyDescent="0.25">
      <c r="A16" s="18" t="s">
        <v>119</v>
      </c>
      <c r="B16" s="68">
        <v>0</v>
      </c>
      <c r="C16" s="68">
        <v>0</v>
      </c>
      <c r="D16" s="42"/>
      <c r="E16" s="69">
        <v>0</v>
      </c>
      <c r="F16" s="68">
        <v>0</v>
      </c>
      <c r="G16" s="42"/>
      <c r="H16" s="69">
        <v>0</v>
      </c>
      <c r="I16" s="68">
        <v>0</v>
      </c>
      <c r="J16" s="42"/>
    </row>
    <row r="17" spans="1:10" ht="24.95" customHeight="1" x14ac:dyDescent="0.25">
      <c r="A17" s="18" t="s">
        <v>120</v>
      </c>
      <c r="B17" s="68">
        <v>110</v>
      </c>
      <c r="C17" s="68">
        <v>123</v>
      </c>
      <c r="D17" s="42">
        <f t="shared" si="2"/>
        <v>11.818181818181813</v>
      </c>
      <c r="E17" s="69">
        <v>32</v>
      </c>
      <c r="F17" s="68">
        <v>37</v>
      </c>
      <c r="G17" s="42">
        <f>F17*100/E17-100</f>
        <v>15.625</v>
      </c>
      <c r="H17" s="69">
        <v>133</v>
      </c>
      <c r="I17" s="68">
        <v>151</v>
      </c>
      <c r="J17" s="42">
        <f t="shared" si="3"/>
        <v>13.53383458646617</v>
      </c>
    </row>
    <row r="18" spans="1:10" ht="24.95" customHeight="1" x14ac:dyDescent="0.25">
      <c r="A18" s="18" t="s">
        <v>121</v>
      </c>
      <c r="B18" s="68">
        <v>0</v>
      </c>
      <c r="C18" s="68">
        <v>2</v>
      </c>
      <c r="D18" s="42" t="s">
        <v>36</v>
      </c>
      <c r="E18" s="69">
        <v>0</v>
      </c>
      <c r="F18" s="68">
        <v>1</v>
      </c>
      <c r="G18" s="42" t="s">
        <v>36</v>
      </c>
      <c r="H18" s="69">
        <v>0</v>
      </c>
      <c r="I18" s="68">
        <v>2</v>
      </c>
      <c r="J18" s="42" t="s">
        <v>36</v>
      </c>
    </row>
    <row r="19" spans="1:10" ht="24.95" customHeight="1" x14ac:dyDescent="0.25">
      <c r="A19" s="18" t="s">
        <v>122</v>
      </c>
      <c r="B19" s="68">
        <v>0</v>
      </c>
      <c r="C19" s="68">
        <v>0</v>
      </c>
      <c r="D19" s="42"/>
      <c r="E19" s="69">
        <v>0</v>
      </c>
      <c r="F19" s="68">
        <v>0</v>
      </c>
      <c r="G19" s="42"/>
      <c r="H19" s="69">
        <v>0</v>
      </c>
      <c r="I19" s="68">
        <v>0</v>
      </c>
      <c r="J19" s="42"/>
    </row>
    <row r="20" spans="1:10" ht="24.95" customHeight="1" x14ac:dyDescent="0.25">
      <c r="A20" s="18" t="s">
        <v>123</v>
      </c>
      <c r="B20" s="68">
        <v>1</v>
      </c>
      <c r="C20" s="68">
        <v>4</v>
      </c>
      <c r="D20" s="42">
        <f t="shared" si="2"/>
        <v>300</v>
      </c>
      <c r="E20" s="69">
        <v>0</v>
      </c>
      <c r="F20" s="68">
        <v>0</v>
      </c>
      <c r="G20" s="42"/>
      <c r="H20" s="69">
        <v>3</v>
      </c>
      <c r="I20" s="68">
        <v>6</v>
      </c>
      <c r="J20" s="42">
        <f t="shared" si="3"/>
        <v>100</v>
      </c>
    </row>
    <row r="21" spans="1:10" ht="24.95" customHeight="1" x14ac:dyDescent="0.25">
      <c r="A21" s="18" t="s">
        <v>124</v>
      </c>
      <c r="B21" s="68">
        <v>21</v>
      </c>
      <c r="C21" s="68">
        <v>33</v>
      </c>
      <c r="D21" s="42">
        <f t="shared" si="2"/>
        <v>57.142857142857139</v>
      </c>
      <c r="E21" s="69">
        <v>5</v>
      </c>
      <c r="F21" s="68">
        <v>5</v>
      </c>
      <c r="G21" s="42">
        <f>F21*100/E21-100</f>
        <v>0</v>
      </c>
      <c r="H21" s="69">
        <v>25</v>
      </c>
      <c r="I21" s="68">
        <v>46</v>
      </c>
      <c r="J21" s="42">
        <f t="shared" si="3"/>
        <v>84</v>
      </c>
    </row>
    <row r="22" spans="1:10" ht="24.95" customHeight="1" x14ac:dyDescent="0.25">
      <c r="A22" s="18" t="s">
        <v>125</v>
      </c>
      <c r="B22" s="68">
        <v>1</v>
      </c>
      <c r="C22" s="68">
        <v>2</v>
      </c>
      <c r="D22" s="42">
        <f t="shared" si="2"/>
        <v>100</v>
      </c>
      <c r="E22" s="69">
        <v>0</v>
      </c>
      <c r="F22" s="68">
        <v>0</v>
      </c>
      <c r="G22" s="42"/>
      <c r="H22" s="69">
        <v>4</v>
      </c>
      <c r="I22" s="68">
        <v>4</v>
      </c>
      <c r="J22" s="42">
        <f t="shared" si="3"/>
        <v>0</v>
      </c>
    </row>
    <row r="23" spans="1:10" ht="24.95" customHeight="1" x14ac:dyDescent="0.25">
      <c r="A23" s="18" t="s">
        <v>201</v>
      </c>
      <c r="B23" s="68">
        <v>12</v>
      </c>
      <c r="C23" s="68">
        <v>21</v>
      </c>
      <c r="D23" s="42">
        <f t="shared" si="2"/>
        <v>75</v>
      </c>
      <c r="E23" s="69">
        <v>2</v>
      </c>
      <c r="F23" s="68">
        <v>3</v>
      </c>
      <c r="G23" s="42">
        <f>F23*100/E23-100</f>
        <v>50</v>
      </c>
      <c r="H23" s="69">
        <v>21</v>
      </c>
      <c r="I23" s="68">
        <v>29</v>
      </c>
      <c r="J23" s="42">
        <f t="shared" si="3"/>
        <v>38.095238095238102</v>
      </c>
    </row>
    <row r="24" spans="1:10" ht="24.95" customHeight="1" x14ac:dyDescent="0.25">
      <c r="A24" s="18" t="s">
        <v>126</v>
      </c>
      <c r="B24" s="68">
        <v>7</v>
      </c>
      <c r="C24" s="68">
        <v>13</v>
      </c>
      <c r="D24" s="42">
        <f t="shared" si="2"/>
        <v>85.714285714285722</v>
      </c>
      <c r="E24" s="69">
        <v>0</v>
      </c>
      <c r="F24" s="68">
        <v>1</v>
      </c>
      <c r="G24" s="42" t="s">
        <v>36</v>
      </c>
      <c r="H24" s="69">
        <v>12</v>
      </c>
      <c r="I24" s="68">
        <v>24</v>
      </c>
      <c r="J24" s="42">
        <f t="shared" si="3"/>
        <v>100</v>
      </c>
    </row>
    <row r="25" spans="1:10" ht="24.95" customHeight="1" x14ac:dyDescent="0.25">
      <c r="A25" s="18" t="s">
        <v>127</v>
      </c>
      <c r="B25" s="68">
        <v>6</v>
      </c>
      <c r="C25" s="68">
        <v>6</v>
      </c>
      <c r="D25" s="42">
        <f t="shared" si="2"/>
        <v>0</v>
      </c>
      <c r="E25" s="69">
        <v>0</v>
      </c>
      <c r="F25" s="68">
        <v>1</v>
      </c>
      <c r="G25" s="42" t="s">
        <v>36</v>
      </c>
      <c r="H25" s="69">
        <v>8</v>
      </c>
      <c r="I25" s="68">
        <v>11</v>
      </c>
      <c r="J25" s="42">
        <f t="shared" si="3"/>
        <v>37.5</v>
      </c>
    </row>
    <row r="26" spans="1:10" ht="24.95" customHeight="1" x14ac:dyDescent="0.25">
      <c r="A26" s="18" t="s">
        <v>128</v>
      </c>
      <c r="B26" s="68">
        <v>17</v>
      </c>
      <c r="C26" s="68">
        <v>17</v>
      </c>
      <c r="D26" s="42">
        <f t="shared" si="2"/>
        <v>0</v>
      </c>
      <c r="E26" s="69">
        <v>4</v>
      </c>
      <c r="F26" s="68">
        <v>5</v>
      </c>
      <c r="G26" s="42">
        <f>F26*100/E26-100</f>
        <v>25</v>
      </c>
      <c r="H26" s="69">
        <v>27</v>
      </c>
      <c r="I26" s="68">
        <v>17</v>
      </c>
      <c r="J26" s="42">
        <f t="shared" si="3"/>
        <v>-37.037037037037038</v>
      </c>
    </row>
    <row r="27" spans="1:10" ht="24.95" customHeight="1" x14ac:dyDescent="0.25">
      <c r="A27" s="18" t="s">
        <v>202</v>
      </c>
      <c r="B27" s="68">
        <v>38</v>
      </c>
      <c r="C27" s="68">
        <v>71</v>
      </c>
      <c r="D27" s="42">
        <f t="shared" si="2"/>
        <v>86.84210526315789</v>
      </c>
      <c r="E27" s="69">
        <v>14</v>
      </c>
      <c r="F27" s="68">
        <v>21</v>
      </c>
      <c r="G27" s="42">
        <f>F27*100/E27-100</f>
        <v>50</v>
      </c>
      <c r="H27" s="69">
        <v>36</v>
      </c>
      <c r="I27" s="68">
        <v>89</v>
      </c>
      <c r="J27" s="42">
        <f t="shared" si="3"/>
        <v>147.22222222222223</v>
      </c>
    </row>
    <row r="28" spans="1:10" ht="24.95" customHeight="1" x14ac:dyDescent="0.25">
      <c r="A28" s="18" t="s">
        <v>129</v>
      </c>
      <c r="B28" s="68">
        <v>0</v>
      </c>
      <c r="C28" s="68">
        <v>0</v>
      </c>
      <c r="D28" s="42"/>
      <c r="E28" s="69">
        <v>0</v>
      </c>
      <c r="F28" s="68">
        <v>0</v>
      </c>
      <c r="G28" s="42"/>
      <c r="H28" s="69">
        <v>0</v>
      </c>
      <c r="I28" s="68">
        <v>0</v>
      </c>
      <c r="J28" s="42"/>
    </row>
    <row r="29" spans="1:10" ht="24.95" customHeight="1" x14ac:dyDescent="0.25">
      <c r="A29" s="18" t="s">
        <v>130</v>
      </c>
      <c r="B29" s="68">
        <v>0</v>
      </c>
      <c r="C29" s="68">
        <v>0</v>
      </c>
      <c r="D29" s="42"/>
      <c r="E29" s="69">
        <v>0</v>
      </c>
      <c r="F29" s="68">
        <v>0</v>
      </c>
      <c r="G29" s="42"/>
      <c r="H29" s="69">
        <v>0</v>
      </c>
      <c r="I29" s="68">
        <v>0</v>
      </c>
      <c r="J29" s="42"/>
    </row>
    <row r="30" spans="1:10" ht="24.95" customHeight="1" x14ac:dyDescent="0.25">
      <c r="A30" s="18" t="s">
        <v>203</v>
      </c>
      <c r="B30" s="68">
        <v>1</v>
      </c>
      <c r="C30" s="68">
        <v>2</v>
      </c>
      <c r="D30" s="42">
        <f t="shared" si="2"/>
        <v>100</v>
      </c>
      <c r="E30" s="69">
        <v>0</v>
      </c>
      <c r="F30" s="68">
        <v>0</v>
      </c>
      <c r="G30" s="42"/>
      <c r="H30" s="69">
        <v>2</v>
      </c>
      <c r="I30" s="68">
        <v>2</v>
      </c>
      <c r="J30" s="42">
        <f>I30*100/H30-100</f>
        <v>0</v>
      </c>
    </row>
    <row r="31" spans="1:10" ht="24.95" customHeight="1" x14ac:dyDescent="0.25">
      <c r="A31" s="18" t="s">
        <v>131</v>
      </c>
      <c r="B31" s="68">
        <v>24</v>
      </c>
      <c r="C31" s="68">
        <v>32</v>
      </c>
      <c r="D31" s="42">
        <f t="shared" si="2"/>
        <v>33.333333333333343</v>
      </c>
      <c r="E31" s="69">
        <v>3</v>
      </c>
      <c r="F31" s="68">
        <v>7</v>
      </c>
      <c r="G31" s="42">
        <f>F31*100/E31-100</f>
        <v>133.33333333333334</v>
      </c>
      <c r="H31" s="69">
        <v>42</v>
      </c>
      <c r="I31" s="68">
        <v>49</v>
      </c>
      <c r="J31" s="42">
        <f>I31*100/H31-100</f>
        <v>16.666666666666671</v>
      </c>
    </row>
    <row r="32" spans="1:10" ht="24.95" customHeight="1" x14ac:dyDescent="0.25">
      <c r="A32" s="18" t="s">
        <v>132</v>
      </c>
      <c r="B32" s="68">
        <v>0</v>
      </c>
      <c r="C32" s="68">
        <v>0</v>
      </c>
      <c r="D32" s="42"/>
      <c r="E32" s="69">
        <v>0</v>
      </c>
      <c r="F32" s="68">
        <v>0</v>
      </c>
      <c r="G32" s="42"/>
      <c r="H32" s="69">
        <v>0</v>
      </c>
      <c r="I32" s="68">
        <v>0</v>
      </c>
      <c r="J32" s="42"/>
    </row>
    <row r="33" spans="1:10" ht="24.95" customHeight="1" x14ac:dyDescent="0.25">
      <c r="A33" s="18" t="s">
        <v>204</v>
      </c>
      <c r="B33" s="68">
        <v>1</v>
      </c>
      <c r="C33" s="68">
        <v>0</v>
      </c>
      <c r="D33" s="133" t="s">
        <v>274</v>
      </c>
      <c r="E33" s="69">
        <v>0</v>
      </c>
      <c r="F33" s="68">
        <v>0</v>
      </c>
      <c r="G33" s="42"/>
      <c r="H33" s="69">
        <v>1</v>
      </c>
      <c r="I33" s="68">
        <v>0</v>
      </c>
      <c r="J33" s="133" t="s">
        <v>274</v>
      </c>
    </row>
    <row r="34" spans="1:10" ht="24.95" customHeight="1" x14ac:dyDescent="0.25">
      <c r="A34" s="18" t="s">
        <v>133</v>
      </c>
      <c r="B34" s="68">
        <v>19</v>
      </c>
      <c r="C34" s="68">
        <v>8</v>
      </c>
      <c r="D34" s="42">
        <f t="shared" ref="D34:D37" si="4">C34*100/B34-100</f>
        <v>-57.89473684210526</v>
      </c>
      <c r="E34" s="69">
        <v>5</v>
      </c>
      <c r="F34" s="68">
        <v>3</v>
      </c>
      <c r="G34" s="42">
        <f>F34*100/E34-100</f>
        <v>-40</v>
      </c>
      <c r="H34" s="69">
        <v>28</v>
      </c>
      <c r="I34" s="68">
        <v>7</v>
      </c>
      <c r="J34" s="42">
        <f>I34*100/H34-100</f>
        <v>-75</v>
      </c>
    </row>
    <row r="35" spans="1:10" ht="24.95" customHeight="1" x14ac:dyDescent="0.25">
      <c r="A35" s="18" t="s">
        <v>134</v>
      </c>
      <c r="B35" s="68">
        <v>4</v>
      </c>
      <c r="C35" s="68">
        <v>2</v>
      </c>
      <c r="D35" s="42">
        <f t="shared" si="4"/>
        <v>-50</v>
      </c>
      <c r="E35" s="69">
        <v>1</v>
      </c>
      <c r="F35" s="68">
        <v>0</v>
      </c>
      <c r="G35" s="133" t="s">
        <v>274</v>
      </c>
      <c r="H35" s="69">
        <v>7</v>
      </c>
      <c r="I35" s="68">
        <v>2</v>
      </c>
      <c r="J35" s="42">
        <f>I35*100/H35-100</f>
        <v>-71.428571428571431</v>
      </c>
    </row>
    <row r="36" spans="1:10" ht="24.95" customHeight="1" x14ac:dyDescent="0.25">
      <c r="A36" s="18" t="s">
        <v>135</v>
      </c>
      <c r="B36" s="68">
        <v>1</v>
      </c>
      <c r="C36" s="68">
        <v>2</v>
      </c>
      <c r="D36" s="42">
        <f t="shared" si="4"/>
        <v>100</v>
      </c>
      <c r="E36" s="69">
        <v>0</v>
      </c>
      <c r="F36" s="68">
        <v>0</v>
      </c>
      <c r="G36" s="42"/>
      <c r="H36" s="69">
        <v>1</v>
      </c>
      <c r="I36" s="68">
        <v>3</v>
      </c>
      <c r="J36" s="42">
        <f>I36*100/H36-100</f>
        <v>200</v>
      </c>
    </row>
    <row r="37" spans="1:10" ht="24.95" customHeight="1" x14ac:dyDescent="0.25">
      <c r="A37" s="18" t="s">
        <v>136</v>
      </c>
      <c r="B37" s="68">
        <v>19</v>
      </c>
      <c r="C37" s="68">
        <v>23</v>
      </c>
      <c r="D37" s="42">
        <f t="shared" si="4"/>
        <v>21.05263157894737</v>
      </c>
      <c r="E37" s="69">
        <v>2</v>
      </c>
      <c r="F37" s="68">
        <v>2</v>
      </c>
      <c r="G37" s="42">
        <f>F37*100/E37-100</f>
        <v>0</v>
      </c>
      <c r="H37" s="69">
        <v>27</v>
      </c>
      <c r="I37" s="68">
        <v>30</v>
      </c>
      <c r="J37" s="42">
        <f>I37*100/H37-100</f>
        <v>11.111111111111114</v>
      </c>
    </row>
    <row r="38" spans="1:10" ht="24.95" customHeight="1" x14ac:dyDescent="0.25">
      <c r="A38" s="18" t="s">
        <v>137</v>
      </c>
      <c r="B38" s="68">
        <v>1</v>
      </c>
      <c r="C38" s="68">
        <v>0</v>
      </c>
      <c r="D38" s="133" t="s">
        <v>274</v>
      </c>
      <c r="E38" s="69">
        <v>1</v>
      </c>
      <c r="F38" s="68">
        <v>0</v>
      </c>
      <c r="G38" s="133" t="s">
        <v>274</v>
      </c>
      <c r="H38" s="69">
        <v>0</v>
      </c>
      <c r="I38" s="68">
        <v>0</v>
      </c>
      <c r="J38" s="42"/>
    </row>
    <row r="39" spans="1:10" ht="24.95" customHeight="1" x14ac:dyDescent="0.25">
      <c r="A39" s="18" t="s">
        <v>138</v>
      </c>
      <c r="B39" s="68">
        <v>24</v>
      </c>
      <c r="C39" s="68">
        <v>25</v>
      </c>
      <c r="D39" s="42">
        <f t="shared" ref="D39:D43" si="5">C39*100/B39-100</f>
        <v>4.1666666666666714</v>
      </c>
      <c r="E39" s="69">
        <v>6</v>
      </c>
      <c r="F39" s="68">
        <v>9</v>
      </c>
      <c r="G39" s="42">
        <f>F39*100/E39-100</f>
        <v>50</v>
      </c>
      <c r="H39" s="69">
        <v>27</v>
      </c>
      <c r="I39" s="68">
        <v>30</v>
      </c>
      <c r="J39" s="42">
        <f>I39*100/H39-100</f>
        <v>11.111111111111114</v>
      </c>
    </row>
    <row r="40" spans="1:10" ht="24.95" customHeight="1" x14ac:dyDescent="0.25">
      <c r="A40" s="18" t="s">
        <v>139</v>
      </c>
      <c r="B40" s="68">
        <v>1</v>
      </c>
      <c r="C40" s="68">
        <v>0</v>
      </c>
      <c r="D40" s="133" t="s">
        <v>274</v>
      </c>
      <c r="E40" s="69">
        <v>0</v>
      </c>
      <c r="F40" s="68">
        <v>0</v>
      </c>
      <c r="G40" s="42"/>
      <c r="H40" s="69">
        <v>1</v>
      </c>
      <c r="I40" s="68">
        <v>0</v>
      </c>
      <c r="J40" s="133" t="s">
        <v>274</v>
      </c>
    </row>
    <row r="41" spans="1:10" ht="24.95" customHeight="1" x14ac:dyDescent="0.25">
      <c r="A41" s="18" t="s">
        <v>140</v>
      </c>
      <c r="B41" s="68">
        <v>0</v>
      </c>
      <c r="C41" s="68">
        <v>0</v>
      </c>
      <c r="D41" s="42"/>
      <c r="E41" s="69">
        <v>0</v>
      </c>
      <c r="F41" s="68">
        <v>0</v>
      </c>
      <c r="G41" s="42"/>
      <c r="H41" s="69">
        <v>0</v>
      </c>
      <c r="I41" s="68">
        <v>0</v>
      </c>
      <c r="J41" s="42"/>
    </row>
    <row r="42" spans="1:10" ht="24.95" customHeight="1" x14ac:dyDescent="0.25">
      <c r="A42" s="18" t="s">
        <v>141</v>
      </c>
      <c r="B42" s="68">
        <v>2</v>
      </c>
      <c r="C42" s="68">
        <v>0</v>
      </c>
      <c r="D42" s="133" t="s">
        <v>274</v>
      </c>
      <c r="E42" s="69">
        <v>1</v>
      </c>
      <c r="F42" s="68">
        <v>0</v>
      </c>
      <c r="G42" s="133" t="s">
        <v>274</v>
      </c>
      <c r="H42" s="69">
        <v>1</v>
      </c>
      <c r="I42" s="68">
        <v>0</v>
      </c>
      <c r="J42" s="133" t="s">
        <v>274</v>
      </c>
    </row>
    <row r="43" spans="1:10" ht="24.95" customHeight="1" x14ac:dyDescent="0.25">
      <c r="A43" s="18" t="s">
        <v>205</v>
      </c>
      <c r="B43" s="68">
        <v>23</v>
      </c>
      <c r="C43" s="68">
        <v>22</v>
      </c>
      <c r="D43" s="42">
        <f t="shared" si="5"/>
        <v>-4.3478260869565162</v>
      </c>
      <c r="E43" s="69">
        <v>10</v>
      </c>
      <c r="F43" s="68">
        <v>5</v>
      </c>
      <c r="G43" s="42">
        <f>F43*100/E43-100</f>
        <v>-50</v>
      </c>
      <c r="H43" s="69">
        <v>29</v>
      </c>
      <c r="I43" s="68">
        <v>22</v>
      </c>
      <c r="J43" s="42">
        <f>I43*100/H43-100</f>
        <v>-24.137931034482762</v>
      </c>
    </row>
    <row r="44" spans="1:10" ht="24.95" customHeight="1" x14ac:dyDescent="0.25">
      <c r="A44" s="18" t="s">
        <v>142</v>
      </c>
      <c r="B44" s="68">
        <v>0</v>
      </c>
      <c r="C44" s="68">
        <v>0</v>
      </c>
      <c r="D44" s="42"/>
      <c r="E44" s="69">
        <v>0</v>
      </c>
      <c r="F44" s="68">
        <v>0</v>
      </c>
      <c r="G44" s="42"/>
      <c r="H44" s="69">
        <v>0</v>
      </c>
      <c r="I44" s="68">
        <v>0</v>
      </c>
      <c r="J44" s="42"/>
    </row>
    <row r="45" spans="1:10" ht="24.95" customHeight="1" x14ac:dyDescent="0.25">
      <c r="A45" s="15" t="s">
        <v>143</v>
      </c>
      <c r="B45" s="68">
        <v>8</v>
      </c>
      <c r="C45" s="68">
        <v>10</v>
      </c>
      <c r="D45" s="42">
        <f>C45*100/B45-100</f>
        <v>25</v>
      </c>
      <c r="E45" s="69">
        <v>6</v>
      </c>
      <c r="F45" s="68">
        <v>2</v>
      </c>
      <c r="G45" s="42">
        <f>F45*100/E45-100</f>
        <v>-66.666666666666657</v>
      </c>
      <c r="H45" s="69">
        <v>3</v>
      </c>
      <c r="I45" s="68">
        <v>14</v>
      </c>
      <c r="J45" s="42">
        <f>I45*100/H45-100</f>
        <v>366.66666666666669</v>
      </c>
    </row>
    <row r="46" spans="1:10" ht="24.95" customHeight="1" x14ac:dyDescent="0.25">
      <c r="A46" s="15" t="s">
        <v>144</v>
      </c>
      <c r="B46" s="68">
        <v>1</v>
      </c>
      <c r="C46" s="68">
        <v>0</v>
      </c>
      <c r="D46" s="133" t="s">
        <v>274</v>
      </c>
      <c r="E46" s="69">
        <v>0</v>
      </c>
      <c r="F46" s="68">
        <v>0</v>
      </c>
      <c r="G46" s="42"/>
      <c r="H46" s="69">
        <v>1</v>
      </c>
      <c r="I46" s="68">
        <v>0</v>
      </c>
      <c r="J46" s="133" t="s">
        <v>274</v>
      </c>
    </row>
    <row r="47" spans="1:10" ht="24.95" customHeight="1" x14ac:dyDescent="0.25">
      <c r="A47" s="18" t="s">
        <v>206</v>
      </c>
      <c r="B47" s="68">
        <v>2</v>
      </c>
      <c r="C47" s="68">
        <v>1</v>
      </c>
      <c r="D47" s="42">
        <f>C47*100/B47-100</f>
        <v>-50</v>
      </c>
      <c r="E47" s="69">
        <v>0</v>
      </c>
      <c r="F47" s="68">
        <v>0</v>
      </c>
      <c r="G47" s="42"/>
      <c r="H47" s="69">
        <v>4</v>
      </c>
      <c r="I47" s="68">
        <v>1</v>
      </c>
      <c r="J47" s="42">
        <f>I47*100/H47-100</f>
        <v>-75</v>
      </c>
    </row>
    <row r="48" spans="1:10" ht="24.95" customHeight="1" x14ac:dyDescent="0.25">
      <c r="A48" s="18" t="s">
        <v>207</v>
      </c>
      <c r="B48" s="68">
        <v>0</v>
      </c>
      <c r="C48" s="68">
        <v>0</v>
      </c>
      <c r="D48" s="42"/>
      <c r="E48" s="69">
        <v>0</v>
      </c>
      <c r="F48" s="68">
        <v>0</v>
      </c>
      <c r="G48" s="42"/>
      <c r="H48" s="69">
        <v>0</v>
      </c>
      <c r="I48" s="68">
        <v>0</v>
      </c>
      <c r="J48" s="42"/>
    </row>
    <row r="49" spans="1:10" ht="24.95" customHeight="1" x14ac:dyDescent="0.25">
      <c r="A49" s="18" t="s">
        <v>208</v>
      </c>
      <c r="B49" s="68">
        <v>2</v>
      </c>
      <c r="C49" s="68">
        <v>3</v>
      </c>
      <c r="D49" s="42">
        <f>C49*100/B49-100</f>
        <v>50</v>
      </c>
      <c r="E49" s="69">
        <v>1</v>
      </c>
      <c r="F49" s="68">
        <v>1</v>
      </c>
      <c r="G49" s="42">
        <f>F49*100/E49-100</f>
        <v>0</v>
      </c>
      <c r="H49" s="69">
        <v>1</v>
      </c>
      <c r="I49" s="68">
        <v>2</v>
      </c>
      <c r="J49" s="42">
        <f>I49*100/H49-100</f>
        <v>100</v>
      </c>
    </row>
    <row r="50" spans="1:10" ht="24.95" customHeight="1" x14ac:dyDescent="0.25">
      <c r="A50" s="18" t="s">
        <v>209</v>
      </c>
      <c r="B50" s="68">
        <v>14</v>
      </c>
      <c r="C50" s="68">
        <v>1</v>
      </c>
      <c r="D50" s="42">
        <f>C50*100/B50-100</f>
        <v>-92.857142857142861</v>
      </c>
      <c r="E50" s="69">
        <v>5</v>
      </c>
      <c r="F50" s="68">
        <v>0</v>
      </c>
      <c r="G50" s="133" t="s">
        <v>274</v>
      </c>
      <c r="H50" s="69">
        <v>14</v>
      </c>
      <c r="I50" s="68">
        <v>6</v>
      </c>
      <c r="J50" s="42">
        <f>I50*100/H50-100</f>
        <v>-57.142857142857146</v>
      </c>
    </row>
    <row r="51" spans="1:10" ht="24.95" customHeight="1" x14ac:dyDescent="0.25">
      <c r="A51" s="18" t="s">
        <v>210</v>
      </c>
      <c r="B51" s="68">
        <v>1</v>
      </c>
      <c r="C51" s="68">
        <v>9</v>
      </c>
      <c r="D51" s="42">
        <f>C51*100/B51-100</f>
        <v>800</v>
      </c>
      <c r="E51" s="69">
        <v>0</v>
      </c>
      <c r="F51" s="68">
        <v>1</v>
      </c>
      <c r="G51" s="42" t="s">
        <v>36</v>
      </c>
      <c r="H51" s="69">
        <v>1</v>
      </c>
      <c r="I51" s="68">
        <v>11</v>
      </c>
      <c r="J51" s="42">
        <f>I51*100/H51-100</f>
        <v>1000</v>
      </c>
    </row>
    <row r="52" spans="1:10" ht="24.95" customHeight="1" x14ac:dyDescent="0.25">
      <c r="A52" s="18" t="s">
        <v>92</v>
      </c>
      <c r="B52" s="68">
        <v>15</v>
      </c>
      <c r="C52" s="68">
        <v>18</v>
      </c>
      <c r="D52" s="42">
        <f>C52*100/B52-100</f>
        <v>20</v>
      </c>
      <c r="E52" s="69">
        <v>4</v>
      </c>
      <c r="F52" s="68">
        <v>4</v>
      </c>
      <c r="G52" s="42">
        <f>F52*100/E52-100</f>
        <v>0</v>
      </c>
      <c r="H52" s="69">
        <v>21</v>
      </c>
      <c r="I52" s="68">
        <v>17</v>
      </c>
      <c r="J52" s="42">
        <f>I52*100/H52-100</f>
        <v>-19.047619047619051</v>
      </c>
    </row>
    <row r="53" spans="1:10" ht="24.95" customHeight="1" x14ac:dyDescent="0.25">
      <c r="A53" s="18" t="s">
        <v>196</v>
      </c>
      <c r="B53" s="68">
        <v>0</v>
      </c>
      <c r="C53" s="68">
        <v>8</v>
      </c>
      <c r="D53" s="42" t="s">
        <v>36</v>
      </c>
      <c r="E53" s="69">
        <v>0</v>
      </c>
      <c r="F53" s="68">
        <v>6</v>
      </c>
      <c r="G53" s="42" t="s">
        <v>36</v>
      </c>
      <c r="H53" s="69">
        <v>0</v>
      </c>
      <c r="I53" s="68">
        <v>4</v>
      </c>
      <c r="J53" s="42" t="s">
        <v>36</v>
      </c>
    </row>
    <row r="54" spans="1:10" ht="24.95" customHeight="1" x14ac:dyDescent="0.25">
      <c r="A54" s="18" t="s">
        <v>93</v>
      </c>
      <c r="B54" s="68">
        <v>31</v>
      </c>
      <c r="C54" s="68">
        <v>13</v>
      </c>
      <c r="D54" s="42">
        <f t="shared" ref="D54:D74" si="6">C54*100/B54-100</f>
        <v>-58.064516129032256</v>
      </c>
      <c r="E54" s="69">
        <v>10</v>
      </c>
      <c r="F54" s="68">
        <v>1</v>
      </c>
      <c r="G54" s="42">
        <f>F54*100/E54-100</f>
        <v>-90</v>
      </c>
      <c r="H54" s="69">
        <v>32</v>
      </c>
      <c r="I54" s="68">
        <v>19</v>
      </c>
      <c r="J54" s="42">
        <f t="shared" ref="J54:J74" si="7">I54*100/H54-100</f>
        <v>-40.625</v>
      </c>
    </row>
    <row r="55" spans="1:10" ht="24.95" customHeight="1" x14ac:dyDescent="0.25">
      <c r="A55" s="18" t="s">
        <v>94</v>
      </c>
      <c r="B55" s="68">
        <v>5</v>
      </c>
      <c r="C55" s="68">
        <v>14</v>
      </c>
      <c r="D55" s="42">
        <f t="shared" si="6"/>
        <v>180</v>
      </c>
      <c r="E55" s="69">
        <v>0</v>
      </c>
      <c r="F55" s="68">
        <v>6</v>
      </c>
      <c r="G55" s="42" t="s">
        <v>36</v>
      </c>
      <c r="H55" s="69">
        <v>14</v>
      </c>
      <c r="I55" s="68">
        <v>17</v>
      </c>
      <c r="J55" s="42">
        <f t="shared" si="7"/>
        <v>21.428571428571431</v>
      </c>
    </row>
    <row r="56" spans="1:10" ht="24.95" customHeight="1" x14ac:dyDescent="0.25">
      <c r="A56" s="18" t="s">
        <v>95</v>
      </c>
      <c r="B56" s="68">
        <v>17</v>
      </c>
      <c r="C56" s="68">
        <v>22</v>
      </c>
      <c r="D56" s="42">
        <f t="shared" si="6"/>
        <v>29.411764705882348</v>
      </c>
      <c r="E56" s="69">
        <v>5</v>
      </c>
      <c r="F56" s="68">
        <v>1</v>
      </c>
      <c r="G56" s="42">
        <f>F56*100/E56-100</f>
        <v>-80</v>
      </c>
      <c r="H56" s="69">
        <v>23</v>
      </c>
      <c r="I56" s="68">
        <v>34</v>
      </c>
      <c r="J56" s="42">
        <f t="shared" si="7"/>
        <v>47.826086956521749</v>
      </c>
    </row>
    <row r="57" spans="1:10" ht="24.95" customHeight="1" x14ac:dyDescent="0.25">
      <c r="A57" s="18" t="s">
        <v>197</v>
      </c>
      <c r="B57" s="68">
        <v>0</v>
      </c>
      <c r="C57" s="68">
        <v>0</v>
      </c>
      <c r="D57" s="42"/>
      <c r="E57" s="69">
        <v>0</v>
      </c>
      <c r="F57" s="68">
        <v>0</v>
      </c>
      <c r="G57" s="42"/>
      <c r="H57" s="69">
        <v>0</v>
      </c>
      <c r="I57" s="68">
        <v>0</v>
      </c>
      <c r="J57" s="42"/>
    </row>
    <row r="58" spans="1:10" ht="24.95" customHeight="1" x14ac:dyDescent="0.25">
      <c r="A58" s="18" t="s">
        <v>198</v>
      </c>
      <c r="B58" s="68">
        <v>31</v>
      </c>
      <c r="C58" s="68">
        <v>33</v>
      </c>
      <c r="D58" s="42">
        <f t="shared" si="6"/>
        <v>6.4516129032258078</v>
      </c>
      <c r="E58" s="69">
        <v>7</v>
      </c>
      <c r="F58" s="68">
        <v>2</v>
      </c>
      <c r="G58" s="42">
        <f>F58*100/E58-100</f>
        <v>-71.428571428571431</v>
      </c>
      <c r="H58" s="69">
        <v>37</v>
      </c>
      <c r="I58" s="68">
        <v>69</v>
      </c>
      <c r="J58" s="42">
        <f t="shared" si="7"/>
        <v>86.486486486486484</v>
      </c>
    </row>
    <row r="59" spans="1:10" ht="24.95" customHeight="1" x14ac:dyDescent="0.25">
      <c r="A59" s="18" t="s">
        <v>96</v>
      </c>
      <c r="B59" s="68">
        <v>0</v>
      </c>
      <c r="C59" s="68">
        <v>0</v>
      </c>
      <c r="D59" s="42"/>
      <c r="E59" s="69">
        <v>0</v>
      </c>
      <c r="F59" s="68">
        <v>0</v>
      </c>
      <c r="G59" s="42"/>
      <c r="H59" s="69">
        <v>0</v>
      </c>
      <c r="I59" s="68">
        <v>0</v>
      </c>
      <c r="J59" s="42"/>
    </row>
    <row r="60" spans="1:10" ht="24.95" customHeight="1" x14ac:dyDescent="0.25">
      <c r="A60" s="18" t="s">
        <v>97</v>
      </c>
      <c r="B60" s="68">
        <v>41</v>
      </c>
      <c r="C60" s="68">
        <v>16</v>
      </c>
      <c r="D60" s="42">
        <f t="shared" si="6"/>
        <v>-60.975609756097562</v>
      </c>
      <c r="E60" s="69">
        <v>12</v>
      </c>
      <c r="F60" s="68">
        <v>6</v>
      </c>
      <c r="G60" s="42">
        <f>F60*100/E60-100</f>
        <v>-50</v>
      </c>
      <c r="H60" s="69">
        <v>54</v>
      </c>
      <c r="I60" s="68">
        <v>11</v>
      </c>
      <c r="J60" s="42">
        <f t="shared" si="7"/>
        <v>-79.629629629629633</v>
      </c>
    </row>
    <row r="61" spans="1:10" ht="24.95" customHeight="1" x14ac:dyDescent="0.25">
      <c r="A61" s="18" t="s">
        <v>98</v>
      </c>
      <c r="B61" s="68">
        <v>9</v>
      </c>
      <c r="C61" s="68">
        <v>10</v>
      </c>
      <c r="D61" s="42">
        <f t="shared" si="6"/>
        <v>11.111111111111114</v>
      </c>
      <c r="E61" s="69">
        <v>9</v>
      </c>
      <c r="F61" s="68">
        <v>2</v>
      </c>
      <c r="G61" s="42">
        <f>F61*100/E61-100</f>
        <v>-77.777777777777771</v>
      </c>
      <c r="H61" s="69">
        <v>9</v>
      </c>
      <c r="I61" s="68">
        <v>12</v>
      </c>
      <c r="J61" s="42">
        <f t="shared" si="7"/>
        <v>33.333333333333343</v>
      </c>
    </row>
    <row r="62" spans="1:10" ht="24.95" customHeight="1" x14ac:dyDescent="0.25">
      <c r="A62" s="18" t="s">
        <v>99</v>
      </c>
      <c r="B62" s="68">
        <v>4</v>
      </c>
      <c r="C62" s="68">
        <v>4</v>
      </c>
      <c r="D62" s="42">
        <f t="shared" si="6"/>
        <v>0</v>
      </c>
      <c r="E62" s="69">
        <v>2</v>
      </c>
      <c r="F62" s="68">
        <v>0</v>
      </c>
      <c r="G62" s="133" t="s">
        <v>274</v>
      </c>
      <c r="H62" s="69">
        <v>3</v>
      </c>
      <c r="I62" s="68">
        <v>5</v>
      </c>
      <c r="J62" s="42">
        <f t="shared" si="7"/>
        <v>66.666666666666657</v>
      </c>
    </row>
    <row r="63" spans="1:10" ht="24.95" customHeight="1" x14ac:dyDescent="0.25">
      <c r="A63" s="18" t="s">
        <v>100</v>
      </c>
      <c r="B63" s="68">
        <v>0</v>
      </c>
      <c r="C63" s="68">
        <v>0</v>
      </c>
      <c r="D63" s="42"/>
      <c r="E63" s="69">
        <v>0</v>
      </c>
      <c r="F63" s="68">
        <v>0</v>
      </c>
      <c r="G63" s="42"/>
      <c r="H63" s="69">
        <v>0</v>
      </c>
      <c r="I63" s="68">
        <v>0</v>
      </c>
      <c r="J63" s="42"/>
    </row>
    <row r="64" spans="1:10" ht="24.95" customHeight="1" x14ac:dyDescent="0.25">
      <c r="A64" s="18" t="s">
        <v>101</v>
      </c>
      <c r="B64" s="68">
        <v>11</v>
      </c>
      <c r="C64" s="68">
        <v>13</v>
      </c>
      <c r="D64" s="42">
        <f t="shared" si="6"/>
        <v>18.181818181818187</v>
      </c>
      <c r="E64" s="69">
        <v>0</v>
      </c>
      <c r="F64" s="68">
        <v>2</v>
      </c>
      <c r="G64" s="42" t="s">
        <v>36</v>
      </c>
      <c r="H64" s="69">
        <v>16</v>
      </c>
      <c r="I64" s="68">
        <v>18</v>
      </c>
      <c r="J64" s="42">
        <f t="shared" si="7"/>
        <v>12.5</v>
      </c>
    </row>
    <row r="65" spans="1:10" ht="24.95" customHeight="1" x14ac:dyDescent="0.25">
      <c r="A65" s="18" t="s">
        <v>199</v>
      </c>
      <c r="B65" s="68">
        <v>1</v>
      </c>
      <c r="C65" s="68">
        <v>6</v>
      </c>
      <c r="D65" s="42">
        <f t="shared" si="6"/>
        <v>500</v>
      </c>
      <c r="E65" s="69">
        <v>1</v>
      </c>
      <c r="F65" s="68">
        <v>4</v>
      </c>
      <c r="G65" s="42">
        <f>F65*100/E65-100</f>
        <v>300</v>
      </c>
      <c r="H65" s="69">
        <v>0</v>
      </c>
      <c r="I65" s="68">
        <v>5</v>
      </c>
      <c r="J65" s="42" t="s">
        <v>36</v>
      </c>
    </row>
    <row r="66" spans="1:10" ht="24.95" customHeight="1" x14ac:dyDescent="0.25">
      <c r="A66" s="18" t="s">
        <v>200</v>
      </c>
      <c r="B66" s="68">
        <v>0</v>
      </c>
      <c r="C66" s="68">
        <v>0</v>
      </c>
      <c r="D66" s="42"/>
      <c r="E66" s="69">
        <v>0</v>
      </c>
      <c r="F66" s="68">
        <v>0</v>
      </c>
      <c r="G66" s="42"/>
      <c r="H66" s="69">
        <v>0</v>
      </c>
      <c r="I66" s="68">
        <v>0</v>
      </c>
      <c r="J66" s="42"/>
    </row>
    <row r="67" spans="1:10" ht="24.95" customHeight="1" x14ac:dyDescent="0.25">
      <c r="A67" s="18" t="s">
        <v>102</v>
      </c>
      <c r="B67" s="68">
        <v>11</v>
      </c>
      <c r="C67" s="68">
        <v>5</v>
      </c>
      <c r="D67" s="42">
        <f t="shared" si="6"/>
        <v>-54.545454545454547</v>
      </c>
      <c r="E67" s="69">
        <v>10</v>
      </c>
      <c r="F67" s="68">
        <v>0</v>
      </c>
      <c r="G67" s="133" t="s">
        <v>274</v>
      </c>
      <c r="H67" s="69">
        <v>6</v>
      </c>
      <c r="I67" s="68">
        <v>6</v>
      </c>
      <c r="J67" s="42">
        <f t="shared" si="7"/>
        <v>0</v>
      </c>
    </row>
    <row r="68" spans="1:10" ht="24.95" customHeight="1" x14ac:dyDescent="0.25">
      <c r="A68" s="18" t="s">
        <v>103</v>
      </c>
      <c r="B68" s="68">
        <v>9</v>
      </c>
      <c r="C68" s="68">
        <v>10</v>
      </c>
      <c r="D68" s="42">
        <f t="shared" si="6"/>
        <v>11.111111111111114</v>
      </c>
      <c r="E68" s="69">
        <v>3</v>
      </c>
      <c r="F68" s="68">
        <v>2</v>
      </c>
      <c r="G68" s="42">
        <f>F68*100/E68-100</f>
        <v>-33.333333333333329</v>
      </c>
      <c r="H68" s="69">
        <v>8</v>
      </c>
      <c r="I68" s="68">
        <v>11</v>
      </c>
      <c r="J68" s="42">
        <f t="shared" si="7"/>
        <v>37.5</v>
      </c>
    </row>
    <row r="69" spans="1:10" ht="24.95" customHeight="1" x14ac:dyDescent="0.25">
      <c r="A69" s="18" t="s">
        <v>104</v>
      </c>
      <c r="B69" s="68">
        <v>5</v>
      </c>
      <c r="C69" s="68">
        <v>1</v>
      </c>
      <c r="D69" s="42">
        <f t="shared" si="6"/>
        <v>-80</v>
      </c>
      <c r="E69" s="69">
        <v>3</v>
      </c>
      <c r="F69" s="68">
        <v>1</v>
      </c>
      <c r="G69" s="42">
        <f>F69*100/E69-100</f>
        <v>-66.666666666666657</v>
      </c>
      <c r="H69" s="69">
        <v>3</v>
      </c>
      <c r="I69" s="68">
        <v>0</v>
      </c>
      <c r="J69" s="133" t="s">
        <v>274</v>
      </c>
    </row>
    <row r="70" spans="1:10" ht="24.95" customHeight="1" x14ac:dyDescent="0.25">
      <c r="A70" s="18" t="s">
        <v>105</v>
      </c>
      <c r="B70" s="68">
        <v>3</v>
      </c>
      <c r="C70" s="68">
        <v>7</v>
      </c>
      <c r="D70" s="42">
        <f t="shared" si="6"/>
        <v>133.33333333333334</v>
      </c>
      <c r="E70" s="69">
        <v>2</v>
      </c>
      <c r="F70" s="68">
        <v>1</v>
      </c>
      <c r="G70" s="42">
        <f>F70*100/E70-100</f>
        <v>-50</v>
      </c>
      <c r="H70" s="69">
        <v>3</v>
      </c>
      <c r="I70" s="68">
        <v>14</v>
      </c>
      <c r="J70" s="42">
        <f t="shared" si="7"/>
        <v>366.66666666666669</v>
      </c>
    </row>
    <row r="71" spans="1:10" ht="24.95" customHeight="1" x14ac:dyDescent="0.25">
      <c r="A71" s="18" t="s">
        <v>106</v>
      </c>
      <c r="B71" s="68">
        <v>6</v>
      </c>
      <c r="C71" s="68">
        <v>7</v>
      </c>
      <c r="D71" s="42">
        <f t="shared" si="6"/>
        <v>16.666666666666671</v>
      </c>
      <c r="E71" s="69">
        <v>0</v>
      </c>
      <c r="F71" s="68">
        <v>3</v>
      </c>
      <c r="G71" s="42" t="s">
        <v>36</v>
      </c>
      <c r="H71" s="69">
        <v>9</v>
      </c>
      <c r="I71" s="68">
        <v>4</v>
      </c>
      <c r="J71" s="42">
        <f t="shared" si="7"/>
        <v>-55.555555555555557</v>
      </c>
    </row>
    <row r="72" spans="1:10" ht="24.95" customHeight="1" x14ac:dyDescent="0.25">
      <c r="A72" s="18" t="s">
        <v>107</v>
      </c>
      <c r="B72" s="68">
        <v>1</v>
      </c>
      <c r="C72" s="68">
        <v>2</v>
      </c>
      <c r="D72" s="42">
        <f t="shared" si="6"/>
        <v>100</v>
      </c>
      <c r="E72" s="69">
        <v>0</v>
      </c>
      <c r="F72" s="68">
        <v>0</v>
      </c>
      <c r="G72" s="42"/>
      <c r="H72" s="69">
        <v>1</v>
      </c>
      <c r="I72" s="68">
        <v>3</v>
      </c>
      <c r="J72" s="42">
        <f t="shared" si="7"/>
        <v>200</v>
      </c>
    </row>
    <row r="73" spans="1:10" ht="24.95" customHeight="1" x14ac:dyDescent="0.25">
      <c r="A73" s="18" t="s">
        <v>108</v>
      </c>
      <c r="B73" s="68">
        <v>15</v>
      </c>
      <c r="C73" s="68">
        <v>10</v>
      </c>
      <c r="D73" s="42">
        <f t="shared" si="6"/>
        <v>-33.333333333333329</v>
      </c>
      <c r="E73" s="69">
        <v>2</v>
      </c>
      <c r="F73" s="68">
        <v>2</v>
      </c>
      <c r="G73" s="42">
        <f>F73*100/E73-100</f>
        <v>0</v>
      </c>
      <c r="H73" s="69">
        <v>18</v>
      </c>
      <c r="I73" s="68">
        <v>9</v>
      </c>
      <c r="J73" s="42">
        <f t="shared" si="7"/>
        <v>-50</v>
      </c>
    </row>
    <row r="74" spans="1:10" ht="24.95" customHeight="1" x14ac:dyDescent="0.25">
      <c r="A74" s="18" t="s">
        <v>109</v>
      </c>
      <c r="B74" s="68">
        <v>4</v>
      </c>
      <c r="C74" s="68">
        <v>3</v>
      </c>
      <c r="D74" s="42">
        <f t="shared" si="6"/>
        <v>-25</v>
      </c>
      <c r="E74" s="69">
        <v>1</v>
      </c>
      <c r="F74" s="68">
        <v>0</v>
      </c>
      <c r="G74" s="133" t="s">
        <v>274</v>
      </c>
      <c r="H74" s="69">
        <v>5</v>
      </c>
      <c r="I74" s="68">
        <v>6</v>
      </c>
      <c r="J74" s="42">
        <f t="shared" si="7"/>
        <v>20</v>
      </c>
    </row>
    <row r="75" spans="1:10" ht="24.95" customHeight="1" x14ac:dyDescent="0.25">
      <c r="A75" s="18" t="s">
        <v>145</v>
      </c>
      <c r="B75" s="68">
        <v>3</v>
      </c>
      <c r="C75" s="68">
        <v>0</v>
      </c>
      <c r="D75" s="133" t="s">
        <v>274</v>
      </c>
      <c r="E75" s="69">
        <v>0</v>
      </c>
      <c r="F75" s="68">
        <v>0</v>
      </c>
      <c r="G75" s="42"/>
      <c r="H75" s="69">
        <v>4</v>
      </c>
      <c r="I75" s="68">
        <v>0</v>
      </c>
      <c r="J75" s="133" t="s">
        <v>274</v>
      </c>
    </row>
    <row r="76" spans="1:10" ht="24.95" customHeight="1" x14ac:dyDescent="0.25">
      <c r="A76" s="18" t="s">
        <v>146</v>
      </c>
      <c r="B76" s="68">
        <v>8</v>
      </c>
      <c r="C76" s="68">
        <v>0</v>
      </c>
      <c r="D76" s="133" t="s">
        <v>274</v>
      </c>
      <c r="E76" s="69">
        <v>0</v>
      </c>
      <c r="F76" s="68">
        <v>0</v>
      </c>
      <c r="G76" s="42"/>
      <c r="H76" s="69">
        <v>20</v>
      </c>
      <c r="I76" s="68">
        <v>0</v>
      </c>
      <c r="J76" s="133" t="s">
        <v>274</v>
      </c>
    </row>
    <row r="77" spans="1:10" ht="24.95" customHeight="1" x14ac:dyDescent="0.25">
      <c r="A77" s="18" t="s">
        <v>147</v>
      </c>
      <c r="B77" s="68">
        <v>1</v>
      </c>
      <c r="C77" s="68">
        <v>0</v>
      </c>
      <c r="D77" s="133" t="s">
        <v>274</v>
      </c>
      <c r="E77" s="69">
        <v>0</v>
      </c>
      <c r="F77" s="68">
        <v>0</v>
      </c>
      <c r="G77" s="42"/>
      <c r="H77" s="69">
        <v>1</v>
      </c>
      <c r="I77" s="68">
        <v>0</v>
      </c>
      <c r="J77" s="133" t="s">
        <v>274</v>
      </c>
    </row>
    <row r="78" spans="1:10" ht="24.95" customHeight="1" x14ac:dyDescent="0.25">
      <c r="A78" s="18" t="s">
        <v>211</v>
      </c>
      <c r="B78" s="68">
        <v>1</v>
      </c>
      <c r="C78" s="68">
        <v>6</v>
      </c>
      <c r="D78" s="42">
        <f>C78*100/B78-100</f>
        <v>500</v>
      </c>
      <c r="E78" s="69">
        <v>0</v>
      </c>
      <c r="F78" s="68">
        <v>4</v>
      </c>
      <c r="G78" s="42" t="s">
        <v>36</v>
      </c>
      <c r="H78" s="69">
        <v>1</v>
      </c>
      <c r="I78" s="68">
        <v>4</v>
      </c>
      <c r="J78" s="42">
        <f>I78*100/H78-100</f>
        <v>300</v>
      </c>
    </row>
    <row r="79" spans="1:10" ht="24.95" customHeight="1" x14ac:dyDescent="0.25">
      <c r="A79" s="18" t="s">
        <v>212</v>
      </c>
      <c r="B79" s="68">
        <v>1</v>
      </c>
      <c r="C79" s="68">
        <v>8</v>
      </c>
      <c r="D79" s="42">
        <f>C79*100/B79-100</f>
        <v>700</v>
      </c>
      <c r="E79" s="69">
        <v>0</v>
      </c>
      <c r="F79" s="68">
        <v>1</v>
      </c>
      <c r="G79" s="42" t="s">
        <v>36</v>
      </c>
      <c r="H79" s="69">
        <v>1</v>
      </c>
      <c r="I79" s="68">
        <v>9</v>
      </c>
      <c r="J79" s="42">
        <f>I79*100/H79-100</f>
        <v>800</v>
      </c>
    </row>
    <row r="80" spans="1:10" ht="24.95" customHeight="1" x14ac:dyDescent="0.25">
      <c r="A80" s="18" t="s">
        <v>148</v>
      </c>
      <c r="B80" s="68">
        <v>2</v>
      </c>
      <c r="C80" s="68">
        <v>0</v>
      </c>
      <c r="D80" s="133" t="s">
        <v>274</v>
      </c>
      <c r="E80" s="69">
        <v>1</v>
      </c>
      <c r="F80" s="68">
        <v>0</v>
      </c>
      <c r="G80" s="133" t="s">
        <v>274</v>
      </c>
      <c r="H80" s="69">
        <v>3</v>
      </c>
      <c r="I80" s="68">
        <v>0</v>
      </c>
      <c r="J80" s="133" t="s">
        <v>274</v>
      </c>
    </row>
    <row r="81" spans="1:10" ht="24.95" customHeight="1" x14ac:dyDescent="0.25">
      <c r="A81" s="18" t="s">
        <v>213</v>
      </c>
      <c r="B81" s="68">
        <v>0</v>
      </c>
      <c r="C81" s="68">
        <v>0</v>
      </c>
      <c r="D81" s="42"/>
      <c r="E81" s="69">
        <v>0</v>
      </c>
      <c r="F81" s="68">
        <v>0</v>
      </c>
      <c r="G81" s="42"/>
      <c r="H81" s="69">
        <v>0</v>
      </c>
      <c r="I81" s="68">
        <v>0</v>
      </c>
      <c r="J81" s="42"/>
    </row>
    <row r="82" spans="1:10" ht="24.95" customHeight="1" x14ac:dyDescent="0.25">
      <c r="A82" s="18" t="s">
        <v>214</v>
      </c>
      <c r="B82" s="68">
        <v>2</v>
      </c>
      <c r="C82" s="68">
        <v>3</v>
      </c>
      <c r="D82" s="42">
        <f t="shared" ref="D82:D87" si="8">C82*100/B82-100</f>
        <v>50</v>
      </c>
      <c r="E82" s="69">
        <v>2</v>
      </c>
      <c r="F82" s="68">
        <v>0</v>
      </c>
      <c r="G82" s="133" t="s">
        <v>274</v>
      </c>
      <c r="H82" s="69">
        <v>2</v>
      </c>
      <c r="I82" s="68">
        <v>3</v>
      </c>
      <c r="J82" s="42">
        <f t="shared" ref="J82:J87" si="9">I82*100/H82-100</f>
        <v>50</v>
      </c>
    </row>
    <row r="83" spans="1:10" ht="24.95" customHeight="1" x14ac:dyDescent="0.25">
      <c r="A83" s="18" t="s">
        <v>149</v>
      </c>
      <c r="B83" s="68">
        <v>1</v>
      </c>
      <c r="C83" s="68">
        <v>1</v>
      </c>
      <c r="D83" s="42">
        <f t="shared" si="8"/>
        <v>0</v>
      </c>
      <c r="E83" s="69">
        <v>0</v>
      </c>
      <c r="F83" s="68">
        <v>0</v>
      </c>
      <c r="G83" s="42"/>
      <c r="H83" s="69">
        <v>2</v>
      </c>
      <c r="I83" s="68">
        <v>1</v>
      </c>
      <c r="J83" s="42">
        <f t="shared" si="9"/>
        <v>-50</v>
      </c>
    </row>
    <row r="84" spans="1:10" ht="24.95" customHeight="1" x14ac:dyDescent="0.25">
      <c r="A84" s="18" t="s">
        <v>150</v>
      </c>
      <c r="B84" s="68">
        <v>5</v>
      </c>
      <c r="C84" s="68">
        <v>4</v>
      </c>
      <c r="D84" s="42">
        <f t="shared" si="8"/>
        <v>-20</v>
      </c>
      <c r="E84" s="69">
        <v>0</v>
      </c>
      <c r="F84" s="68">
        <v>0</v>
      </c>
      <c r="G84" s="42"/>
      <c r="H84" s="69">
        <v>7</v>
      </c>
      <c r="I84" s="68">
        <v>5</v>
      </c>
      <c r="J84" s="42">
        <f t="shared" si="9"/>
        <v>-28.571428571428569</v>
      </c>
    </row>
    <row r="85" spans="1:10" ht="24.95" customHeight="1" x14ac:dyDescent="0.25">
      <c r="A85" s="18" t="s">
        <v>151</v>
      </c>
      <c r="B85" s="68">
        <v>2</v>
      </c>
      <c r="C85" s="68">
        <v>8</v>
      </c>
      <c r="D85" s="42">
        <f t="shared" si="8"/>
        <v>300</v>
      </c>
      <c r="E85" s="69">
        <v>0</v>
      </c>
      <c r="F85" s="68">
        <v>3</v>
      </c>
      <c r="G85" s="42" t="s">
        <v>36</v>
      </c>
      <c r="H85" s="69">
        <v>2</v>
      </c>
      <c r="I85" s="68">
        <v>14</v>
      </c>
      <c r="J85" s="42">
        <f t="shared" si="9"/>
        <v>600</v>
      </c>
    </row>
    <row r="86" spans="1:10" ht="24.95" customHeight="1" x14ac:dyDescent="0.25">
      <c r="A86" s="18" t="s">
        <v>152</v>
      </c>
      <c r="B86" s="68">
        <v>3</v>
      </c>
      <c r="C86" s="68">
        <v>2</v>
      </c>
      <c r="D86" s="42">
        <f t="shared" si="8"/>
        <v>-33.333333333333329</v>
      </c>
      <c r="E86" s="69">
        <v>2</v>
      </c>
      <c r="F86" s="68">
        <v>0</v>
      </c>
      <c r="G86" s="133" t="s">
        <v>274</v>
      </c>
      <c r="H86" s="69">
        <v>2</v>
      </c>
      <c r="I86" s="68">
        <v>3</v>
      </c>
      <c r="J86" s="42">
        <f t="shared" si="9"/>
        <v>50</v>
      </c>
    </row>
    <row r="87" spans="1:10" ht="24.95" customHeight="1" x14ac:dyDescent="0.25">
      <c r="A87" s="18" t="s">
        <v>153</v>
      </c>
      <c r="B87" s="68">
        <v>4</v>
      </c>
      <c r="C87" s="68">
        <v>3</v>
      </c>
      <c r="D87" s="42">
        <f t="shared" si="8"/>
        <v>-25</v>
      </c>
      <c r="E87" s="69">
        <v>1</v>
      </c>
      <c r="F87" s="68">
        <v>0</v>
      </c>
      <c r="G87" s="133" t="s">
        <v>274</v>
      </c>
      <c r="H87" s="69">
        <v>4</v>
      </c>
      <c r="I87" s="68">
        <v>3</v>
      </c>
      <c r="J87" s="42">
        <f t="shared" si="9"/>
        <v>-25</v>
      </c>
    </row>
    <row r="88" spans="1:10" ht="24.95" customHeight="1" x14ac:dyDescent="0.25">
      <c r="A88" s="18" t="s">
        <v>215</v>
      </c>
      <c r="B88" s="68">
        <v>2</v>
      </c>
      <c r="C88" s="68">
        <v>0</v>
      </c>
      <c r="D88" s="133" t="s">
        <v>274</v>
      </c>
      <c r="E88" s="69">
        <v>0</v>
      </c>
      <c r="F88" s="68">
        <v>0</v>
      </c>
      <c r="G88" s="42"/>
      <c r="H88" s="69">
        <v>3</v>
      </c>
      <c r="I88" s="68">
        <v>0</v>
      </c>
      <c r="J88" s="133" t="s">
        <v>274</v>
      </c>
    </row>
    <row r="89" spans="1:10" ht="24.95" customHeight="1" x14ac:dyDescent="0.25">
      <c r="A89" s="18" t="s">
        <v>154</v>
      </c>
      <c r="B89" s="68">
        <v>1</v>
      </c>
      <c r="C89" s="68">
        <v>1</v>
      </c>
      <c r="D89" s="42">
        <f>C89*100/B89-100</f>
        <v>0</v>
      </c>
      <c r="E89" s="69">
        <v>0</v>
      </c>
      <c r="F89" s="68">
        <v>0</v>
      </c>
      <c r="G89" s="42"/>
      <c r="H89" s="69">
        <v>1</v>
      </c>
      <c r="I89" s="68">
        <v>1</v>
      </c>
      <c r="J89" s="42">
        <f>I89*100/H89-100</f>
        <v>0</v>
      </c>
    </row>
    <row r="90" spans="1:10" ht="24.95" customHeight="1" x14ac:dyDescent="0.25">
      <c r="A90" s="18" t="s">
        <v>155</v>
      </c>
      <c r="B90" s="68">
        <v>0</v>
      </c>
      <c r="C90" s="68">
        <v>1</v>
      </c>
      <c r="D90" s="42" t="s">
        <v>36</v>
      </c>
      <c r="E90" s="69">
        <v>0</v>
      </c>
      <c r="F90" s="68">
        <v>1</v>
      </c>
      <c r="G90" s="42" t="s">
        <v>36</v>
      </c>
      <c r="H90" s="69">
        <v>0</v>
      </c>
      <c r="I90" s="68">
        <v>0</v>
      </c>
      <c r="J90" s="42"/>
    </row>
    <row r="91" spans="1:10" ht="24.95" customHeight="1" x14ac:dyDescent="0.25">
      <c r="A91" s="18" t="s">
        <v>156</v>
      </c>
      <c r="B91" s="68">
        <v>0</v>
      </c>
      <c r="C91" s="68">
        <v>0</v>
      </c>
      <c r="D91" s="42"/>
      <c r="E91" s="69">
        <v>0</v>
      </c>
      <c r="F91" s="68">
        <v>0</v>
      </c>
      <c r="G91" s="42"/>
      <c r="H91" s="69">
        <v>0</v>
      </c>
      <c r="I91" s="68">
        <v>0</v>
      </c>
      <c r="J91" s="42"/>
    </row>
    <row r="92" spans="1:10" ht="24.95" customHeight="1" x14ac:dyDescent="0.25">
      <c r="A92" s="18" t="s">
        <v>157</v>
      </c>
      <c r="B92" s="68">
        <v>1</v>
      </c>
      <c r="C92" s="68">
        <v>1</v>
      </c>
      <c r="D92" s="42">
        <f>C92*100/B92-100</f>
        <v>0</v>
      </c>
      <c r="E92" s="69">
        <v>0</v>
      </c>
      <c r="F92" s="68">
        <v>0</v>
      </c>
      <c r="G92" s="42"/>
      <c r="H92" s="69">
        <v>2</v>
      </c>
      <c r="I92" s="68">
        <v>1</v>
      </c>
      <c r="J92" s="42">
        <f>I92*100/H92-100</f>
        <v>-50</v>
      </c>
    </row>
    <row r="93" spans="1:10" ht="24.95" customHeight="1" x14ac:dyDescent="0.25">
      <c r="A93" s="18" t="s">
        <v>158</v>
      </c>
      <c r="B93" s="68">
        <v>2</v>
      </c>
      <c r="C93" s="68">
        <v>2</v>
      </c>
      <c r="D93" s="42">
        <f>C93*100/B93-100</f>
        <v>0</v>
      </c>
      <c r="E93" s="69">
        <v>1</v>
      </c>
      <c r="F93" s="68">
        <v>0</v>
      </c>
      <c r="G93" s="133" t="s">
        <v>274</v>
      </c>
      <c r="H93" s="69">
        <v>1</v>
      </c>
      <c r="I93" s="68">
        <v>3</v>
      </c>
      <c r="J93" s="42">
        <f>I93*100/H93-100</f>
        <v>200</v>
      </c>
    </row>
    <row r="94" spans="1:10" ht="24.95" customHeight="1" x14ac:dyDescent="0.25">
      <c r="A94" s="18" t="s">
        <v>159</v>
      </c>
      <c r="B94" s="68">
        <v>3</v>
      </c>
      <c r="C94" s="68">
        <v>1</v>
      </c>
      <c r="D94" s="42">
        <f>C94*100/B94-100</f>
        <v>-66.666666666666657</v>
      </c>
      <c r="E94" s="69">
        <v>0</v>
      </c>
      <c r="F94" s="68">
        <v>0</v>
      </c>
      <c r="G94" s="42"/>
      <c r="H94" s="69">
        <v>3</v>
      </c>
      <c r="I94" s="68">
        <v>1</v>
      </c>
      <c r="J94" s="42">
        <f>I94*100/H94-100</f>
        <v>-66.666666666666657</v>
      </c>
    </row>
    <row r="95" spans="1:10" ht="24.95" customHeight="1" x14ac:dyDescent="0.25">
      <c r="A95" s="18" t="s">
        <v>216</v>
      </c>
      <c r="B95" s="68">
        <v>0</v>
      </c>
      <c r="C95" s="68">
        <v>1</v>
      </c>
      <c r="D95" s="42" t="s">
        <v>36</v>
      </c>
      <c r="E95" s="69">
        <v>0</v>
      </c>
      <c r="F95" s="68">
        <v>0</v>
      </c>
      <c r="G95" s="42"/>
      <c r="H95" s="69">
        <v>0</v>
      </c>
      <c r="I95" s="68">
        <v>1</v>
      </c>
      <c r="J95" s="42" t="s">
        <v>36</v>
      </c>
    </row>
    <row r="96" spans="1:10" ht="24.95" customHeight="1" x14ac:dyDescent="0.25">
      <c r="A96" s="18" t="s">
        <v>160</v>
      </c>
      <c r="B96" s="68">
        <v>0</v>
      </c>
      <c r="C96" s="68">
        <v>1</v>
      </c>
      <c r="D96" s="42" t="s">
        <v>36</v>
      </c>
      <c r="E96" s="69">
        <v>0</v>
      </c>
      <c r="F96" s="68">
        <v>0</v>
      </c>
      <c r="G96" s="42"/>
      <c r="H96" s="69">
        <v>0</v>
      </c>
      <c r="I96" s="68">
        <v>1</v>
      </c>
      <c r="J96" s="42" t="s">
        <v>36</v>
      </c>
    </row>
    <row r="97" spans="1:10" ht="24.95" customHeight="1" x14ac:dyDescent="0.25">
      <c r="A97" s="18" t="s">
        <v>217</v>
      </c>
      <c r="B97" s="68">
        <v>2</v>
      </c>
      <c r="C97" s="68">
        <v>2</v>
      </c>
      <c r="D97" s="42">
        <f>C97*100/B97-100</f>
        <v>0</v>
      </c>
      <c r="E97" s="69">
        <v>0</v>
      </c>
      <c r="F97" s="68">
        <v>0</v>
      </c>
      <c r="G97" s="42"/>
      <c r="H97" s="69">
        <v>2</v>
      </c>
      <c r="I97" s="68">
        <v>2</v>
      </c>
      <c r="J97" s="42">
        <f>I97*100/H97-100</f>
        <v>0</v>
      </c>
    </row>
    <row r="98" spans="1:10" ht="24.95" customHeight="1" x14ac:dyDescent="0.25">
      <c r="A98" s="18" t="s">
        <v>161</v>
      </c>
      <c r="B98" s="68">
        <v>0</v>
      </c>
      <c r="C98" s="68">
        <v>1</v>
      </c>
      <c r="D98" s="42" t="s">
        <v>36</v>
      </c>
      <c r="E98" s="69">
        <v>0</v>
      </c>
      <c r="F98" s="68">
        <v>0</v>
      </c>
      <c r="G98" s="42"/>
      <c r="H98" s="69">
        <v>0</v>
      </c>
      <c r="I98" s="68">
        <v>1</v>
      </c>
      <c r="J98" s="42" t="s">
        <v>36</v>
      </c>
    </row>
    <row r="99" spans="1:10" ht="24.95" customHeight="1" x14ac:dyDescent="0.25">
      <c r="A99" s="18" t="s">
        <v>162</v>
      </c>
      <c r="B99" s="68">
        <v>0</v>
      </c>
      <c r="C99" s="68">
        <v>1</v>
      </c>
      <c r="D99" s="42" t="s">
        <v>36</v>
      </c>
      <c r="E99" s="69">
        <v>0</v>
      </c>
      <c r="F99" s="68">
        <v>0</v>
      </c>
      <c r="G99" s="42"/>
      <c r="H99" s="69">
        <v>0</v>
      </c>
      <c r="I99" s="68">
        <v>1</v>
      </c>
      <c r="J99" s="42" t="s">
        <v>36</v>
      </c>
    </row>
    <row r="100" spans="1:10" ht="24.95" customHeight="1" x14ac:dyDescent="0.25">
      <c r="A100" s="18" t="s">
        <v>163</v>
      </c>
      <c r="B100" s="68">
        <v>0</v>
      </c>
      <c r="C100" s="68">
        <v>1</v>
      </c>
      <c r="D100" s="42" t="s">
        <v>36</v>
      </c>
      <c r="E100" s="69">
        <v>0</v>
      </c>
      <c r="F100" s="68">
        <v>4</v>
      </c>
      <c r="G100" s="42" t="s">
        <v>36</v>
      </c>
      <c r="H100" s="69">
        <v>0</v>
      </c>
      <c r="I100" s="68">
        <v>0</v>
      </c>
      <c r="J100" s="42"/>
    </row>
    <row r="101" spans="1:10" ht="24.95" customHeight="1" x14ac:dyDescent="0.25">
      <c r="A101" s="18" t="s">
        <v>164</v>
      </c>
      <c r="B101" s="68">
        <v>1</v>
      </c>
      <c r="C101" s="68">
        <v>1</v>
      </c>
      <c r="D101" s="42">
        <f>C101*100/B101-100</f>
        <v>0</v>
      </c>
      <c r="E101" s="69">
        <v>1</v>
      </c>
      <c r="F101" s="68">
        <v>0</v>
      </c>
      <c r="G101" s="133" t="s">
        <v>274</v>
      </c>
      <c r="H101" s="69">
        <v>0</v>
      </c>
      <c r="I101" s="68">
        <v>3</v>
      </c>
      <c r="J101" s="42" t="s">
        <v>36</v>
      </c>
    </row>
    <row r="102" spans="1:10" ht="24.95" customHeight="1" x14ac:dyDescent="0.25">
      <c r="A102" s="18" t="s">
        <v>165</v>
      </c>
      <c r="B102" s="68">
        <v>0</v>
      </c>
      <c r="C102" s="68">
        <v>4</v>
      </c>
      <c r="D102" s="42" t="s">
        <v>36</v>
      </c>
      <c r="E102" s="69">
        <v>0</v>
      </c>
      <c r="F102" s="68">
        <v>0</v>
      </c>
      <c r="G102" s="42"/>
      <c r="H102" s="69">
        <v>0</v>
      </c>
      <c r="I102" s="68">
        <v>4</v>
      </c>
      <c r="J102" s="42" t="s">
        <v>36</v>
      </c>
    </row>
    <row r="103" spans="1:10" ht="24.95" customHeight="1" x14ac:dyDescent="0.25">
      <c r="A103" s="18" t="s">
        <v>218</v>
      </c>
      <c r="B103" s="68">
        <v>1</v>
      </c>
      <c r="C103" s="68">
        <v>2</v>
      </c>
      <c r="D103" s="42">
        <f>C103*100/B103-100</f>
        <v>100</v>
      </c>
      <c r="E103" s="69">
        <v>0</v>
      </c>
      <c r="F103" s="68">
        <v>1</v>
      </c>
      <c r="G103" s="42" t="s">
        <v>36</v>
      </c>
      <c r="H103" s="69">
        <v>1</v>
      </c>
      <c r="I103" s="68">
        <v>2</v>
      </c>
      <c r="J103" s="42">
        <f>I103*100/H103-100</f>
        <v>100</v>
      </c>
    </row>
    <row r="104" spans="1:10" ht="24.95" customHeight="1" x14ac:dyDescent="0.25">
      <c r="A104" s="18" t="s">
        <v>166</v>
      </c>
      <c r="B104" s="68">
        <v>2</v>
      </c>
      <c r="C104" s="68">
        <v>10</v>
      </c>
      <c r="D104" s="42">
        <f>C104*100/B104-100</f>
        <v>400</v>
      </c>
      <c r="E104" s="69">
        <v>0</v>
      </c>
      <c r="F104" s="68">
        <v>3</v>
      </c>
      <c r="G104" s="42" t="s">
        <v>36</v>
      </c>
      <c r="H104" s="69">
        <v>2</v>
      </c>
      <c r="I104" s="68">
        <v>23</v>
      </c>
      <c r="J104" s="42">
        <f>I104*100/H104-100</f>
        <v>1050</v>
      </c>
    </row>
    <row r="105" spans="1:10" ht="24.95" customHeight="1" x14ac:dyDescent="0.25">
      <c r="A105" s="18" t="s">
        <v>167</v>
      </c>
      <c r="B105" s="68">
        <v>0</v>
      </c>
      <c r="C105" s="68">
        <v>3</v>
      </c>
      <c r="D105" s="42" t="s">
        <v>36</v>
      </c>
      <c r="E105" s="69">
        <v>0</v>
      </c>
      <c r="F105" s="68">
        <v>0</v>
      </c>
      <c r="G105" s="42"/>
      <c r="H105" s="69">
        <v>0</v>
      </c>
      <c r="I105" s="68">
        <v>6</v>
      </c>
      <c r="J105" s="42" t="s">
        <v>36</v>
      </c>
    </row>
    <row r="106" spans="1:10" ht="24.95" customHeight="1" x14ac:dyDescent="0.25">
      <c r="A106" s="18" t="s">
        <v>168</v>
      </c>
      <c r="B106" s="68">
        <v>10</v>
      </c>
      <c r="C106" s="68">
        <v>4</v>
      </c>
      <c r="D106" s="42">
        <f>C106*100/B106-100</f>
        <v>-60</v>
      </c>
      <c r="E106" s="69">
        <v>5</v>
      </c>
      <c r="F106" s="68">
        <v>1</v>
      </c>
      <c r="G106" s="42">
        <f>F106*100/E106-100</f>
        <v>-80</v>
      </c>
      <c r="H106" s="69">
        <v>8</v>
      </c>
      <c r="I106" s="68">
        <v>5</v>
      </c>
      <c r="J106" s="42">
        <f>I106*100/H106-100</f>
        <v>-37.5</v>
      </c>
    </row>
    <row r="107" spans="1:10" ht="24.95" customHeight="1" x14ac:dyDescent="0.25">
      <c r="A107" s="18" t="s">
        <v>169</v>
      </c>
      <c r="B107" s="68">
        <v>5</v>
      </c>
      <c r="C107" s="68">
        <v>9</v>
      </c>
      <c r="D107" s="42">
        <f>C107*100/B107-100</f>
        <v>80</v>
      </c>
      <c r="E107" s="69">
        <v>0</v>
      </c>
      <c r="F107" s="68">
        <v>3</v>
      </c>
      <c r="G107" s="42" t="s">
        <v>36</v>
      </c>
      <c r="H107" s="69">
        <v>6</v>
      </c>
      <c r="I107" s="68">
        <v>9</v>
      </c>
      <c r="J107" s="42">
        <f>I107*100/H107-100</f>
        <v>50</v>
      </c>
    </row>
    <row r="108" spans="1:10" ht="24.95" customHeight="1" x14ac:dyDescent="0.25">
      <c r="A108" s="18" t="s">
        <v>170</v>
      </c>
      <c r="B108" s="68">
        <v>2</v>
      </c>
      <c r="C108" s="68">
        <v>3</v>
      </c>
      <c r="D108" s="42">
        <f>C108*100/B108-100</f>
        <v>50</v>
      </c>
      <c r="E108" s="69">
        <v>0</v>
      </c>
      <c r="F108" s="68">
        <v>1</v>
      </c>
      <c r="G108" s="42" t="s">
        <v>36</v>
      </c>
      <c r="H108" s="69">
        <v>4</v>
      </c>
      <c r="I108" s="68">
        <v>2</v>
      </c>
      <c r="J108" s="42">
        <f>I108*100/H108-100</f>
        <v>-50</v>
      </c>
    </row>
    <row r="109" spans="1:10" ht="24.95" customHeight="1" x14ac:dyDescent="0.25">
      <c r="A109" s="18" t="s">
        <v>171</v>
      </c>
      <c r="B109" s="68">
        <v>1</v>
      </c>
      <c r="C109" s="68">
        <v>2</v>
      </c>
      <c r="D109" s="42">
        <f>C109*100/B109-100</f>
        <v>100</v>
      </c>
      <c r="E109" s="69">
        <v>0</v>
      </c>
      <c r="F109" s="68">
        <v>0</v>
      </c>
      <c r="G109" s="42"/>
      <c r="H109" s="69">
        <v>4</v>
      </c>
      <c r="I109" s="68">
        <v>2</v>
      </c>
      <c r="J109" s="42">
        <f>I109*100/H109-100</f>
        <v>-50</v>
      </c>
    </row>
    <row r="110" spans="1:10" ht="24.95" customHeight="1" x14ac:dyDescent="0.25">
      <c r="A110" s="18" t="s">
        <v>172</v>
      </c>
      <c r="B110" s="68">
        <v>1</v>
      </c>
      <c r="C110" s="68">
        <v>0</v>
      </c>
      <c r="D110" s="133" t="s">
        <v>274</v>
      </c>
      <c r="E110" s="69">
        <v>0</v>
      </c>
      <c r="F110" s="68">
        <v>0</v>
      </c>
      <c r="G110" s="42"/>
      <c r="H110" s="69">
        <v>2</v>
      </c>
      <c r="I110" s="68">
        <v>0</v>
      </c>
      <c r="J110" s="133" t="s">
        <v>274</v>
      </c>
    </row>
    <row r="111" spans="1:10" ht="24.95" customHeight="1" x14ac:dyDescent="0.25">
      <c r="A111" s="18" t="s">
        <v>219</v>
      </c>
      <c r="B111" s="68">
        <v>0</v>
      </c>
      <c r="C111" s="68">
        <v>1</v>
      </c>
      <c r="D111" s="42" t="s">
        <v>36</v>
      </c>
      <c r="E111" s="69">
        <v>0</v>
      </c>
      <c r="F111" s="68">
        <v>1</v>
      </c>
      <c r="G111" s="42" t="s">
        <v>36</v>
      </c>
      <c r="H111" s="69">
        <v>0</v>
      </c>
      <c r="I111" s="68">
        <v>0</v>
      </c>
      <c r="J111" s="42"/>
    </row>
    <row r="112" spans="1:10" ht="24.95" customHeight="1" x14ac:dyDescent="0.25">
      <c r="A112" s="18" t="s">
        <v>220</v>
      </c>
      <c r="B112" s="68">
        <v>1</v>
      </c>
      <c r="C112" s="68">
        <v>1</v>
      </c>
      <c r="D112" s="42">
        <f>C112*100/B112-100</f>
        <v>0</v>
      </c>
      <c r="E112" s="69">
        <v>0</v>
      </c>
      <c r="F112" s="68">
        <v>0</v>
      </c>
      <c r="G112" s="42"/>
      <c r="H112" s="69">
        <v>1</v>
      </c>
      <c r="I112" s="68">
        <v>1</v>
      </c>
      <c r="J112" s="42">
        <f>I112*100/H112-100</f>
        <v>0</v>
      </c>
    </row>
    <row r="113" spans="1:10" ht="24.95" customHeight="1" x14ac:dyDescent="0.25">
      <c r="A113" s="18" t="s">
        <v>173</v>
      </c>
      <c r="B113" s="68">
        <v>4</v>
      </c>
      <c r="C113" s="68">
        <v>1</v>
      </c>
      <c r="D113" s="42">
        <f>C113*100/B113-100</f>
        <v>-75</v>
      </c>
      <c r="E113" s="69">
        <v>0</v>
      </c>
      <c r="F113" s="68">
        <v>0</v>
      </c>
      <c r="G113" s="42"/>
      <c r="H113" s="69">
        <v>6</v>
      </c>
      <c r="I113" s="68">
        <v>1</v>
      </c>
      <c r="J113" s="42">
        <f>I113*100/H113-100</f>
        <v>-83.333333333333329</v>
      </c>
    </row>
    <row r="114" spans="1:10" ht="24.95" customHeight="1" x14ac:dyDescent="0.25">
      <c r="A114" s="18" t="s">
        <v>174</v>
      </c>
      <c r="B114" s="68">
        <v>4</v>
      </c>
      <c r="C114" s="68">
        <v>1</v>
      </c>
      <c r="D114" s="42">
        <f>C114*100/B114-100</f>
        <v>-75</v>
      </c>
      <c r="E114" s="69">
        <v>1</v>
      </c>
      <c r="F114" s="68">
        <v>0</v>
      </c>
      <c r="G114" s="133" t="s">
        <v>274</v>
      </c>
      <c r="H114" s="69">
        <v>4</v>
      </c>
      <c r="I114" s="68">
        <v>1</v>
      </c>
      <c r="J114" s="42">
        <f>I114*100/H114-100</f>
        <v>-75</v>
      </c>
    </row>
    <row r="115" spans="1:10" ht="24.95" customHeight="1" x14ac:dyDescent="0.25">
      <c r="A115" s="18" t="s">
        <v>175</v>
      </c>
      <c r="B115" s="68">
        <v>2</v>
      </c>
      <c r="C115" s="68">
        <v>0</v>
      </c>
      <c r="D115" s="133" t="s">
        <v>274</v>
      </c>
      <c r="E115" s="69">
        <v>0</v>
      </c>
      <c r="F115" s="68">
        <v>0</v>
      </c>
      <c r="G115" s="42"/>
      <c r="H115" s="69">
        <v>2</v>
      </c>
      <c r="I115" s="68">
        <v>0</v>
      </c>
      <c r="J115" s="133" t="s">
        <v>274</v>
      </c>
    </row>
    <row r="116" spans="1:10" ht="24.95" customHeight="1" x14ac:dyDescent="0.25">
      <c r="A116" s="18" t="s">
        <v>176</v>
      </c>
      <c r="B116" s="68">
        <v>3</v>
      </c>
      <c r="C116" s="68">
        <v>1</v>
      </c>
      <c r="D116" s="42">
        <f>C116*100/B116-100</f>
        <v>-66.666666666666657</v>
      </c>
      <c r="E116" s="69">
        <v>1</v>
      </c>
      <c r="F116" s="68">
        <v>1</v>
      </c>
      <c r="G116" s="42">
        <f>F116*100/E116-100</f>
        <v>0</v>
      </c>
      <c r="H116" s="69">
        <v>3</v>
      </c>
      <c r="I116" s="68">
        <v>0</v>
      </c>
      <c r="J116" s="133" t="s">
        <v>274</v>
      </c>
    </row>
    <row r="117" spans="1:10" ht="24.95" customHeight="1" x14ac:dyDescent="0.25">
      <c r="A117" s="18" t="s">
        <v>221</v>
      </c>
      <c r="B117" s="68">
        <v>1</v>
      </c>
      <c r="C117" s="68">
        <v>0</v>
      </c>
      <c r="D117" s="133" t="s">
        <v>274</v>
      </c>
      <c r="E117" s="69">
        <v>0</v>
      </c>
      <c r="F117" s="68">
        <v>0</v>
      </c>
      <c r="G117" s="42"/>
      <c r="H117" s="69">
        <v>1</v>
      </c>
      <c r="I117" s="68">
        <v>0</v>
      </c>
      <c r="J117" s="133" t="s">
        <v>274</v>
      </c>
    </row>
    <row r="118" spans="1:10" ht="24.95" customHeight="1" x14ac:dyDescent="0.25">
      <c r="A118" s="18" t="s">
        <v>222</v>
      </c>
      <c r="B118" s="68">
        <v>0</v>
      </c>
      <c r="C118" s="68">
        <v>0</v>
      </c>
      <c r="D118" s="42"/>
      <c r="E118" s="69">
        <v>0</v>
      </c>
      <c r="F118" s="68">
        <v>0</v>
      </c>
      <c r="G118" s="42"/>
      <c r="H118" s="69">
        <v>0</v>
      </c>
      <c r="I118" s="68">
        <v>0</v>
      </c>
      <c r="J118" s="42"/>
    </row>
    <row r="119" spans="1:10" ht="24.95" customHeight="1" x14ac:dyDescent="0.25">
      <c r="A119" s="18" t="s">
        <v>177</v>
      </c>
      <c r="B119" s="68">
        <v>3</v>
      </c>
      <c r="C119" s="68">
        <v>1</v>
      </c>
      <c r="D119" s="42">
        <f>C119*100/B119-100</f>
        <v>-66.666666666666657</v>
      </c>
      <c r="E119" s="69">
        <v>2</v>
      </c>
      <c r="F119" s="68">
        <v>0</v>
      </c>
      <c r="G119" s="133" t="s">
        <v>274</v>
      </c>
      <c r="H119" s="69">
        <v>2</v>
      </c>
      <c r="I119" s="68">
        <v>1</v>
      </c>
      <c r="J119" s="42">
        <f>I119*100/H119-100</f>
        <v>-50</v>
      </c>
    </row>
    <row r="120" spans="1:10" ht="24.95" customHeight="1" x14ac:dyDescent="0.25">
      <c r="A120" s="18" t="s">
        <v>178</v>
      </c>
      <c r="B120" s="68">
        <v>0</v>
      </c>
      <c r="C120" s="68">
        <v>1</v>
      </c>
      <c r="D120" s="42" t="s">
        <v>36</v>
      </c>
      <c r="E120" s="69">
        <v>0</v>
      </c>
      <c r="F120" s="68">
        <v>1</v>
      </c>
      <c r="G120" s="42" t="s">
        <v>36</v>
      </c>
      <c r="H120" s="69">
        <v>0</v>
      </c>
      <c r="I120" s="68">
        <v>0</v>
      </c>
      <c r="J120" s="42"/>
    </row>
    <row r="121" spans="1:10" ht="24.95" customHeight="1" x14ac:dyDescent="0.25">
      <c r="A121" s="18" t="s">
        <v>179</v>
      </c>
      <c r="B121" s="68">
        <v>2</v>
      </c>
      <c r="C121" s="68">
        <v>4</v>
      </c>
      <c r="D121" s="42">
        <f>C121*100/B121-100</f>
        <v>100</v>
      </c>
      <c r="E121" s="69">
        <v>1</v>
      </c>
      <c r="F121" s="68">
        <v>1</v>
      </c>
      <c r="G121" s="42">
        <f>F121*100/E121-100</f>
        <v>0</v>
      </c>
      <c r="H121" s="69">
        <v>2</v>
      </c>
      <c r="I121" s="68">
        <v>4</v>
      </c>
      <c r="J121" s="42">
        <f>I121*100/H121-100</f>
        <v>100</v>
      </c>
    </row>
    <row r="122" spans="1:10" ht="24.95" customHeight="1" x14ac:dyDescent="0.25">
      <c r="A122" s="18" t="s">
        <v>180</v>
      </c>
      <c r="B122" s="68">
        <v>0</v>
      </c>
      <c r="C122" s="68">
        <v>2</v>
      </c>
      <c r="D122" s="42" t="s">
        <v>36</v>
      </c>
      <c r="E122" s="69">
        <v>0</v>
      </c>
      <c r="F122" s="68">
        <v>0</v>
      </c>
      <c r="G122" s="42"/>
      <c r="H122" s="69">
        <v>0</v>
      </c>
      <c r="I122" s="68">
        <v>4</v>
      </c>
      <c r="J122" s="42" t="s">
        <v>36</v>
      </c>
    </row>
    <row r="123" spans="1:10" ht="24.95" customHeight="1" x14ac:dyDescent="0.25">
      <c r="A123" s="18" t="s">
        <v>181</v>
      </c>
      <c r="B123" s="68">
        <v>0</v>
      </c>
      <c r="C123" s="68">
        <v>0</v>
      </c>
      <c r="D123" s="42"/>
      <c r="E123" s="69">
        <v>0</v>
      </c>
      <c r="F123" s="68">
        <v>0</v>
      </c>
      <c r="G123" s="42"/>
      <c r="H123" s="69">
        <v>0</v>
      </c>
      <c r="I123" s="68">
        <v>0</v>
      </c>
      <c r="J123" s="42"/>
    </row>
    <row r="124" spans="1:10" ht="24.95" customHeight="1" x14ac:dyDescent="0.25">
      <c r="A124" s="18" t="s">
        <v>182</v>
      </c>
      <c r="B124" s="68">
        <v>3</v>
      </c>
      <c r="C124" s="68">
        <v>4</v>
      </c>
      <c r="D124" s="42">
        <f>C124*100/B124-100</f>
        <v>33.333333333333343</v>
      </c>
      <c r="E124" s="69">
        <v>0</v>
      </c>
      <c r="F124" s="68">
        <v>1</v>
      </c>
      <c r="G124" s="42" t="s">
        <v>36</v>
      </c>
      <c r="H124" s="69">
        <v>3</v>
      </c>
      <c r="I124" s="68">
        <v>3</v>
      </c>
      <c r="J124" s="42">
        <f>I124*100/H124-100</f>
        <v>0</v>
      </c>
    </row>
    <row r="125" spans="1:10" ht="24.95" customHeight="1" x14ac:dyDescent="0.25">
      <c r="A125" s="18" t="s">
        <v>183</v>
      </c>
      <c r="B125" s="68">
        <v>0</v>
      </c>
      <c r="C125" s="68">
        <v>0</v>
      </c>
      <c r="D125" s="42"/>
      <c r="E125" s="69">
        <v>0</v>
      </c>
      <c r="F125" s="68">
        <v>0</v>
      </c>
      <c r="G125" s="42"/>
      <c r="H125" s="69">
        <v>0</v>
      </c>
      <c r="I125" s="68">
        <v>0</v>
      </c>
      <c r="J125" s="42"/>
    </row>
    <row r="126" spans="1:10" ht="24.95" customHeight="1" x14ac:dyDescent="0.25">
      <c r="A126" s="18" t="s">
        <v>184</v>
      </c>
      <c r="B126" s="68">
        <v>0</v>
      </c>
      <c r="C126" s="68">
        <v>0</v>
      </c>
      <c r="D126" s="42"/>
      <c r="E126" s="69">
        <v>0</v>
      </c>
      <c r="F126" s="68">
        <v>0</v>
      </c>
      <c r="G126" s="42"/>
      <c r="H126" s="69">
        <v>0</v>
      </c>
      <c r="I126" s="68">
        <v>0</v>
      </c>
      <c r="J126" s="42"/>
    </row>
    <row r="127" spans="1:10" ht="24.95" customHeight="1" x14ac:dyDescent="0.25">
      <c r="A127" s="18" t="s">
        <v>185</v>
      </c>
      <c r="B127" s="68">
        <v>0</v>
      </c>
      <c r="C127" s="68">
        <v>0</v>
      </c>
      <c r="D127" s="42"/>
      <c r="E127" s="69">
        <v>0</v>
      </c>
      <c r="F127" s="68">
        <v>0</v>
      </c>
      <c r="G127" s="42"/>
      <c r="H127" s="69">
        <v>0</v>
      </c>
      <c r="I127" s="68">
        <v>0</v>
      </c>
      <c r="J127" s="42"/>
    </row>
    <row r="128" spans="1:10" ht="24.95" customHeight="1" x14ac:dyDescent="0.25">
      <c r="A128" s="18" t="s">
        <v>186</v>
      </c>
      <c r="B128" s="68">
        <v>0</v>
      </c>
      <c r="C128" s="68">
        <v>1</v>
      </c>
      <c r="D128" s="42" t="s">
        <v>36</v>
      </c>
      <c r="E128" s="69">
        <v>0</v>
      </c>
      <c r="F128" s="68">
        <v>0</v>
      </c>
      <c r="G128" s="42"/>
      <c r="H128" s="69">
        <v>0</v>
      </c>
      <c r="I128" s="68">
        <v>1</v>
      </c>
      <c r="J128" s="42" t="s">
        <v>36</v>
      </c>
    </row>
    <row r="129" spans="1:10" ht="24.95" customHeight="1" x14ac:dyDescent="0.25">
      <c r="A129" s="18" t="s">
        <v>187</v>
      </c>
      <c r="B129" s="134">
        <v>2</v>
      </c>
      <c r="C129" s="134">
        <v>0</v>
      </c>
      <c r="D129" s="133" t="s">
        <v>274</v>
      </c>
      <c r="E129" s="69">
        <v>2</v>
      </c>
      <c r="F129" s="134">
        <v>0</v>
      </c>
      <c r="G129" s="133" t="s">
        <v>274</v>
      </c>
      <c r="H129" s="69">
        <v>2</v>
      </c>
      <c r="I129" s="134">
        <v>0</v>
      </c>
      <c r="J129" s="133" t="s">
        <v>274</v>
      </c>
    </row>
    <row r="130" spans="1:10" ht="24.95" customHeight="1" x14ac:dyDescent="0.25">
      <c r="A130" s="18" t="s">
        <v>188</v>
      </c>
      <c r="B130" s="68">
        <v>0</v>
      </c>
      <c r="C130" s="68">
        <v>0</v>
      </c>
      <c r="D130" s="42"/>
      <c r="E130" s="69">
        <v>0</v>
      </c>
      <c r="F130" s="68">
        <v>0</v>
      </c>
      <c r="G130" s="42"/>
      <c r="H130" s="69">
        <v>0</v>
      </c>
      <c r="I130" s="68">
        <v>0</v>
      </c>
      <c r="J130" s="42"/>
    </row>
    <row r="131" spans="1:10" ht="24.95" customHeight="1" x14ac:dyDescent="0.25">
      <c r="A131" s="18" t="s">
        <v>189</v>
      </c>
      <c r="B131" s="68">
        <v>1</v>
      </c>
      <c r="C131" s="68">
        <v>1</v>
      </c>
      <c r="D131" s="42">
        <f>C131*100/B131-100</f>
        <v>0</v>
      </c>
      <c r="E131" s="69">
        <v>0</v>
      </c>
      <c r="F131" s="68">
        <v>1</v>
      </c>
      <c r="G131" s="42" t="s">
        <v>36</v>
      </c>
      <c r="H131" s="69">
        <v>1</v>
      </c>
      <c r="I131" s="68">
        <v>0</v>
      </c>
      <c r="J131" s="133" t="s">
        <v>274</v>
      </c>
    </row>
    <row r="132" spans="1:10" ht="24.95" customHeight="1" x14ac:dyDescent="0.25">
      <c r="A132" s="18" t="s">
        <v>190</v>
      </c>
      <c r="B132" s="68">
        <v>4</v>
      </c>
      <c r="C132" s="68">
        <v>2</v>
      </c>
      <c r="D132" s="42">
        <f>C132*100/B132-100</f>
        <v>-50</v>
      </c>
      <c r="E132" s="69">
        <v>1</v>
      </c>
      <c r="F132" s="68">
        <v>0</v>
      </c>
      <c r="G132" s="133" t="s">
        <v>274</v>
      </c>
      <c r="H132" s="69">
        <v>6</v>
      </c>
      <c r="I132" s="68">
        <v>2</v>
      </c>
      <c r="J132" s="42">
        <f>I132*100/H132-100</f>
        <v>-66.666666666666657</v>
      </c>
    </row>
    <row r="133" spans="1:10" ht="24.95" customHeight="1" x14ac:dyDescent="0.25">
      <c r="A133" s="18" t="s">
        <v>191</v>
      </c>
      <c r="B133" s="68">
        <v>0</v>
      </c>
      <c r="C133" s="68">
        <v>1</v>
      </c>
      <c r="D133" s="42" t="s">
        <v>36</v>
      </c>
      <c r="E133" s="69">
        <v>0</v>
      </c>
      <c r="F133" s="68">
        <v>0</v>
      </c>
      <c r="G133" s="42"/>
      <c r="H133" s="69">
        <v>0</v>
      </c>
      <c r="I133" s="68">
        <v>2</v>
      </c>
      <c r="J133" s="42" t="s">
        <v>36</v>
      </c>
    </row>
    <row r="134" spans="1:10" ht="24.95" customHeight="1" x14ac:dyDescent="0.25">
      <c r="A134" s="17" t="s">
        <v>192</v>
      </c>
      <c r="B134" s="135">
        <v>853</v>
      </c>
      <c r="C134" s="136">
        <v>909</v>
      </c>
      <c r="D134" s="46">
        <f>C134*100/B134-100</f>
        <v>6.5650644783118395</v>
      </c>
      <c r="E134" s="137">
        <v>237</v>
      </c>
      <c r="F134" s="136">
        <v>217</v>
      </c>
      <c r="G134" s="46">
        <f>F134*100/E134-100</f>
        <v>-8.438818565400851</v>
      </c>
      <c r="H134" s="137">
        <v>1056</v>
      </c>
      <c r="I134" s="136">
        <v>1190</v>
      </c>
      <c r="J134" s="46">
        <f>I134*100/H134-100</f>
        <v>12.689393939393938</v>
      </c>
    </row>
  </sheetData>
  <mergeCells count="7">
    <mergeCell ref="A1:J1"/>
    <mergeCell ref="A2:J2"/>
    <mergeCell ref="A4:A6"/>
    <mergeCell ref="B4:J4"/>
    <mergeCell ref="B5:D5"/>
    <mergeCell ref="E5:G5"/>
    <mergeCell ref="H5:J5"/>
  </mergeCells>
  <conditionalFormatting sqref="D52:D60 G52:G60 J52:J60">
    <cfRule type="cellIs" dxfId="47" priority="32" stopIfTrue="1" operator="lessThanOrEqual">
      <formula>0</formula>
    </cfRule>
  </conditionalFormatting>
  <conditionalFormatting sqref="D52:D60 G52:G60 J52:J60">
    <cfRule type="cellIs" dxfId="46" priority="31" stopIfTrue="1" operator="greaterThan">
      <formula>0</formula>
    </cfRule>
  </conditionalFormatting>
  <conditionalFormatting sqref="D61:D74 G61 J61:J68 J70:J74 G68:G73 G63:G66">
    <cfRule type="cellIs" dxfId="45" priority="30" stopIfTrue="1" operator="lessThanOrEqual">
      <formula>0</formula>
    </cfRule>
  </conditionalFormatting>
  <conditionalFormatting sqref="D61:D74 G61 J61:J68 J70:J74 G68:G73 G63:G66">
    <cfRule type="cellIs" dxfId="44" priority="29" stopIfTrue="1" operator="greaterThan">
      <formula>0</formula>
    </cfRule>
  </conditionalFormatting>
  <conditionalFormatting sqref="D78:D79 G75:G79 J78:J79">
    <cfRule type="cellIs" dxfId="43" priority="28" stopIfTrue="1" operator="lessThanOrEqual">
      <formula>0</formula>
    </cfRule>
  </conditionalFormatting>
  <conditionalFormatting sqref="D78:D79 G75:G79 J78:J79">
    <cfRule type="cellIs" dxfId="42" priority="27" stopIfTrue="1" operator="greaterThan">
      <formula>0</formula>
    </cfRule>
  </conditionalFormatting>
  <conditionalFormatting sqref="G81 G83 J81:J83 D81:D83">
    <cfRule type="cellIs" dxfId="41" priority="26" stopIfTrue="1" operator="lessThanOrEqual">
      <formula>0</formula>
    </cfRule>
  </conditionalFormatting>
  <conditionalFormatting sqref="G81 G83 J81:J83 D81:D83">
    <cfRule type="cellIs" dxfId="40" priority="25" stopIfTrue="1" operator="greaterThan">
      <formula>0</formula>
    </cfRule>
  </conditionalFormatting>
  <conditionalFormatting sqref="D89:D93 G88:G92 J89:J93 G84:G85 J84:J87 D84:D87">
    <cfRule type="cellIs" dxfId="39" priority="24" stopIfTrue="1" operator="lessThanOrEqual">
      <formula>0</formula>
    </cfRule>
  </conditionalFormatting>
  <conditionalFormatting sqref="D89:D93 G88:G92 J89:J93 G84:G85 J84:J87 D84:D87">
    <cfRule type="cellIs" dxfId="38" priority="23" stopIfTrue="1" operator="greaterThan">
      <formula>0</formula>
    </cfRule>
  </conditionalFormatting>
  <conditionalFormatting sqref="G94 D94 J94">
    <cfRule type="cellIs" dxfId="37" priority="22" stopIfTrue="1" operator="lessThanOrEqual">
      <formula>0</formula>
    </cfRule>
  </conditionalFormatting>
  <conditionalFormatting sqref="G94 D94 J94">
    <cfRule type="cellIs" dxfId="36" priority="21" stopIfTrue="1" operator="greaterThan">
      <formula>0</formula>
    </cfRule>
  </conditionalFormatting>
  <conditionalFormatting sqref="G102:G109 G95:G100 D95:D109 J95:J109">
    <cfRule type="cellIs" dxfId="35" priority="20" stopIfTrue="1" operator="lessThanOrEqual">
      <formula>0</formula>
    </cfRule>
  </conditionalFormatting>
  <conditionalFormatting sqref="G102:G109 G95:G100 D95:D109 J95:J109">
    <cfRule type="cellIs" dxfId="34" priority="19" stopIfTrue="1" operator="greaterThan">
      <formula>0</formula>
    </cfRule>
  </conditionalFormatting>
  <conditionalFormatting sqref="D130:D134 G130:G131 J130 J132:J134 G133:G134 G125:G128 J125:J128 D125:D128">
    <cfRule type="cellIs" dxfId="33" priority="13" stopIfTrue="1" operator="greaterThan">
      <formula>0</formula>
    </cfRule>
  </conditionalFormatting>
  <conditionalFormatting sqref="D111 J111 G110:G111">
    <cfRule type="cellIs" dxfId="32" priority="18" stopIfTrue="1" operator="lessThanOrEqual">
      <formula>0</formula>
    </cfRule>
  </conditionalFormatting>
  <conditionalFormatting sqref="D111 J111 G110:G111">
    <cfRule type="cellIs" dxfId="31" priority="17" stopIfTrue="1" operator="greaterThan">
      <formula>0</formula>
    </cfRule>
  </conditionalFormatting>
  <conditionalFormatting sqref="G51 J47:J51 D47:D51 G44:G49 D44:D45 J44:J45">
    <cfRule type="cellIs" dxfId="30" priority="1" stopIfTrue="1" operator="greaterThan">
      <formula>0</formula>
    </cfRule>
  </conditionalFormatting>
  <conditionalFormatting sqref="G120:G124 J118:J124 G115:G118 D116 D118:D124 D112:D114 J112:J114 G112:G113">
    <cfRule type="cellIs" dxfId="29" priority="16" stopIfTrue="1" operator="lessThanOrEqual">
      <formula>0</formula>
    </cfRule>
  </conditionalFormatting>
  <conditionalFormatting sqref="G120:G124 J118:J124 G115:G118 D116 D118:D124 D112:D114 J112:J114 G112:G113">
    <cfRule type="cellIs" dxfId="28" priority="15" stopIfTrue="1" operator="greaterThan">
      <formula>0</formula>
    </cfRule>
  </conditionalFormatting>
  <conditionalFormatting sqref="D130:D134 G130:G131 J130 J132:J134 G133:G134 G125:G128 J125:J128 D125:D128">
    <cfRule type="cellIs" dxfId="27" priority="14" stopIfTrue="1" operator="lessThanOrEqual">
      <formula>0</formula>
    </cfRule>
  </conditionalFormatting>
  <conditionalFormatting sqref="D7:D11 G9:G11 G7 J7:J11">
    <cfRule type="cellIs" dxfId="26" priority="12" stopIfTrue="1" operator="lessThanOrEqual">
      <formula>0</formula>
    </cfRule>
  </conditionalFormatting>
  <conditionalFormatting sqref="D7:D11 G9:G11 G7 J7:J11">
    <cfRule type="cellIs" dxfId="25" priority="11" stopIfTrue="1" operator="greaterThan">
      <formula>0</formula>
    </cfRule>
  </conditionalFormatting>
  <conditionalFormatting sqref="D12:D20 G12:G20 J12:J20">
    <cfRule type="cellIs" dxfId="24" priority="10" stopIfTrue="1" operator="lessThanOrEqual">
      <formula>0</formula>
    </cfRule>
  </conditionalFormatting>
  <conditionalFormatting sqref="D12:D20 G12:G20 J12:J20">
    <cfRule type="cellIs" dxfId="23" priority="9" stopIfTrue="1" operator="greaterThan">
      <formula>0</formula>
    </cfRule>
  </conditionalFormatting>
  <conditionalFormatting sqref="D21:D32 G21:G33 J21:J32">
    <cfRule type="cellIs" dxfId="22" priority="8" stopIfTrue="1" operator="lessThanOrEqual">
      <formula>0</formula>
    </cfRule>
  </conditionalFormatting>
  <conditionalFormatting sqref="D21:D32 G21:G33 J21:J32">
    <cfRule type="cellIs" dxfId="21" priority="7" stopIfTrue="1" operator="greaterThan">
      <formula>0</formula>
    </cfRule>
  </conditionalFormatting>
  <conditionalFormatting sqref="J34:J38 G36:G37 D34:D37 G34">
    <cfRule type="cellIs" dxfId="20" priority="6" stopIfTrue="1" operator="lessThanOrEqual">
      <formula>0</formula>
    </cfRule>
  </conditionalFormatting>
  <conditionalFormatting sqref="J34:J38 G36:G37 D34:D37 G34">
    <cfRule type="cellIs" dxfId="19" priority="5" stopIfTrue="1" operator="greaterThan">
      <formula>0</formula>
    </cfRule>
  </conditionalFormatting>
  <conditionalFormatting sqref="G43 D43 D41 D39 G39:G41 J41 J43 J39">
    <cfRule type="cellIs" dxfId="18" priority="4" stopIfTrue="1" operator="lessThanOrEqual">
      <formula>0</formula>
    </cfRule>
  </conditionalFormatting>
  <conditionalFormatting sqref="G43 D43 D41 D39 G39:G41 J41 J43 J39">
    <cfRule type="cellIs" dxfId="17" priority="3" stopIfTrue="1" operator="greaterThan">
      <formula>0</formula>
    </cfRule>
  </conditionalFormatting>
  <conditionalFormatting sqref="G51 J47:J51 D47:D51 G44:G49 D44:D45 J44:J45">
    <cfRule type="cellIs" dxfId="16" priority="2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16</vt:i4>
      </vt:variant>
    </vt:vector>
  </HeadingPairs>
  <TitlesOfParts>
    <vt:vector size="16" baseType="lpstr">
      <vt:lpstr>Зміст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2020-04-10T12:36:46Z</dcterms:modified>
</cp:coreProperties>
</file>