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9825" tabRatio="719" activeTab="0"/>
  </bookViews>
  <sheets>
    <sheet name="Зміст" sheetId="1" r:id="rId1"/>
    <sheet name="1." sheetId="2" r:id="rId2"/>
    <sheet name="2." sheetId="3" r:id="rId3"/>
    <sheet name="3." sheetId="4" r:id="rId4"/>
    <sheet name="4." sheetId="5" r:id="rId5"/>
    <sheet name="4.1" sheetId="6" r:id="rId6"/>
    <sheet name="5." sheetId="7" r:id="rId7"/>
    <sheet name="6." sheetId="8" r:id="rId8"/>
    <sheet name="7." sheetId="9" r:id="rId9"/>
    <sheet name="8." sheetId="10" r:id="rId10"/>
    <sheet name="9." sheetId="11" r:id="rId11"/>
    <sheet name="9.1" sheetId="12" r:id="rId12"/>
    <sheet name="10." sheetId="13" r:id="rId13"/>
    <sheet name="10.1" sheetId="14" r:id="rId14"/>
    <sheet name="11." sheetId="15" r:id="rId15"/>
    <sheet name="12." sheetId="16" r:id="rId16"/>
    <sheet name="13." sheetId="17" r:id="rId17"/>
    <sheet name="14." sheetId="18" r:id="rId18"/>
    <sheet name="14.1" sheetId="19" r:id="rId19"/>
    <sheet name="14.2" sheetId="20" r:id="rId20"/>
    <sheet name="14.3" sheetId="21" r:id="rId21"/>
    <sheet name="14.4" sheetId="22" r:id="rId22"/>
    <sheet name="14.5" sheetId="23" r:id="rId23"/>
    <sheet name="14.6" sheetId="24" r:id="rId24"/>
    <sheet name="14.7" sheetId="25" r:id="rId25"/>
    <sheet name="14.8" sheetId="26" r:id="rId26"/>
    <sheet name="14.9" sheetId="27" r:id="rId27"/>
    <sheet name="14.10." sheetId="28" r:id="rId28"/>
    <sheet name="14.11" sheetId="29" r:id="rId29"/>
    <sheet name="14.12" sheetId="30" r:id="rId30"/>
    <sheet name="14.13" sheetId="31" r:id="rId31"/>
    <sheet name="14.14" sheetId="32" r:id="rId32"/>
    <sheet name="16." sheetId="33" r:id="rId33"/>
    <sheet name="17.1" sheetId="34" r:id="rId34"/>
    <sheet name="17.2" sheetId="35" r:id="rId35"/>
    <sheet name="18.1" sheetId="36" r:id="rId36"/>
    <sheet name="18.1.1" sheetId="37" r:id="rId37"/>
    <sheet name="18.2" sheetId="38" r:id="rId38"/>
    <sheet name="18.2.1" sheetId="39" r:id="rId39"/>
    <sheet name="19.1" sheetId="40" r:id="rId40"/>
    <sheet name="19.2" sheetId="41" r:id="rId41"/>
    <sheet name="20." sheetId="42" r:id="rId42"/>
    <sheet name="20.1" sheetId="43" r:id="rId43"/>
    <sheet name="20.2" sheetId="44" r:id="rId44"/>
  </sheets>
  <definedNames>
    <definedName name="_xlnm.Print_Titles" localSheetId="1">'1.'!$4:$6</definedName>
    <definedName name="_xlnm.Print_Titles" localSheetId="12">'10.'!$4:$6</definedName>
    <definedName name="_xlnm.Print_Titles" localSheetId="13">'10.1'!$4:$5</definedName>
    <definedName name="_xlnm.Print_Titles" localSheetId="14">'11.'!$4:$6</definedName>
    <definedName name="_xlnm.Print_Titles" localSheetId="15">'12.'!$4:$5</definedName>
    <definedName name="_xlnm.Print_Titles" localSheetId="16">'13.'!$4:$5</definedName>
    <definedName name="_xlnm.Print_Titles" localSheetId="18">'14.1'!$4:$6</definedName>
    <definedName name="_xlnm.Print_Titles" localSheetId="27">'14.10.'!$4:$6</definedName>
    <definedName name="_xlnm.Print_Titles" localSheetId="28">'14.11'!$4:$6</definedName>
    <definedName name="_xlnm.Print_Titles" localSheetId="29">'14.12'!$4:$6</definedName>
    <definedName name="_xlnm.Print_Titles" localSheetId="30">'14.13'!$4:$6</definedName>
    <definedName name="_xlnm.Print_Titles" localSheetId="31">'14.14'!$4:$6</definedName>
    <definedName name="_xlnm.Print_Titles" localSheetId="19">'14.2'!$4:$6</definedName>
    <definedName name="_xlnm.Print_Titles" localSheetId="20">'14.3'!$4:$6</definedName>
    <definedName name="_xlnm.Print_Titles" localSheetId="21">'14.4'!$4:$6</definedName>
    <definedName name="_xlnm.Print_Titles" localSheetId="22">'14.5'!$4:$6</definedName>
    <definedName name="_xlnm.Print_Titles" localSheetId="23">'14.6'!$4:$6</definedName>
    <definedName name="_xlnm.Print_Titles" localSheetId="24">'14.7'!$4:$6</definedName>
    <definedName name="_xlnm.Print_Titles" localSheetId="25">'14.8'!$4:$6</definedName>
    <definedName name="_xlnm.Print_Titles" localSheetId="26">'14.9'!$4:$6</definedName>
    <definedName name="_xlnm.Print_Titles" localSheetId="32">'16.'!$1:$6</definedName>
    <definedName name="_xlnm.Print_Titles" localSheetId="33">'17.1'!$4:$6</definedName>
    <definedName name="_xlnm.Print_Titles" localSheetId="34">'17.2'!$4:$6</definedName>
    <definedName name="_xlnm.Print_Titles" localSheetId="36">'18.1.1'!$4:$6</definedName>
    <definedName name="_xlnm.Print_Titles" localSheetId="38">'18.2.1'!$4:$6</definedName>
    <definedName name="_xlnm.Print_Titles" localSheetId="39">'19.1'!$4:$6</definedName>
    <definedName name="_xlnm.Print_Titles" localSheetId="40">'19.2'!$4:$6</definedName>
    <definedName name="_xlnm.Print_Titles" localSheetId="2">'2.'!$4:$6</definedName>
    <definedName name="_xlnm.Print_Titles" localSheetId="41">'20.'!$4:$6</definedName>
    <definedName name="_xlnm.Print_Titles" localSheetId="42">'20.1'!$4:$6</definedName>
    <definedName name="_xlnm.Print_Titles" localSheetId="43">'20.2'!$4:$6</definedName>
    <definedName name="_xlnm.Print_Titles" localSheetId="3">'3.'!$4:$6</definedName>
    <definedName name="_xlnm.Print_Titles" localSheetId="4">'4.'!$4:$6</definedName>
    <definedName name="_xlnm.Print_Titles" localSheetId="5">'4.1'!$4:$5</definedName>
    <definedName name="_xlnm.Print_Titles" localSheetId="6">'5.'!$4:$6</definedName>
    <definedName name="_xlnm.Print_Titles" localSheetId="7">'6.'!$4:$6</definedName>
    <definedName name="_xlnm.Print_Titles" localSheetId="8">'7.'!$4:$6</definedName>
    <definedName name="_xlnm.Print_Titles" localSheetId="9">'8.'!$4:$6</definedName>
    <definedName name="_xlnm.Print_Titles" localSheetId="10">'9.'!$4:$6</definedName>
    <definedName name="_xlnm.Print_Titles" localSheetId="11">'9.1'!$4:$5</definedName>
  </definedNames>
  <calcPr fullCalcOnLoad="1" refMode="R1C1"/>
</workbook>
</file>

<file path=xl/sharedStrings.xml><?xml version="1.0" encoding="utf-8"?>
<sst xmlns="http://schemas.openxmlformats.org/spreadsheetml/2006/main" count="2694" uniqueCount="316">
  <si>
    <t>1. Дорожньо-транспортнi пригоди (за звітний період)</t>
  </si>
  <si>
    <t>2. Дорожньо-транспортнi пригоди за місяць</t>
  </si>
  <si>
    <t>3. Дорожньо-транспортнi пригоди з тяжкими наслідками</t>
  </si>
  <si>
    <t>4. Дорожньо-транспортнi пригоди з постраждалими за видами</t>
  </si>
  <si>
    <t>4.1. Дорожньо-транспортнi пригоди з постраждалими по регіонах за видами</t>
  </si>
  <si>
    <t>5. ДТП з постраждалими, скоєнi з вини водіїв</t>
  </si>
  <si>
    <t>6. ДТП з постраждалими, скоєнi з вини власників вулично-шляхової мережі</t>
  </si>
  <si>
    <t>7. ДТП з постраждалими, скоєнi з вини пішоходів</t>
  </si>
  <si>
    <t>8.  ДТП з постраждалими, скоєнi з вини дітей</t>
  </si>
  <si>
    <t>9. ДТП з постраждалими, скоєні за умов незадовільного стану доріг</t>
  </si>
  <si>
    <t>10. ДТП з постраждалими, скоєні за умов незадовільного стану вулиць</t>
  </si>
  <si>
    <t>10.1 Дорожньо-транспортнi пригоди, скоєні за умов незадовільного стану вулиць</t>
  </si>
  <si>
    <t>11. ДТП з постраждалими, скоєнi з вини водіїв автобусів</t>
  </si>
  <si>
    <t>12. ДТП з постраждалими у населених пунктах</t>
  </si>
  <si>
    <t>13. Дорожньо-транспортні пригоди з постраждалими на дорогах</t>
  </si>
  <si>
    <t>14. ДТП з постраждалими за причинами скоєння</t>
  </si>
  <si>
    <t>14.1 Керування автомототранспортними засобами у нетверезому стані</t>
  </si>
  <si>
    <t>14.2 Перевищення встановленої швидкості руху</t>
  </si>
  <si>
    <t>14.3 Перевищення безпечної швидкості руху</t>
  </si>
  <si>
    <t>14.4 Невиконання вимог сигналів регулювання</t>
  </si>
  <si>
    <t>14.5 Порушення правил перевезення пасажирів</t>
  </si>
  <si>
    <t>14.6 Порушення правил маневрування</t>
  </si>
  <si>
    <t>14.7 Порушення правил проїзду пішохідних переходів</t>
  </si>
  <si>
    <t>14.8 Порушення правил зупинки і стоянки транспортного засобу</t>
  </si>
  <si>
    <t>14.9 Порушення правил проїзду залізничних переїздів</t>
  </si>
  <si>
    <t>14.10 Порушення правил обгону</t>
  </si>
  <si>
    <t>14.11 Виїзд на смугу зустрічного руху</t>
  </si>
  <si>
    <t>14.12 Порушення правил проїзду перехресть</t>
  </si>
  <si>
    <t>14.13 Керування несправним транспортним засобом</t>
  </si>
  <si>
    <t>14.14 Недодержання безпечної дистанції</t>
  </si>
  <si>
    <t>16. ДТП  з постраждалими  на автодорогах державного значення</t>
  </si>
  <si>
    <t>17.1 ДТП з вини ліцензованого транспорту</t>
  </si>
  <si>
    <t>17.2 ДТП за участю ліцензованого транспорту</t>
  </si>
  <si>
    <t>18.1 Кількість автобусів за місцем реєстрації ТЗ по регіонах скоєння ДТП з вини їх водіїв</t>
  </si>
  <si>
    <t>18.1.1 ДТП з вини водіїв автобусів по приналежності (за місцем реєстрації ТЗ)</t>
  </si>
  <si>
    <t>18.2 Кількість автобусів за місцем реєстрації ТЗ по регіонах скоєння ДТП</t>
  </si>
  <si>
    <t>18.2.1 ДТП за участю водіїв автобусів по приналежності (за місцем реєстрації ТЗ)</t>
  </si>
  <si>
    <t>19.1 ДТП з вини водіїв автотранспорту супутніми причинами скоєння яких є технічні несправності ТЗ</t>
  </si>
  <si>
    <t>19.2 ДТП за участю водіїв автотранспорту супутніми причинами скоєння яких є технічні несправності ТЗ</t>
  </si>
  <si>
    <t xml:space="preserve">20.  ДТП, скоєнi за учаcтю дітей віком до 18 років (потерпілі в ДТП діти віком до 18 років) </t>
  </si>
  <si>
    <t xml:space="preserve">20.1  ДТП, скоєнi з вини дітей (потерпілі в ДТП діти віком до 18 років) </t>
  </si>
  <si>
    <t xml:space="preserve">20.2  ДТП, скоєнi з вини дітей пішоходів віком до 18 років (потерпілі в ДТП діти віком до 18 років) </t>
  </si>
  <si>
    <t>Регіон</t>
  </si>
  <si>
    <t>Усього ДТП</t>
  </si>
  <si>
    <t>ДТП з постраждалими</t>
  </si>
  <si>
    <t>усього</t>
  </si>
  <si>
    <t>загинуло</t>
  </si>
  <si>
    <t>травмовано</t>
  </si>
  <si>
    <t>м.п.</t>
  </si>
  <si>
    <t>п.п.</t>
  </si>
  <si>
    <t>%</t>
  </si>
  <si>
    <t>АР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</si>
  <si>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</si>
  <si>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</si>
  <si>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</si>
  <si>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</si>
  <si>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</si>
  <si>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</si>
  <si>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</si>
  <si>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</si>
  <si>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</si>
  <si>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</si>
  <si>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</si>
  <si>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</si>
  <si>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</si>
  <si>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</si>
  <si>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</si>
  <si>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</si>
  <si>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</si>
  <si>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</si>
  <si>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</si>
  <si>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</si>
  <si>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</si>
  <si>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</si>
  <si>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</si>
  <si>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Чернігівська</t>
  </si>
  <si>
    <t>Чернівецька</t>
  </si>
  <si>
    <t>Севастополь</t>
  </si>
  <si>
    <t>ЗАГАЛОМ</t>
  </si>
  <si>
    <t>ЗА ДОБУ</t>
  </si>
  <si>
    <t xml:space="preserve">
</t>
  </si>
  <si>
    <t>м.п</t>
  </si>
  <si>
    <t>Зіткнення</t>
  </si>
  <si>
    <t>Перекидання</t>
  </si>
  <si>
    <t>Наїзд на транспортний засіб, що стоїть</t>
  </si>
  <si>
    <t>Наїзд на перешкоду</t>
  </si>
  <si>
    <t>Наїзд на пішохода</t>
  </si>
  <si>
    <t>Наїзд на велосипедиста</t>
  </si>
  <si>
    <t>Інші ДТП</t>
  </si>
  <si>
    <t>Наїзд на ТЗ що стоїть</t>
  </si>
  <si>
    <t>Інші види ДТП</t>
  </si>
  <si>
    <t>кільк</t>
  </si>
  <si>
    <t>% до м.п.</t>
  </si>
  <si>
    <t>% від всіх</t>
  </si>
  <si>
    <t>ДТП з потерпілими з вини дітей</t>
  </si>
  <si>
    <t>усього ДТП з потерпілими з вини дітей</t>
  </si>
  <si>
    <t>загинуло дітей</t>
  </si>
  <si>
    <t>травмовано дітей</t>
  </si>
  <si>
    <t>9.1 ДТП, скоєні за умов незадовільного стану доріг за категоріями доріг</t>
  </si>
  <si>
    <t>Міжнародні</t>
  </si>
  <si>
    <t>Національні</t>
  </si>
  <si>
    <t>Регіональні</t>
  </si>
  <si>
    <t>Територіальні</t>
  </si>
  <si>
    <t>Обласні</t>
  </si>
  <si>
    <t>Районні</t>
  </si>
  <si>
    <t>кiльк</t>
  </si>
  <si>
    <t>питома вага</t>
  </si>
  <si>
    <t>Столиця</t>
  </si>
  <si>
    <t>Обласний центр</t>
  </si>
  <si>
    <t>Районний центр</t>
  </si>
  <si>
    <t>Інші міста</t>
  </si>
  <si>
    <t>Інші нас. пункти</t>
  </si>
  <si>
    <t>кiльк.</t>
  </si>
  <si>
    <t>Інші нас.пункти</t>
  </si>
  <si>
    <t>% вiд всiх</t>
  </si>
  <si>
    <t xml:space="preserve"> </t>
  </si>
  <si>
    <t>Причини скоєння ДТП</t>
  </si>
  <si>
    <t>ДТП</t>
  </si>
  <si>
    <t>Керування транспортним засобом у нетверезому стані</t>
  </si>
  <si>
    <t>Перевищення встановленої швидкості</t>
  </si>
  <si>
    <t>Перевищення безпечної швидкості</t>
  </si>
  <si>
    <t>Невиконання вимог сигналів регулювання</t>
  </si>
  <si>
    <t>Порушення правил перевезення пасажирів</t>
  </si>
  <si>
    <t>Порушення правил маневрування</t>
  </si>
  <si>
    <t>Порушення правил проїзду пішохідних переходів</t>
  </si>
  <si>
    <t>Порушення правил проїзду зупинок громадського транспорту</t>
  </si>
  <si>
    <t>Порушення правил користування освітлювальними приладами</t>
  </si>
  <si>
    <t>Порушення правил надання безперешкодного проїзду</t>
  </si>
  <si>
    <t>Порушення правил зупинки і стоянки транспортного засобу</t>
  </si>
  <si>
    <t>Порушення правил проїзду залізничних переїздів</t>
  </si>
  <si>
    <t>Порушення правил перевезення вантажів</t>
  </si>
  <si>
    <t>Порушення правил буксирування</t>
  </si>
  <si>
    <t>Порушення правил обгону</t>
  </si>
  <si>
    <t>Виїзд на смугу зустрічного руху</t>
  </si>
  <si>
    <t>Порушення правил проїзду перехресть</t>
  </si>
  <si>
    <t>Управління несправним транспортним засобом</t>
  </si>
  <si>
    <t>Недодержання дистанції</t>
  </si>
  <si>
    <t>Перевтома, сон за кермом</t>
  </si>
  <si>
    <t>Порушення правил проїзду великогабаритних та великовагових транспортних засобів</t>
  </si>
  <si>
    <t>Перехід у невстановленому місці</t>
  </si>
  <si>
    <t>Пішоходи Невиконання вимог сигналів регулювання</t>
  </si>
  <si>
    <t>Неочікуваний вихід на проїзну частину</t>
  </si>
  <si>
    <t>Пішохід у нетверезому стані</t>
  </si>
  <si>
    <t>Порушення техніки безпеки пасажиром</t>
  </si>
  <si>
    <t>Порушення правил утримання автодоріг та вулиць</t>
  </si>
  <si>
    <t>Порушення вимог ПДР погоничем тварин</t>
  </si>
  <si>
    <t>Дорога</t>
  </si>
  <si>
    <t>H-01 Київ - Знам`янка</t>
  </si>
  <si>
    <t>H-02 Львів - Тернопіль</t>
  </si>
  <si>
    <t>H-03 Житомир - Чернівці</t>
  </si>
  <si>
    <t>H-07 Київ - Суми - Юнаківка (на Курськ)</t>
  </si>
  <si>
    <t>H-08-01 "Під`їзд до аеропорту ""Дніпропетровськ"""</t>
  </si>
  <si>
    <t>H-09 Mукачеве - Івано-Франківськ - Рогатин - Львів (через Рахів)</t>
  </si>
  <si>
    <t>H-09-01 Під`їзд до курортної зони "Буковель"</t>
  </si>
  <si>
    <t>H-10 Стрий - Івано-Франківськ - Чернівці - Мамалига (на Кишинів)</t>
  </si>
  <si>
    <t>H-10-01 Під`їзд до м. Івано-Франківськ</t>
  </si>
  <si>
    <t>H-12 Суми - Полтава</t>
  </si>
  <si>
    <t>H-12-01 Обхід м. Суми</t>
  </si>
  <si>
    <t>H-13 Львів - Самбір - Ужгород</t>
  </si>
  <si>
    <t>H-14 Олександрівка - Кіровоград - Миколаїв</t>
  </si>
  <si>
    <t>H-14-01 Південний обхід м. Кіровоград</t>
  </si>
  <si>
    <t>H-15 Запоріжжя - Донецьк</t>
  </si>
  <si>
    <t>H-16 Золотоноша - Черкаси - Сміла - Умань</t>
  </si>
  <si>
    <t>H-17 Львів - Радехів - Луцьк</t>
  </si>
  <si>
    <t>H-18 Івано-Франківськ - Бучач - Тернопіль</t>
  </si>
  <si>
    <t>H-20 Слов`янськ - Донецьк - Маріуполь</t>
  </si>
  <si>
    <t>H-21 Старобільськ - Луганськ - Красний Луч - Макіївка - Донецьк</t>
  </si>
  <si>
    <t>H-22 Устилуг - Луцьк - Рівне</t>
  </si>
  <si>
    <t>H-23 Кіровоград - Кривий Ріг - Запоріжжя</t>
  </si>
  <si>
    <t>M-01 Київ - Чернігів - Нові Яриловичі (на Гомель)</t>
  </si>
  <si>
    <t>M-01-01 Під`їзд до м. Чернігів</t>
  </si>
  <si>
    <t>M-01-02 Під`їзд до м. Бровари</t>
  </si>
  <si>
    <t>M-02 Кіпті - Глухів - Бачівськ (на Брянськ)</t>
  </si>
  <si>
    <t>M-03 Київ - Харків - Довжанський (на Ростов-на-Дону)</t>
  </si>
  <si>
    <t>M-03-01 "Під`їзд до Державного міжнародного аеропорту ""Бориспіль"""</t>
  </si>
  <si>
    <t>M-03-02 "Під`їзд до Міжнародного аеропорту ""Харків"""</t>
  </si>
  <si>
    <t>M-04 Знам`янка - Луганськ - Ізварине (на Волгоград через Дніпропетровськ, Донецьк)</t>
  </si>
  <si>
    <t>M-05 Київ - Одеса</t>
  </si>
  <si>
    <t>M-05-01 Обхід м. Одеса</t>
  </si>
  <si>
    <t>M-06 Київ - Чоп (на Будапешт через Львів, Мукачеве, Ужгород)</t>
  </si>
  <si>
    <t>M-06-01 Під`їзд до м. Житомир</t>
  </si>
  <si>
    <t>M-06-02 Під`їзд до м. Новоград-Волинський</t>
  </si>
  <si>
    <t>M-06-03 Під`їзд до м. Львів</t>
  </si>
  <si>
    <t>M-06-04 Під`їзд до м. Рівне</t>
  </si>
  <si>
    <t>M-07 Київ - Ковель - Ягодин (на Люблін)</t>
  </si>
  <si>
    <t>M-08 "Обхід м. Ужгород - контрольно-пропускний пункт ""Ужгород"""</t>
  </si>
  <si>
    <t>M-09 Львів - Рава-Руська (на Люблін)</t>
  </si>
  <si>
    <t>M-10 Львів - Краковець (на Краків)</t>
  </si>
  <si>
    <t>M-10-01 Західний обхід м. Львів</t>
  </si>
  <si>
    <t>M-11 Львів - Шегині (на Краків)</t>
  </si>
  <si>
    <t>M-12 Стрий - Тернопіль - Кіровоград - Знам`янка (через Вінницю)</t>
  </si>
  <si>
    <t>M-12-01 Під`їзд до м. Вінниця</t>
  </si>
  <si>
    <t>M-12-02 Під`їзд до м. Хмельницький</t>
  </si>
  <si>
    <t>M-13 Кіровоград - Платонове (на Кишинів через Любашівку)</t>
  </si>
  <si>
    <t>M-14 Одеса - Мелітополь - Новоазовськ (на Таганрог)</t>
  </si>
  <si>
    <t>M-14-01 Під`їзд до м. Херсон</t>
  </si>
  <si>
    <t>M-14-02 Під`їзд до м. Миколаїв</t>
  </si>
  <si>
    <t>M-14-03 Обхід м. Мелітополь</t>
  </si>
  <si>
    <t>M-15 Одеса - Рені (на Бухарест)</t>
  </si>
  <si>
    <t>M-16 Одеса - Кучурган (на Кишинів)</t>
  </si>
  <si>
    <t>M-17 Херсон - Джанкой - Феодосія - Керч</t>
  </si>
  <si>
    <t>M-18 Харків - Сімферополь - Алушта - Ялта</t>
  </si>
  <si>
    <t>M-18-01 "Під`їзд до Міжнародного аеропорту ""Харків"""</t>
  </si>
  <si>
    <t>M-18-03 Обхід м. Новомосковськ</t>
  </si>
  <si>
    <t>M-19 Доманове (на Брест) - Ковель - Чернівці - Тереблече (на Бухарест)</t>
  </si>
  <si>
    <t>M-19-01 Під`їзд до м. Луцьк</t>
  </si>
  <si>
    <t>M-19-02 Об`їзд м. Чернівців</t>
  </si>
  <si>
    <t>M-20 Харків - Щербаківка (на Бєлгород)</t>
  </si>
  <si>
    <t>M-21 Житомир - Могилів-Подільський (через Вінницю) з під`їздом до м. Бердичів</t>
  </si>
  <si>
    <t>M-21-02 під`їзд до м. Бердичева</t>
  </si>
  <si>
    <t>M-22 Полтава - Олександрія</t>
  </si>
  <si>
    <t>M-23 Берегове - Виноградів - Велика Копаня</t>
  </si>
  <si>
    <t>M-24 Мукачеве - Берегове - КПП "Лужанка"</t>
  </si>
  <si>
    <t>M-26 Контрольно-пропускний пункт "Вилок" - Вилок - Неветленфолу - КПП "Дякове"</t>
  </si>
  <si>
    <t>M-27 Одеса - Іллічівськ</t>
  </si>
  <si>
    <t>M-28 Одеса - Южний з під`їздами</t>
  </si>
  <si>
    <t>M-29 Харків - Красноград - Перещепине -/М-18/</t>
  </si>
  <si>
    <t>P-01 Київ - Обухів</t>
  </si>
  <si>
    <t>P-02 Київ - Іванків - Овруч</t>
  </si>
  <si>
    <t>P-02-01 "Під`їзд до Чорнобильської АЕС (контрольно-пропускний пункт ""Дитятки"")"</t>
  </si>
  <si>
    <t>P-03 Північно-східний обхід м. Київ з під`їздом до автомобільної дороги М-03</t>
  </si>
  <si>
    <t>P-04 Київ - Фастів - Біла Церква - Звенигородка</t>
  </si>
  <si>
    <t>P-05 Городище - Рівне - Старокостянтинів (через Сарни)</t>
  </si>
  <si>
    <t>P-05-01 Під`їзди до м. Рівне</t>
  </si>
  <si>
    <t>P-06 Ульяновка - Миколаїв (через Вознесенськ)</t>
  </si>
  <si>
    <t>P-07 Чугуїв - Мілове (через Старобільськ)</t>
  </si>
  <si>
    <t>P-08 Hемирів - Ямпіль</t>
  </si>
  <si>
    <t>P-09 Mиронівка - Канів - Софіївка</t>
  </si>
  <si>
    <t>P-10 Канів - Чигирин - Кременчук (з під`їздом до с. Суботів)</t>
  </si>
  <si>
    <t>P-11 Полтава - Красноград</t>
  </si>
  <si>
    <t>P-12 Чернігів - Мена - Сосниця - Грем`яч</t>
  </si>
  <si>
    <t>P-13 Чернігів - Городня - Сеньківка</t>
  </si>
  <si>
    <t>P-14 Луцьк - Ківерці - Маневичі - Любешів - Дольськ</t>
  </si>
  <si>
    <t>P-15 Ковель - Володимир-Волинський - Червоноград - Жовква</t>
  </si>
  <si>
    <t>P-17 Біла Церква - Тетіїв - Липовець - Гуменне - до автомобільної дороги М-12</t>
  </si>
  <si>
    <t>P-18 Житомир - Попільня - Сквира - Володарка</t>
  </si>
  <si>
    <t>P-19 Фастів - Митниця - Обухів - Ржищів - Канів</t>
  </si>
  <si>
    <t>P-20 Снятин - Тязів</t>
  </si>
  <si>
    <t>P-21 Долина - Хуст</t>
  </si>
  <si>
    <t>P-22 "Контрольно-пропускний пункт ""Красна Талівка"" - Луганськ"</t>
  </si>
  <si>
    <t>P-24 Татарів - Косів - Коломия - Борщів - Кам`янець-Подільський</t>
  </si>
  <si>
    <t>P-26 Острог - Кременець - Почаїв - Радивилів</t>
  </si>
  <si>
    <t>P-28 Виступовичі (на Мозир) - Житомир (через Овруч)</t>
  </si>
  <si>
    <t>P-31 Бердичів - Хмільник - Літин (до автомобільної дороги М-12)</t>
  </si>
  <si>
    <t>P-32 Кременець - Біла Церква - Ржищів (з під`їздом до м. Біла Церква)</t>
  </si>
  <si>
    <t>P-32-01 Під`їзд до м. Білої Церкви</t>
  </si>
  <si>
    <t>P-33 Pені - Орлівка - Ізмаїл</t>
  </si>
  <si>
    <t>P-36 Hемирів - Могилів-Подільський</t>
  </si>
  <si>
    <t>P-37 Енергодар - Василівка - Бердянськ</t>
  </si>
  <si>
    <t>P-38 Богородчани - Гута</t>
  </si>
  <si>
    <t>P-39 Броди - Тернопіль</t>
  </si>
  <si>
    <t>P-40 Pава-Руська - Яворів - Судова Вишня</t>
  </si>
  <si>
    <t>P-41 Обхід м. Тернопіль</t>
  </si>
  <si>
    <t>P-42 Лубни - Миргород - Опішня до автомобільної дороги Н-12</t>
  </si>
  <si>
    <t>P-43 Тернопіль (від автомобільної дороги М-12) - Ланівці (до автомобільної дороги Р-32)</t>
  </si>
  <si>
    <t>P-44 Суми - Путивль - Глухів</t>
  </si>
  <si>
    <t>P-45 Суми - Краснопілля - Богодухів</t>
  </si>
  <si>
    <t>P-46 Харків - Охтирка</t>
  </si>
  <si>
    <t>P-47 Херсон - Нова Каховка - Генічеськ</t>
  </si>
  <si>
    <t>P-48 Кам`янець-Подільський - Сатанів - Війтівці - Білогір`я</t>
  </si>
  <si>
    <t>P-49 Васьковичі - Шепетівка</t>
  </si>
  <si>
    <t>P-50 Ярмолинці - Сатанів</t>
  </si>
  <si>
    <t>P-51 Харків - Красноград - Перещепине</t>
  </si>
  <si>
    <t>P-55 "Контрольно-пропускний пункт ""Вилок"" - Вилок - Неветленфолу - контрольно-пропускний пункт ""Дякове"""</t>
  </si>
  <si>
    <t>P-56 "Чернігів - Пакуль - контрольно-пропускний пункт ""Славутич"" - Чорнобиль (з під`їздом до м. Славутич)"</t>
  </si>
  <si>
    <t>P-57 Цюрупинськ - Гола Пристань - Скадовськ</t>
  </si>
  <si>
    <t>P-60 Кролевець - Конотоп - Ромни - Пирятин</t>
  </si>
  <si>
    <t>P-61 Батурин - Конотоп - Суми</t>
  </si>
  <si>
    <t>P-62 Від автомобільної дороги Р-24 (Криворівня) - Вижниця - Сторожинець - Чернівці</t>
  </si>
  <si>
    <t>P-63 "Від автомобільної дороги Н-03 (Данківці) - Вартиківці - контрольно-пропускний пункт ""Сокиряни"""</t>
  </si>
  <si>
    <t>P-65 "КПП ""Миколаївка-Семенівка-Новгород-Сіверський-Глухів-КПП ""Катеринівка"""</t>
  </si>
  <si>
    <t>P-66 "КПП ""Демино-Олександівка""-Сватове-Лисичанськ-Луганськ"</t>
  </si>
  <si>
    <t>P-67 Чернігів-Ніжин-Прилуки-Пирятин</t>
  </si>
  <si>
    <t>P-67-01 Підїзд до м. Ніжин</t>
  </si>
  <si>
    <t>P-68 Талалаївка-Ічня-Тростянець-Сокиринці-до а/д Н-07</t>
  </si>
  <si>
    <t>P-69 Київ - Вишгород - Десна - Чернігів</t>
  </si>
  <si>
    <t>P-70 Одеса - Білгород-Дністровський - Монаші - /М-15/ з під`їздом до порту Іллічівськ</t>
  </si>
  <si>
    <t>P-71 Одеса - Іванівка - Ананьїв - Піщана - Хащувате - Колодисте - Рижовка - /М-05/</t>
  </si>
  <si>
    <t>P-72 КПП "Старокозаче" - Білгород-Дністровський</t>
  </si>
  <si>
    <t>P-73 /Н-08/ - Нікополь</t>
  </si>
  <si>
    <t>P-74 П`ятихатки - Кривий Ріг - Широке</t>
  </si>
  <si>
    <t>P-75 КПП "Тимкове" - Балта - Первомайськ - Доманівка - Олександрівка</t>
  </si>
  <si>
    <t>P-76 КПП "Прикладники" - Зарічне - Дубровиця</t>
  </si>
  <si>
    <t>P-77 Рівне - Тучин - Гоща - /Р-05/</t>
  </si>
  <si>
    <t>P-78 Харків - Зміїв - Балаклія - Гороховатка</t>
  </si>
  <si>
    <t>P-79 /М-18/ - Сахановщина - Ізюм - Куп`янськ - КПП "Піски"</t>
  </si>
  <si>
    <t xml:space="preserve"> ЗАГАЛОМ</t>
  </si>
  <si>
    <t>Регіон реєстрації автобуса</t>
  </si>
  <si>
    <t>Регіон, де скоєно ДТП</t>
  </si>
  <si>
    <t>Регіон (місце реєстрації автобуса)</t>
  </si>
  <si>
    <t>Усього ДТП за учаcтю дітей</t>
  </si>
  <si>
    <t>У тому числі ДТП з потерпілими за учаcтю дітей</t>
  </si>
  <si>
    <t>усього ДТП з потерпілими за учаcтю дітей</t>
  </si>
  <si>
    <t>попередній період</t>
  </si>
  <si>
    <t>вибраний період</t>
  </si>
  <si>
    <t>Усього ДТП з вини дітей</t>
  </si>
  <si>
    <t>У тому числі ДТП з потерпілими з вини дітей</t>
  </si>
  <si>
    <t>ДТП з дітьми</t>
  </si>
  <si>
    <t>Діти участники</t>
  </si>
  <si>
    <t>Усього</t>
  </si>
  <si>
    <t>З постраждалими</t>
  </si>
  <si>
    <t>Загинуло</t>
  </si>
  <si>
    <t>Травмовано</t>
  </si>
  <si>
    <t>Перелік</t>
  </si>
  <si>
    <t>форм статистичної звітності про дорожньо-транспортні пригоди</t>
  </si>
  <si>
    <t>Сторінка</t>
  </si>
  <si>
    <t>9.1 ДТП, скоєні за умов незадовільного стану доріг по категоріям доріг</t>
  </si>
  <si>
    <t>H-08 Бориспіль - Дніпро - Запоріжжя (через Кременчук)</t>
  </si>
  <si>
    <t>H-11 Дніпро - Миколаїв (через Кривий Ріг)</t>
  </si>
  <si>
    <t>M-04-1 Південний обхід м. Дніпро</t>
  </si>
  <si>
    <t>P-52 Дніпро - Царичанка - Кобеляки - Решетилівка</t>
  </si>
  <si>
    <t xml:space="preserve">за період з 01.01.2019 по 31.12.2019 </t>
  </si>
  <si>
    <t>грудень 2019 року</t>
  </si>
  <si>
    <t>за період з 01.01.2019 по 31.12.2019</t>
  </si>
  <si>
    <t>зниж.</t>
  </si>
  <si>
    <t>ріст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</si>
</sst>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0.00000"/>
    <numFmt numFmtId="174" formatCode="0.0000"/>
    <numFmt numFmtId="175" formatCode="0.000"/>
    <numFmt numFmtId="176" formatCode="0.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1"/>
      <color indexed="8"/>
      <name val="Arial"/>
      <family val="2"/>
    </font>
    <font>
      <sz val="11"/>
      <color indexed="57"/>
      <name val="Arial Cyr"/>
      <family val="0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8.25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indexed="10"/>
      <name val="Arial Cyr"/>
      <family val="0"/>
    </font>
    <font>
      <sz val="11"/>
      <color indexed="17"/>
      <name val="Arial Cyr"/>
      <family val="0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FF0000"/>
      <name val="Arial Cyr"/>
      <family val="0"/>
    </font>
    <font>
      <sz val="11"/>
      <color rgb="FF6CA47F"/>
      <name val="Arial Cyr"/>
      <family val="0"/>
    </font>
    <font>
      <sz val="11"/>
      <color rgb="FF28B235"/>
      <name val="Arial Cyr"/>
      <family val="0"/>
    </font>
    <font>
      <sz val="11"/>
      <color rgb="FF00A44A"/>
      <name val="Arial Cyr"/>
      <family val="0"/>
    </font>
    <font>
      <b/>
      <sz val="11"/>
      <color theme="1"/>
      <name val="Arial"/>
      <family val="2"/>
    </font>
    <font>
      <sz val="11"/>
      <color rgb="FF00B050"/>
      <name val="Arial Cyr"/>
      <family val="0"/>
    </font>
    <font>
      <sz val="11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5FB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" borderId="1" applyNumberFormat="0" applyAlignment="0" applyProtection="0"/>
    <xf numFmtId="0" fontId="42" fillId="33" borderId="2" applyNumberFormat="0" applyAlignment="0" applyProtection="0"/>
    <xf numFmtId="9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7" fillId="29" borderId="7" applyNumberFormat="0" applyAlignment="0" applyProtection="0"/>
    <xf numFmtId="0" fontId="47" fillId="40" borderId="8" applyNumberForma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49" fillId="41" borderId="0" applyNumberFormat="0" applyBorder="0" applyAlignment="0" applyProtection="0"/>
    <xf numFmtId="0" fontId="10" fillId="4" borderId="1" applyNumberFormat="0" applyAlignment="0" applyProtection="0"/>
    <xf numFmtId="0" fontId="2" fillId="0" borderId="0" applyFill="0" applyAlignment="0" applyProtection="0"/>
    <xf numFmtId="0" fontId="26" fillId="0" borderId="0">
      <alignment/>
      <protection/>
    </xf>
    <xf numFmtId="0" fontId="5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42" borderId="0" applyNumberFormat="0" applyBorder="0" applyAlignment="0" applyProtection="0"/>
    <xf numFmtId="0" fontId="2" fillId="5" borderId="10" applyNumberFormat="0" applyFont="0" applyAlignment="0" applyProtection="0"/>
    <xf numFmtId="0" fontId="13" fillId="4" borderId="11" applyNumberFormat="0" applyAlignment="0" applyProtection="0"/>
    <xf numFmtId="0" fontId="51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3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16" fillId="0" borderId="0" xfId="82" applyFont="1" applyFill="1" applyAlignment="1" applyProtection="1">
      <alignment horizontal="center" vertical="center" wrapText="1"/>
      <protection/>
    </xf>
    <xf numFmtId="0" fontId="19" fillId="44" borderId="13" xfId="82" applyFont="1" applyFill="1" applyBorder="1" applyAlignment="1" applyProtection="1">
      <alignment horizontal="center" vertical="center" wrapText="1"/>
      <protection/>
    </xf>
    <xf numFmtId="0" fontId="22" fillId="0" borderId="0" xfId="82" applyFont="1" applyFill="1" applyAlignment="1" applyProtection="1">
      <alignment horizontal="center" vertical="center" wrapText="1"/>
      <protection/>
    </xf>
    <xf numFmtId="0" fontId="19" fillId="44" borderId="14" xfId="82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19" fillId="44" borderId="15" xfId="82" applyFont="1" applyFill="1" applyBorder="1" applyAlignment="1" applyProtection="1">
      <alignment horizontal="center" vertical="center" wrapText="1"/>
      <protection/>
    </xf>
    <xf numFmtId="0" fontId="2" fillId="0" borderId="0" xfId="82" applyFill="1" applyAlignment="1" applyProtection="1">
      <alignment horizontal="center" vertical="center" wrapText="1"/>
      <protection/>
    </xf>
    <xf numFmtId="1" fontId="2" fillId="0" borderId="0" xfId="82" applyNumberFormat="1" applyFill="1" applyAlignment="1" applyProtection="1">
      <alignment horizontal="center" vertical="center" wrapText="1"/>
      <protection/>
    </xf>
    <xf numFmtId="0" fontId="17" fillId="0" borderId="16" xfId="82" applyFont="1" applyFill="1" applyBorder="1" applyAlignment="1" applyProtection="1">
      <alignment horizontal="right" vertical="center" wrapText="1"/>
      <protection/>
    </xf>
    <xf numFmtId="0" fontId="2" fillId="0" borderId="15" xfId="82" applyFill="1" applyBorder="1" applyAlignment="1" applyProtection="1">
      <alignment horizontal="right" vertical="center" wrapText="1"/>
      <protection/>
    </xf>
    <xf numFmtId="172" fontId="2" fillId="0" borderId="17" xfId="82" applyNumberFormat="1" applyFill="1" applyBorder="1" applyAlignment="1" applyProtection="1">
      <alignment vertical="center" wrapText="1"/>
      <protection/>
    </xf>
    <xf numFmtId="172" fontId="2" fillId="0" borderId="18" xfId="82" applyNumberFormat="1" applyFill="1" applyBorder="1" applyAlignment="1" applyProtection="1">
      <alignment horizontal="right" vertical="center" wrapText="1"/>
      <protection/>
    </xf>
    <xf numFmtId="0" fontId="2" fillId="0" borderId="15" xfId="82" applyFill="1" applyBorder="1" applyAlignment="1" applyProtection="1">
      <alignment horizontal="left" vertical="center" wrapText="1"/>
      <protection/>
    </xf>
    <xf numFmtId="0" fontId="2" fillId="0" borderId="16" xfId="82" applyFill="1" applyBorder="1" applyAlignment="1" applyProtection="1">
      <alignment horizontal="right" vertical="center" wrapText="1"/>
      <protection/>
    </xf>
    <xf numFmtId="172" fontId="2" fillId="0" borderId="0" xfId="82" applyNumberFormat="1" applyFill="1" applyAlignment="1" applyProtection="1">
      <alignment horizontal="center" vertical="center" wrapText="1"/>
      <protection/>
    </xf>
    <xf numFmtId="172" fontId="2" fillId="0" borderId="19" xfId="82" applyNumberFormat="1" applyFill="1" applyBorder="1" applyAlignment="1" applyProtection="1">
      <alignment horizontal="right" vertical="center" wrapText="1"/>
      <protection/>
    </xf>
    <xf numFmtId="0" fontId="17" fillId="0" borderId="15" xfId="82" applyFont="1" applyFill="1" applyBorder="1" applyAlignment="1" applyProtection="1">
      <alignment horizontal="right" vertical="center" wrapText="1"/>
      <protection/>
    </xf>
    <xf numFmtId="0" fontId="17" fillId="0" borderId="0" xfId="82" applyFont="1" applyFill="1" applyAlignment="1" applyProtection="1">
      <alignment horizontal="center" vertical="center" wrapText="1"/>
      <protection/>
    </xf>
    <xf numFmtId="0" fontId="2" fillId="45" borderId="0" xfId="82" applyFill="1" applyAlignment="1" applyProtection="1">
      <alignment horizontal="center" vertical="center" wrapText="1"/>
      <protection/>
    </xf>
    <xf numFmtId="0" fontId="19" fillId="0" borderId="15" xfId="82" applyFont="1" applyFill="1" applyBorder="1" applyAlignment="1" applyProtection="1">
      <alignment horizontal="right" vertical="center" wrapText="1"/>
      <protection/>
    </xf>
    <xf numFmtId="0" fontId="18" fillId="45" borderId="0" xfId="82" applyFont="1" applyFill="1" applyAlignment="1" applyProtection="1">
      <alignment horizontal="center" vertical="center" wrapText="1"/>
      <protection/>
    </xf>
    <xf numFmtId="0" fontId="19" fillId="0" borderId="17" xfId="82" applyFont="1" applyFill="1" applyBorder="1" applyAlignment="1" applyProtection="1">
      <alignment horizontal="right" vertical="center" wrapText="1"/>
      <protection/>
    </xf>
    <xf numFmtId="0" fontId="19" fillId="45" borderId="15" xfId="82" applyFont="1" applyFill="1" applyBorder="1" applyAlignment="1" applyProtection="1">
      <alignment horizontal="right" vertical="center" wrapText="1"/>
      <protection/>
    </xf>
    <xf numFmtId="0" fontId="19" fillId="0" borderId="15" xfId="82" applyFont="1" applyFill="1" applyBorder="1" applyAlignment="1" applyProtection="1">
      <alignment vertical="center" wrapText="1"/>
      <protection/>
    </xf>
    <xf numFmtId="0" fontId="19" fillId="0" borderId="16" xfId="82" applyFont="1" applyFill="1" applyBorder="1" applyAlignment="1" applyProtection="1">
      <alignment horizontal="left" vertical="center" wrapText="1"/>
      <protection/>
    </xf>
    <xf numFmtId="0" fontId="19" fillId="0" borderId="17" xfId="82" applyFont="1" applyFill="1" applyBorder="1" applyAlignment="1" applyProtection="1">
      <alignment vertical="center" wrapText="1"/>
      <protection/>
    </xf>
    <xf numFmtId="0" fontId="19" fillId="0" borderId="17" xfId="82" applyFont="1" applyBorder="1" applyAlignment="1">
      <alignment/>
    </xf>
    <xf numFmtId="0" fontId="21" fillId="0" borderId="16" xfId="82" applyFont="1" applyFill="1" applyBorder="1" applyAlignment="1" applyProtection="1">
      <alignment horizontal="right" vertical="center" wrapText="1"/>
      <protection/>
    </xf>
    <xf numFmtId="0" fontId="21" fillId="0" borderId="17" xfId="82" applyFont="1" applyFill="1" applyBorder="1" applyAlignment="1" applyProtection="1">
      <alignment horizontal="right" vertical="center" wrapText="1"/>
      <protection/>
    </xf>
    <xf numFmtId="0" fontId="21" fillId="46" borderId="16" xfId="82" applyFont="1" applyFill="1" applyBorder="1" applyAlignment="1" applyProtection="1">
      <alignment horizontal="right" vertical="center" wrapText="1"/>
      <protection/>
    </xf>
    <xf numFmtId="172" fontId="19" fillId="0" borderId="17" xfId="82" applyNumberFormat="1" applyFont="1" applyFill="1" applyBorder="1" applyAlignment="1" applyProtection="1">
      <alignment vertical="center" wrapText="1"/>
      <protection/>
    </xf>
    <xf numFmtId="0" fontId="21" fillId="47" borderId="16" xfId="82" applyFont="1" applyFill="1" applyBorder="1" applyAlignment="1" applyProtection="1">
      <alignment horizontal="right" vertical="center" wrapText="1"/>
      <protection/>
    </xf>
    <xf numFmtId="0" fontId="20" fillId="0" borderId="0" xfId="82" applyFont="1" applyFill="1" applyAlignment="1" applyProtection="1">
      <alignment horizontal="center" vertical="center" wrapText="1"/>
      <protection/>
    </xf>
    <xf numFmtId="0" fontId="20" fillId="45" borderId="0" xfId="82" applyFont="1" applyFill="1" applyAlignment="1" applyProtection="1">
      <alignment horizontal="center" vertical="center" wrapText="1"/>
      <protection/>
    </xf>
    <xf numFmtId="0" fontId="19" fillId="0" borderId="17" xfId="82" applyFont="1" applyFill="1" applyBorder="1" applyAlignment="1" applyProtection="1">
      <alignment horizontal="left" vertical="center" wrapText="1"/>
      <protection/>
    </xf>
    <xf numFmtId="172" fontId="19" fillId="0" borderId="17" xfId="82" applyNumberFormat="1" applyFont="1" applyFill="1" applyBorder="1" applyAlignment="1" applyProtection="1">
      <alignment horizontal="right" vertical="center" wrapText="1"/>
      <protection/>
    </xf>
    <xf numFmtId="0" fontId="21" fillId="0" borderId="15" xfId="82" applyFont="1" applyFill="1" applyBorder="1" applyAlignment="1" applyProtection="1">
      <alignment horizontal="right" vertical="center" wrapText="1"/>
      <protection/>
    </xf>
    <xf numFmtId="172" fontId="21" fillId="0" borderId="17" xfId="82" applyNumberFormat="1" applyFont="1" applyFill="1" applyBorder="1" applyAlignment="1" applyProtection="1">
      <alignment horizontal="right" vertical="center" wrapText="1"/>
      <protection/>
    </xf>
    <xf numFmtId="0" fontId="23" fillId="0" borderId="0" xfId="82" applyFont="1" applyFill="1" applyBorder="1" applyAlignment="1" applyProtection="1">
      <alignment horizontal="right" vertical="center" wrapText="1"/>
      <protection/>
    </xf>
    <xf numFmtId="172" fontId="19" fillId="0" borderId="15" xfId="82" applyNumberFormat="1" applyFont="1" applyFill="1" applyBorder="1" applyAlignment="1" applyProtection="1">
      <alignment vertical="center" wrapText="1"/>
      <protection/>
    </xf>
    <xf numFmtId="0" fontId="21" fillId="0" borderId="15" xfId="82" applyFont="1" applyFill="1" applyBorder="1" applyAlignment="1" applyProtection="1">
      <alignment vertical="center" wrapText="1"/>
      <protection/>
    </xf>
    <xf numFmtId="172" fontId="21" fillId="0" borderId="17" xfId="82" applyNumberFormat="1" applyFont="1" applyFill="1" applyBorder="1" applyAlignment="1" applyProtection="1">
      <alignment vertical="center" wrapText="1"/>
      <protection/>
    </xf>
    <xf numFmtId="0" fontId="19" fillId="0" borderId="20" xfId="82" applyFont="1" applyFill="1" applyBorder="1" applyAlignment="1" applyProtection="1">
      <alignment horizontal="left" vertical="center" wrapText="1"/>
      <protection/>
    </xf>
    <xf numFmtId="0" fontId="21" fillId="0" borderId="21" xfId="82" applyFont="1" applyFill="1" applyBorder="1" applyAlignment="1" applyProtection="1">
      <alignment horizontal="right" vertical="center" wrapText="1"/>
      <protection/>
    </xf>
    <xf numFmtId="0" fontId="19" fillId="0" borderId="22" xfId="82" applyFont="1" applyFill="1" applyBorder="1" applyAlignment="1" applyProtection="1">
      <alignment horizontal="left" vertical="center" wrapText="1"/>
      <protection/>
    </xf>
    <xf numFmtId="0" fontId="19" fillId="0" borderId="15" xfId="82" applyFont="1" applyFill="1" applyBorder="1" applyAlignment="1" applyProtection="1">
      <alignment horizontal="left" vertical="center" wrapText="1"/>
      <protection/>
    </xf>
    <xf numFmtId="172" fontId="19" fillId="0" borderId="15" xfId="82" applyNumberFormat="1" applyFont="1" applyFill="1" applyBorder="1" applyAlignment="1" applyProtection="1">
      <alignment horizontal="right" vertical="center" wrapText="1"/>
      <protection/>
    </xf>
    <xf numFmtId="172" fontId="21" fillId="0" borderId="15" xfId="82" applyNumberFormat="1" applyFont="1" applyFill="1" applyBorder="1" applyAlignment="1" applyProtection="1">
      <alignment horizontal="right" vertical="center" wrapText="1"/>
      <protection/>
    </xf>
    <xf numFmtId="172" fontId="20" fillId="0" borderId="17" xfId="82" applyNumberFormat="1" applyFont="1" applyFill="1" applyBorder="1" applyAlignment="1" applyProtection="1">
      <alignment horizontal="right" vertical="center" wrapText="1"/>
      <protection/>
    </xf>
    <xf numFmtId="0" fontId="20" fillId="0" borderId="15" xfId="82" applyFont="1" applyFill="1" applyBorder="1" applyAlignment="1" applyProtection="1">
      <alignment horizontal="left" vertical="center" wrapText="1"/>
      <protection/>
    </xf>
    <xf numFmtId="0" fontId="20" fillId="0" borderId="15" xfId="82" applyFont="1" applyFill="1" applyBorder="1" applyAlignment="1" applyProtection="1">
      <alignment horizontal="right" vertical="center" wrapText="1"/>
      <protection/>
    </xf>
    <xf numFmtId="172" fontId="20" fillId="0" borderId="0" xfId="82" applyNumberFormat="1" applyFont="1" applyFill="1" applyAlignment="1" applyProtection="1">
      <alignment horizontal="center" vertical="center" wrapText="1"/>
      <protection/>
    </xf>
    <xf numFmtId="0" fontId="23" fillId="0" borderId="15" xfId="82" applyFont="1" applyFill="1" applyBorder="1" applyAlignment="1" applyProtection="1">
      <alignment horizontal="right" vertical="center" wrapText="1"/>
      <protection/>
    </xf>
    <xf numFmtId="0" fontId="19" fillId="45" borderId="15" xfId="82" applyFont="1" applyFill="1" applyBorder="1" applyAlignment="1" applyProtection="1">
      <alignment horizontal="left" vertical="center" wrapText="1"/>
      <protection/>
    </xf>
    <xf numFmtId="0" fontId="19" fillId="45" borderId="17" xfId="82" applyFont="1" applyFill="1" applyBorder="1" applyAlignment="1" applyProtection="1">
      <alignment horizontal="right" vertical="center" wrapText="1"/>
      <protection/>
    </xf>
    <xf numFmtId="0" fontId="19" fillId="45" borderId="19" xfId="82" applyFont="1" applyFill="1" applyBorder="1" applyAlignment="1" applyProtection="1">
      <alignment horizontal="right" vertical="center" wrapText="1"/>
      <protection/>
    </xf>
    <xf numFmtId="172" fontId="19" fillId="45" borderId="15" xfId="82" applyNumberFormat="1" applyFont="1" applyFill="1" applyBorder="1" applyAlignment="1" applyProtection="1">
      <alignment horizontal="right" vertical="center" wrapText="1"/>
      <protection/>
    </xf>
    <xf numFmtId="172" fontId="19" fillId="45" borderId="17" xfId="82" applyNumberFormat="1" applyFont="1" applyFill="1" applyBorder="1" applyAlignment="1" applyProtection="1">
      <alignment horizontal="right" vertical="center" wrapText="1"/>
      <protection/>
    </xf>
    <xf numFmtId="172" fontId="19" fillId="45" borderId="19" xfId="82" applyNumberFormat="1" applyFont="1" applyFill="1" applyBorder="1" applyAlignment="1" applyProtection="1">
      <alignment horizontal="right" vertical="center" wrapText="1"/>
      <protection/>
    </xf>
    <xf numFmtId="0" fontId="21" fillId="45" borderId="15" xfId="82" applyFont="1" applyFill="1" applyBorder="1" applyAlignment="1" applyProtection="1">
      <alignment horizontal="right" vertical="center" wrapText="1"/>
      <protection/>
    </xf>
    <xf numFmtId="172" fontId="21" fillId="45" borderId="15" xfId="82" applyNumberFormat="1" applyFont="1" applyFill="1" applyBorder="1" applyAlignment="1" applyProtection="1">
      <alignment horizontal="right" vertical="center" wrapText="1"/>
      <protection/>
    </xf>
    <xf numFmtId="172" fontId="21" fillId="45" borderId="17" xfId="82" applyNumberFormat="1" applyFont="1" applyFill="1" applyBorder="1" applyAlignment="1" applyProtection="1">
      <alignment horizontal="right" vertical="center" wrapText="1"/>
      <protection/>
    </xf>
    <xf numFmtId="172" fontId="21" fillId="45" borderId="19" xfId="82" applyNumberFormat="1" applyFont="1" applyFill="1" applyBorder="1" applyAlignment="1" applyProtection="1">
      <alignment horizontal="right" vertical="center" wrapText="1"/>
      <protection/>
    </xf>
    <xf numFmtId="0" fontId="19" fillId="0" borderId="23" xfId="82" applyFont="1" applyFill="1" applyBorder="1" applyAlignment="1" applyProtection="1">
      <alignment horizontal="right" vertical="center" wrapText="1"/>
      <protection/>
    </xf>
    <xf numFmtId="0" fontId="21" fillId="0" borderId="17" xfId="82" applyFont="1" applyFill="1" applyBorder="1" applyAlignment="1" applyProtection="1">
      <alignment vertical="center" wrapText="1"/>
      <protection/>
    </xf>
    <xf numFmtId="0" fontId="25" fillId="0" borderId="15" xfId="0" applyFont="1" applyFill="1" applyBorder="1" applyAlignment="1" applyProtection="1">
      <alignment horizontal="left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7" fillId="0" borderId="0" xfId="0" applyFont="1" applyAlignment="1">
      <alignment/>
    </xf>
    <xf numFmtId="0" fontId="19" fillId="44" borderId="14" xfId="82" applyFont="1" applyFill="1" applyBorder="1" applyAlignment="1" applyProtection="1">
      <alignment horizontal="center" vertical="center" wrapText="1"/>
      <protection/>
    </xf>
    <xf numFmtId="0" fontId="19" fillId="44" borderId="24" xfId="82" applyFont="1" applyFill="1" applyBorder="1" applyAlignment="1" applyProtection="1">
      <alignment horizontal="center" vertical="center" wrapText="1"/>
      <protection/>
    </xf>
    <xf numFmtId="0" fontId="19" fillId="44" borderId="17" xfId="82" applyFont="1" applyFill="1" applyBorder="1" applyAlignment="1" applyProtection="1">
      <alignment horizontal="center" vertical="center" wrapText="1"/>
      <protection/>
    </xf>
    <xf numFmtId="0" fontId="19" fillId="44" borderId="25" xfId="82" applyFont="1" applyFill="1" applyBorder="1" applyAlignment="1" applyProtection="1">
      <alignment horizontal="center" vertical="center" wrapText="1"/>
      <protection/>
    </xf>
    <xf numFmtId="0" fontId="19" fillId="44" borderId="26" xfId="82" applyFont="1" applyFill="1" applyBorder="1" applyAlignment="1" applyProtection="1">
      <alignment horizontal="center" vertical="center" wrapText="1"/>
      <protection/>
    </xf>
    <xf numFmtId="0" fontId="19" fillId="44" borderId="15" xfId="82" applyFont="1" applyFill="1" applyBorder="1" applyAlignment="1" applyProtection="1">
      <alignment horizontal="center" vertical="center" wrapText="1"/>
      <protection/>
    </xf>
    <xf numFmtId="0" fontId="19" fillId="44" borderId="14" xfId="82" applyFont="1" applyFill="1" applyBorder="1" applyAlignment="1" applyProtection="1">
      <alignment horizontal="center" vertical="center" textRotation="90"/>
      <protection/>
    </xf>
    <xf numFmtId="0" fontId="21" fillId="44" borderId="14" xfId="82" applyFont="1" applyFill="1" applyBorder="1" applyAlignment="1" applyProtection="1">
      <alignment horizontal="center" vertical="center" textRotation="90"/>
      <protection/>
    </xf>
    <xf numFmtId="0" fontId="19" fillId="48" borderId="16" xfId="82" applyFont="1" applyFill="1" applyBorder="1" applyAlignment="1" applyProtection="1">
      <alignment horizontal="left" vertical="center" wrapText="1"/>
      <protection/>
    </xf>
    <xf numFmtId="0" fontId="21" fillId="48" borderId="16" xfId="82" applyFont="1" applyFill="1" applyBorder="1" applyAlignment="1" applyProtection="1">
      <alignment horizontal="right" vertical="center" wrapText="1"/>
      <protection/>
    </xf>
    <xf numFmtId="0" fontId="19" fillId="48" borderId="15" xfId="82" applyFont="1" applyFill="1" applyBorder="1" applyAlignment="1" applyProtection="1">
      <alignment horizontal="right" vertical="center" wrapText="1"/>
      <protection/>
    </xf>
    <xf numFmtId="0" fontId="21" fillId="48" borderId="15" xfId="82" applyFont="1" applyFill="1" applyBorder="1" applyAlignment="1" applyProtection="1">
      <alignment horizontal="right" vertical="center" wrapText="1"/>
      <protection/>
    </xf>
    <xf numFmtId="0" fontId="54" fillId="0" borderId="15" xfId="0" applyFont="1" applyFill="1" applyBorder="1" applyAlignment="1" applyProtection="1">
      <alignment horizontal="right" vertical="center" wrapText="1"/>
      <protection/>
    </xf>
    <xf numFmtId="0" fontId="54" fillId="0" borderId="17" xfId="0" applyFont="1" applyFill="1" applyBorder="1" applyAlignment="1" applyProtection="1">
      <alignment horizontal="right" vertical="center" wrapText="1"/>
      <protection/>
    </xf>
    <xf numFmtId="0" fontId="19" fillId="0" borderId="17" xfId="82" applyFont="1" applyBorder="1" applyAlignment="1">
      <alignment horizontal="right"/>
    </xf>
    <xf numFmtId="0" fontId="27" fillId="0" borderId="17" xfId="0" applyFont="1" applyFill="1" applyBorder="1" applyAlignment="1" applyProtection="1">
      <alignment horizontal="right" vertical="center" wrapText="1"/>
      <protection/>
    </xf>
    <xf numFmtId="0" fontId="55" fillId="0" borderId="0" xfId="82" applyFont="1" applyFill="1" applyAlignment="1" applyProtection="1">
      <alignment horizontal="center" vertical="center" wrapText="1"/>
      <protection/>
    </xf>
    <xf numFmtId="0" fontId="17" fillId="0" borderId="0" xfId="82" applyFont="1" applyFill="1" applyAlignment="1" applyProtection="1">
      <alignment horizontal="center" vertical="center" wrapText="1"/>
      <protection/>
    </xf>
    <xf numFmtId="0" fontId="56" fillId="0" borderId="0" xfId="82" applyFont="1" applyFill="1" applyAlignment="1" applyProtection="1">
      <alignment horizontal="center" vertical="center" wrapText="1"/>
      <protection/>
    </xf>
    <xf numFmtId="0" fontId="57" fillId="0" borderId="0" xfId="82" applyFont="1" applyFill="1" applyAlignment="1" applyProtection="1">
      <alignment horizontal="right" vertical="center" wrapText="1"/>
      <protection/>
    </xf>
    <xf numFmtId="0" fontId="54" fillId="0" borderId="17" xfId="0" applyFont="1" applyFill="1" applyBorder="1" applyAlignment="1" applyProtection="1">
      <alignment vertical="center" wrapText="1"/>
      <protection/>
    </xf>
    <xf numFmtId="0" fontId="19" fillId="0" borderId="17" xfId="82" applyFont="1" applyFill="1" applyBorder="1" applyAlignment="1" applyProtection="1">
      <alignment vertical="center"/>
      <protection/>
    </xf>
    <xf numFmtId="0" fontId="19" fillId="0" borderId="17" xfId="83" applyFont="1" applyBorder="1" applyAlignment="1">
      <alignment/>
      <protection/>
    </xf>
    <xf numFmtId="172" fontId="19" fillId="0" borderId="17" xfId="82" applyNumberFormat="1" applyFont="1" applyFill="1" applyBorder="1" applyAlignment="1" applyProtection="1">
      <alignment vertical="center"/>
      <protection/>
    </xf>
    <xf numFmtId="0" fontId="21" fillId="0" borderId="17" xfId="82" applyFont="1" applyBorder="1" applyAlignment="1">
      <alignment/>
    </xf>
    <xf numFmtId="172" fontId="21" fillId="0" borderId="17" xfId="82" applyNumberFormat="1" applyFont="1" applyFill="1" applyBorder="1" applyAlignment="1" applyProtection="1">
      <alignment vertical="center"/>
      <protection/>
    </xf>
    <xf numFmtId="1" fontId="21" fillId="47" borderId="17" xfId="82" applyNumberFormat="1" applyFont="1" applyFill="1" applyBorder="1" applyAlignment="1" applyProtection="1">
      <alignment vertical="center" wrapText="1"/>
      <protection/>
    </xf>
    <xf numFmtId="172" fontId="21" fillId="47" borderId="17" xfId="82" applyNumberFormat="1" applyFont="1" applyFill="1" applyBorder="1" applyAlignment="1" applyProtection="1">
      <alignment vertical="center"/>
      <protection/>
    </xf>
    <xf numFmtId="0" fontId="21" fillId="47" borderId="17" xfId="82" applyFont="1" applyFill="1" applyBorder="1" applyAlignment="1" applyProtection="1">
      <alignment horizontal="right" vertical="center" wrapText="1"/>
      <protection/>
    </xf>
    <xf numFmtId="0" fontId="21" fillId="47" borderId="17" xfId="82" applyFont="1" applyFill="1" applyBorder="1" applyAlignment="1">
      <alignment horizontal="right"/>
    </xf>
    <xf numFmtId="0" fontId="58" fillId="0" borderId="0" xfId="82" applyFont="1" applyFill="1" applyAlignment="1" applyProtection="1">
      <alignment horizontal="right" vertical="center" wrapText="1"/>
      <protection/>
    </xf>
    <xf numFmtId="0" fontId="19" fillId="0" borderId="16" xfId="82" applyFont="1" applyFill="1" applyBorder="1" applyAlignment="1" applyProtection="1">
      <alignment horizontal="right" vertical="center" wrapText="1"/>
      <protection/>
    </xf>
    <xf numFmtId="0" fontId="19" fillId="0" borderId="19" xfId="82" applyFont="1" applyFill="1" applyBorder="1" applyAlignment="1" applyProtection="1">
      <alignment horizontal="right" vertical="center" wrapText="1"/>
      <protection/>
    </xf>
    <xf numFmtId="0" fontId="27" fillId="0" borderId="15" xfId="0" applyFont="1" applyFill="1" applyBorder="1" applyAlignment="1" applyProtection="1">
      <alignment horizontal="right" vertical="center" wrapText="1"/>
      <protection/>
    </xf>
    <xf numFmtId="0" fontId="18" fillId="0" borderId="17" xfId="0" applyFont="1" applyFill="1" applyBorder="1" applyAlignment="1" applyProtection="1">
      <alignment horizontal="right" vertical="center" wrapText="1"/>
      <protection/>
    </xf>
    <xf numFmtId="1" fontId="19" fillId="0" borderId="15" xfId="82" applyNumberFormat="1" applyFont="1" applyFill="1" applyBorder="1" applyAlignment="1" applyProtection="1">
      <alignment horizontal="right" vertical="center" wrapText="1"/>
      <protection/>
    </xf>
    <xf numFmtId="1" fontId="19" fillId="0" borderId="17" xfId="82" applyNumberFormat="1" applyFont="1" applyFill="1" applyBorder="1" applyAlignment="1" applyProtection="1">
      <alignment vertical="center" wrapText="1"/>
      <protection/>
    </xf>
    <xf numFmtId="1" fontId="21" fillId="0" borderId="17" xfId="82" applyNumberFormat="1" applyFont="1" applyFill="1" applyBorder="1" applyAlignment="1" applyProtection="1">
      <alignment vertical="center" wrapText="1"/>
      <protection/>
    </xf>
    <xf numFmtId="0" fontId="28" fillId="0" borderId="15" xfId="0" applyFont="1" applyFill="1" applyBorder="1" applyAlignment="1" applyProtection="1">
      <alignment horizontal="right" vertical="center" wrapText="1"/>
      <protection/>
    </xf>
    <xf numFmtId="0" fontId="55" fillId="0" borderId="0" xfId="82" applyFont="1" applyFill="1" applyBorder="1" applyAlignment="1" applyProtection="1">
      <alignment horizontal="right" vertical="center" wrapText="1"/>
      <protection/>
    </xf>
    <xf numFmtId="0" fontId="59" fillId="0" borderId="17" xfId="0" applyFont="1" applyFill="1" applyBorder="1" applyAlignment="1" applyProtection="1">
      <alignment vertical="center" wrapText="1"/>
      <protection/>
    </xf>
    <xf numFmtId="172" fontId="19" fillId="0" borderId="0" xfId="82" applyNumberFormat="1" applyFont="1" applyFill="1" applyBorder="1" applyAlignment="1" applyProtection="1">
      <alignment horizontal="right" vertical="center" wrapText="1"/>
      <protection/>
    </xf>
    <xf numFmtId="0" fontId="19" fillId="49" borderId="14" xfId="82" applyFont="1" applyFill="1" applyBorder="1" applyAlignment="1" applyProtection="1">
      <alignment horizontal="center" vertical="center" wrapText="1"/>
      <protection/>
    </xf>
    <xf numFmtId="172" fontId="19" fillId="0" borderId="23" xfId="82" applyNumberFormat="1" applyFont="1" applyFill="1" applyBorder="1" applyAlignment="1" applyProtection="1">
      <alignment horizontal="right" vertical="center" wrapText="1"/>
      <protection/>
    </xf>
    <xf numFmtId="0" fontId="19" fillId="44" borderId="27" xfId="82" applyFont="1" applyFill="1" applyBorder="1" applyAlignment="1" applyProtection="1">
      <alignment horizontal="center" vertical="center" wrapText="1"/>
      <protection/>
    </xf>
    <xf numFmtId="172" fontId="19" fillId="47" borderId="17" xfId="82" applyNumberFormat="1" applyFont="1" applyFill="1" applyBorder="1" applyAlignment="1" applyProtection="1">
      <alignment horizontal="right" vertical="center" wrapText="1"/>
      <protection/>
    </xf>
    <xf numFmtId="1" fontId="19" fillId="0" borderId="17" xfId="82" applyNumberFormat="1" applyFont="1" applyFill="1" applyBorder="1" applyAlignment="1" applyProtection="1">
      <alignment horizontal="right" vertical="center" wrapText="1"/>
      <protection/>
    </xf>
    <xf numFmtId="0" fontId="2" fillId="0" borderId="0" xfId="82" applyFill="1" applyAlignment="1" applyProtection="1">
      <alignment horizontal="right" vertical="center" wrapText="1"/>
      <protection/>
    </xf>
    <xf numFmtId="172" fontId="2" fillId="0" borderId="0" xfId="82" applyNumberFormat="1" applyFill="1" applyBorder="1" applyAlignment="1" applyProtection="1">
      <alignment horizontal="right" vertical="center" wrapText="1"/>
      <protection/>
    </xf>
    <xf numFmtId="172" fontId="19" fillId="0" borderId="17" xfId="82" applyNumberFormat="1" applyFont="1" applyFill="1" applyBorder="1" applyAlignment="1" applyProtection="1">
      <alignment horizontal="right" vertical="center"/>
      <protection/>
    </xf>
    <xf numFmtId="0" fontId="60" fillId="0" borderId="0" xfId="82" applyFont="1" applyFill="1" applyAlignment="1" applyProtection="1">
      <alignment horizontal="center" vertical="center" wrapText="1"/>
      <protection/>
    </xf>
    <xf numFmtId="0" fontId="60" fillId="0" borderId="0" xfId="82" applyFont="1" applyFill="1" applyAlignment="1" applyProtection="1">
      <alignment horizontal="right" vertical="center" wrapText="1"/>
      <protection/>
    </xf>
    <xf numFmtId="0" fontId="21" fillId="0" borderId="16" xfId="82" applyFont="1" applyFill="1" applyBorder="1" applyAlignment="1" applyProtection="1">
      <alignment vertical="center" wrapText="1"/>
      <protection/>
    </xf>
    <xf numFmtId="172" fontId="19" fillId="0" borderId="28" xfId="82" applyNumberFormat="1" applyFont="1" applyFill="1" applyBorder="1" applyAlignment="1" applyProtection="1">
      <alignment vertical="center" wrapText="1"/>
      <protection/>
    </xf>
    <xf numFmtId="0" fontId="19" fillId="0" borderId="14" xfId="82" applyFont="1" applyFill="1" applyBorder="1" applyAlignment="1" applyProtection="1">
      <alignment vertical="center" wrapText="1"/>
      <protection/>
    </xf>
    <xf numFmtId="0" fontId="21" fillId="0" borderId="29" xfId="82" applyFont="1" applyFill="1" applyBorder="1" applyAlignment="1" applyProtection="1">
      <alignment vertical="center" wrapText="1"/>
      <protection/>
    </xf>
    <xf numFmtId="0" fontId="60" fillId="0" borderId="17" xfId="82" applyFont="1" applyFill="1" applyBorder="1" applyAlignment="1" applyProtection="1">
      <alignment horizontal="right" vertical="center" wrapText="1"/>
      <protection/>
    </xf>
    <xf numFmtId="172" fontId="2" fillId="0" borderId="23" xfId="82" applyNumberFormat="1" applyFill="1" applyBorder="1" applyAlignment="1" applyProtection="1">
      <alignment vertical="center" wrapText="1"/>
      <protection/>
    </xf>
    <xf numFmtId="1" fontId="19" fillId="45" borderId="15" xfId="82" applyNumberFormat="1" applyFont="1" applyFill="1" applyBorder="1" applyAlignment="1" applyProtection="1">
      <alignment horizontal="right" vertical="center" wrapText="1"/>
      <protection/>
    </xf>
    <xf numFmtId="172" fontId="28" fillId="0" borderId="15" xfId="0" applyNumberFormat="1" applyFont="1" applyFill="1" applyBorder="1" applyAlignment="1" applyProtection="1">
      <alignment horizontal="right" vertical="center" wrapText="1"/>
      <protection/>
    </xf>
    <xf numFmtId="172" fontId="61" fillId="0" borderId="17" xfId="82" applyNumberFormat="1" applyFont="1" applyFill="1" applyBorder="1" applyAlignment="1" applyProtection="1">
      <alignment horizontal="right" vertical="center" wrapText="1"/>
      <protection/>
    </xf>
    <xf numFmtId="0" fontId="19" fillId="0" borderId="29" xfId="82" applyFont="1" applyFill="1" applyBorder="1" applyAlignment="1" applyProtection="1">
      <alignment horizontal="right" vertical="center" wrapText="1"/>
      <protection/>
    </xf>
    <xf numFmtId="0" fontId="20" fillId="0" borderId="17" xfId="82" applyFont="1" applyFill="1" applyBorder="1" applyAlignment="1" applyProtection="1">
      <alignment horizontal="center" vertical="center" wrapText="1"/>
      <protection/>
    </xf>
    <xf numFmtId="0" fontId="19" fillId="44" borderId="30" xfId="82" applyFont="1" applyFill="1" applyBorder="1" applyAlignment="1" applyProtection="1">
      <alignment horizontal="center" vertical="center" wrapText="1"/>
      <protection/>
    </xf>
    <xf numFmtId="0" fontId="19" fillId="44" borderId="31" xfId="82" applyFont="1" applyFill="1" applyBorder="1" applyAlignment="1" applyProtection="1">
      <alignment horizontal="center" vertical="center" wrapText="1"/>
      <protection/>
    </xf>
    <xf numFmtId="0" fontId="19" fillId="44" borderId="32" xfId="82" applyFont="1" applyFill="1" applyBorder="1" applyAlignment="1" applyProtection="1">
      <alignment horizontal="center" vertical="center" wrapText="1"/>
      <protection/>
    </xf>
    <xf numFmtId="0" fontId="19" fillId="44" borderId="33" xfId="82" applyFont="1" applyFill="1" applyBorder="1" applyAlignment="1" applyProtection="1">
      <alignment horizontal="center" vertical="center" wrapText="1"/>
      <protection/>
    </xf>
    <xf numFmtId="0" fontId="19" fillId="49" borderId="15" xfId="82" applyFont="1" applyFill="1" applyBorder="1" applyAlignment="1" applyProtection="1">
      <alignment horizontal="center" vertical="center" wrapText="1"/>
      <protection/>
    </xf>
    <xf numFmtId="0" fontId="19" fillId="49" borderId="16" xfId="82" applyFont="1" applyFill="1" applyBorder="1" applyAlignment="1" applyProtection="1">
      <alignment horizontal="center" vertical="center" wrapText="1"/>
      <protection/>
    </xf>
    <xf numFmtId="0" fontId="19" fillId="49" borderId="34" xfId="82" applyFont="1" applyFill="1" applyBorder="1" applyAlignment="1" applyProtection="1">
      <alignment horizontal="center" vertical="center" wrapText="1"/>
      <protection/>
    </xf>
    <xf numFmtId="0" fontId="19" fillId="49" borderId="19" xfId="82" applyFont="1" applyFill="1" applyBorder="1" applyAlignment="1" applyProtection="1">
      <alignment horizontal="center" vertical="center" wrapText="1"/>
      <protection/>
    </xf>
    <xf numFmtId="0" fontId="19" fillId="44" borderId="35" xfId="82" applyFont="1" applyFill="1" applyBorder="1" applyAlignment="1" applyProtection="1">
      <alignment horizontal="center" vertical="center" wrapText="1"/>
      <protection/>
    </xf>
    <xf numFmtId="0" fontId="19" fillId="44" borderId="29" xfId="82" applyFont="1" applyFill="1" applyBorder="1" applyAlignment="1" applyProtection="1">
      <alignment horizontal="center" vertical="center" wrapText="1"/>
      <protection/>
    </xf>
    <xf numFmtId="0" fontId="19" fillId="44" borderId="24" xfId="82" applyFont="1" applyFill="1" applyBorder="1" applyAlignment="1" applyProtection="1">
      <alignment horizontal="center" vertical="center" wrapText="1"/>
      <protection/>
    </xf>
    <xf numFmtId="0" fontId="19" fillId="44" borderId="36" xfId="82" applyFont="1" applyFill="1" applyBorder="1" applyAlignment="1" applyProtection="1">
      <alignment horizontal="center" vertical="center" wrapText="1"/>
      <protection/>
    </xf>
    <xf numFmtId="0" fontId="19" fillId="44" borderId="25" xfId="82" applyFont="1" applyFill="1" applyBorder="1" applyAlignment="1" applyProtection="1">
      <alignment horizontal="center" vertical="center" wrapText="1"/>
      <protection/>
    </xf>
    <xf numFmtId="0" fontId="19" fillId="44" borderId="37" xfId="82" applyFont="1" applyFill="1" applyBorder="1" applyAlignment="1" applyProtection="1">
      <alignment horizontal="center" vertical="center" wrapText="1"/>
      <protection/>
    </xf>
    <xf numFmtId="0" fontId="19" fillId="44" borderId="38" xfId="82" applyFont="1" applyFill="1" applyBorder="1" applyAlignment="1" applyProtection="1">
      <alignment horizontal="center" vertical="center" wrapText="1"/>
      <protection/>
    </xf>
    <xf numFmtId="0" fontId="19" fillId="44" borderId="18" xfId="82" applyFont="1" applyFill="1" applyBorder="1" applyAlignment="1" applyProtection="1">
      <alignment horizontal="center" vertical="center" wrapText="1"/>
      <protection/>
    </xf>
    <xf numFmtId="0" fontId="19" fillId="44" borderId="16" xfId="82" applyFont="1" applyFill="1" applyBorder="1" applyAlignment="1" applyProtection="1">
      <alignment horizontal="center" vertical="center" wrapText="1"/>
      <protection/>
    </xf>
    <xf numFmtId="0" fontId="19" fillId="44" borderId="34" xfId="82" applyFont="1" applyFill="1" applyBorder="1" applyAlignment="1" applyProtection="1">
      <alignment horizontal="center" vertical="center" wrapText="1"/>
      <protection/>
    </xf>
    <xf numFmtId="0" fontId="19" fillId="44" borderId="19" xfId="82" applyFont="1" applyFill="1" applyBorder="1" applyAlignment="1" applyProtection="1">
      <alignment horizontal="center" vertical="center" wrapText="1"/>
      <protection/>
    </xf>
    <xf numFmtId="0" fontId="19" fillId="48" borderId="15" xfId="82" applyFont="1" applyFill="1" applyBorder="1" applyAlignment="1" applyProtection="1">
      <alignment horizontal="center" vertical="center" wrapText="1"/>
      <protection/>
    </xf>
  </cellXfs>
  <cellStyles count="8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– Акцентування1" xfId="27"/>
    <cellStyle name="40% – Акцентування2" xfId="28"/>
    <cellStyle name="40% – Акцентування3" xfId="29"/>
    <cellStyle name="40% – Акцентування4" xfId="30"/>
    <cellStyle name="40% – Акцентування5" xfId="31"/>
    <cellStyle name="40% – Акцентування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– Акцентування1" xfId="39"/>
    <cellStyle name="60% – Акцентування2" xfId="40"/>
    <cellStyle name="60% – Акцентування3" xfId="41"/>
    <cellStyle name="60% – Акцентування4" xfId="42"/>
    <cellStyle name="60% – Акцентування5" xfId="43"/>
    <cellStyle name="60% – Акцентування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Акцентування1" xfId="51"/>
    <cellStyle name="Акцентування2" xfId="52"/>
    <cellStyle name="Акцентування3" xfId="53"/>
    <cellStyle name="Акцентування4" xfId="54"/>
    <cellStyle name="Акцентування5" xfId="55"/>
    <cellStyle name="Акцентування6" xfId="56"/>
    <cellStyle name="Ввід" xfId="57"/>
    <cellStyle name="Ввод " xfId="58"/>
    <cellStyle name="Percent" xfId="59"/>
    <cellStyle name="Гарний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в'язана клітинка" xfId="68"/>
    <cellStyle name="Колірна тема 1" xfId="69"/>
    <cellStyle name="Колірна тема 2" xfId="70"/>
    <cellStyle name="Колірна тема 3" xfId="71"/>
    <cellStyle name="Колірна тема 4" xfId="72"/>
    <cellStyle name="Колірна тема 5" xfId="73"/>
    <cellStyle name="Колірна тема 6" xfId="74"/>
    <cellStyle name="Контрольна клітинка" xfId="75"/>
    <cellStyle name="Контрольная ячейка" xfId="76"/>
    <cellStyle name="Назва" xfId="77"/>
    <cellStyle name="Название" xfId="78"/>
    <cellStyle name="Нейтральний" xfId="79"/>
    <cellStyle name="Нейтральный" xfId="80"/>
    <cellStyle name="Обчислення" xfId="81"/>
    <cellStyle name="Обычный 2" xfId="82"/>
    <cellStyle name="Обычный_1." xfId="83"/>
    <cellStyle name="Followed Hyperlink" xfId="84"/>
    <cellStyle name="Підсумок" xfId="85"/>
    <cellStyle name="Поганий" xfId="86"/>
    <cellStyle name="Примітка" xfId="87"/>
    <cellStyle name="Результат" xfId="88"/>
    <cellStyle name="Связанная ячейка" xfId="89"/>
    <cellStyle name="Текст попередження" xfId="90"/>
    <cellStyle name="Текст пояснення" xfId="91"/>
    <cellStyle name="Текст предупреждения" xfId="92"/>
    <cellStyle name="Comma" xfId="93"/>
    <cellStyle name="Comma [0]" xfId="94"/>
    <cellStyle name="Хороший" xfId="95"/>
  </cellStyles>
  <dxfs count="582"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3AA465"/>
      </font>
    </dxf>
    <dxf>
      <font>
        <color rgb="FFFF0000"/>
      </font>
    </dxf>
    <dxf>
      <font>
        <color rgb="FF00A44A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3AA465"/>
      </font>
    </dxf>
    <dxf>
      <font>
        <color rgb="FFFF0000"/>
      </font>
    </dxf>
    <dxf>
      <font>
        <color rgb="FFFF0000"/>
      </font>
      <border/>
    </dxf>
    <dxf>
      <font>
        <color rgb="FF3AA465"/>
      </font>
      <border/>
    </dxf>
    <dxf>
      <font>
        <color rgb="FF00B050"/>
      </font>
      <border/>
    </dxf>
    <dxf>
      <font>
        <color rgb="FF00A44A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="130" zoomScaleNormal="130" zoomScalePageLayoutView="0" workbookViewId="0" topLeftCell="A34">
      <selection activeCell="A52" sqref="A52"/>
    </sheetView>
  </sheetViews>
  <sheetFormatPr defaultColWidth="9.140625" defaultRowHeight="15"/>
  <cols>
    <col min="1" max="1" width="80.57421875" style="69" customWidth="1"/>
    <col min="2" max="2" width="10.140625" style="69" customWidth="1"/>
    <col min="3" max="16384" width="9.140625" style="69" customWidth="1"/>
  </cols>
  <sheetData>
    <row r="1" spans="1:2" ht="15.75">
      <c r="A1" s="5" t="s">
        <v>303</v>
      </c>
      <c r="B1" s="5"/>
    </row>
    <row r="2" spans="1:2" ht="15.75">
      <c r="A2" s="5" t="s">
        <v>304</v>
      </c>
      <c r="B2" s="5"/>
    </row>
    <row r="3" spans="1:2" ht="12">
      <c r="A3" s="68"/>
      <c r="B3" s="68" t="s">
        <v>305</v>
      </c>
    </row>
    <row r="4" spans="1:2" ht="12" customHeight="1">
      <c r="A4" s="66" t="s">
        <v>0</v>
      </c>
      <c r="B4" s="67">
        <v>2</v>
      </c>
    </row>
    <row r="5" spans="1:2" ht="12" customHeight="1">
      <c r="A5" s="66" t="s">
        <v>1</v>
      </c>
      <c r="B5" s="67">
        <v>3</v>
      </c>
    </row>
    <row r="6" spans="1:2" ht="12" customHeight="1">
      <c r="A6" s="66" t="s">
        <v>2</v>
      </c>
      <c r="B6" s="67">
        <v>4</v>
      </c>
    </row>
    <row r="7" spans="1:2" ht="12" customHeight="1">
      <c r="A7" s="66" t="s">
        <v>3</v>
      </c>
      <c r="B7" s="67">
        <v>5</v>
      </c>
    </row>
    <row r="8" spans="1:2" ht="12" customHeight="1">
      <c r="A8" s="66" t="s">
        <v>4</v>
      </c>
      <c r="B8" s="67">
        <v>6</v>
      </c>
    </row>
    <row r="9" spans="1:2" ht="12" customHeight="1">
      <c r="A9" s="66" t="s">
        <v>5</v>
      </c>
      <c r="B9" s="67">
        <v>7</v>
      </c>
    </row>
    <row r="10" spans="1:2" ht="12" customHeight="1">
      <c r="A10" s="66" t="s">
        <v>6</v>
      </c>
      <c r="B10" s="67">
        <v>8</v>
      </c>
    </row>
    <row r="11" spans="1:2" ht="12" customHeight="1">
      <c r="A11" s="66" t="s">
        <v>7</v>
      </c>
      <c r="B11" s="67">
        <v>9</v>
      </c>
    </row>
    <row r="12" spans="1:2" ht="12" customHeight="1">
      <c r="A12" s="66" t="s">
        <v>8</v>
      </c>
      <c r="B12" s="67">
        <v>10</v>
      </c>
    </row>
    <row r="13" spans="1:2" ht="12" customHeight="1">
      <c r="A13" s="66" t="s">
        <v>9</v>
      </c>
      <c r="B13" s="67">
        <v>11</v>
      </c>
    </row>
    <row r="14" spans="1:2" ht="12" customHeight="1">
      <c r="A14" s="66" t="s">
        <v>306</v>
      </c>
      <c r="B14" s="67">
        <v>12</v>
      </c>
    </row>
    <row r="15" spans="1:2" ht="12" customHeight="1">
      <c r="A15" s="66" t="s">
        <v>10</v>
      </c>
      <c r="B15" s="67">
        <v>13</v>
      </c>
    </row>
    <row r="16" spans="1:2" ht="12" customHeight="1">
      <c r="A16" s="66" t="s">
        <v>11</v>
      </c>
      <c r="B16" s="67">
        <v>14</v>
      </c>
    </row>
    <row r="17" spans="1:2" ht="12" customHeight="1">
      <c r="A17" s="66" t="s">
        <v>12</v>
      </c>
      <c r="B17" s="67">
        <v>15</v>
      </c>
    </row>
    <row r="18" spans="1:2" ht="12" customHeight="1">
      <c r="A18" s="66" t="s">
        <v>13</v>
      </c>
      <c r="B18" s="67">
        <v>16</v>
      </c>
    </row>
    <row r="19" spans="1:2" ht="12" customHeight="1">
      <c r="A19" s="66" t="s">
        <v>14</v>
      </c>
      <c r="B19" s="67">
        <v>17</v>
      </c>
    </row>
    <row r="20" spans="1:2" ht="12" customHeight="1">
      <c r="A20" s="66" t="s">
        <v>15</v>
      </c>
      <c r="B20" s="67">
        <v>18</v>
      </c>
    </row>
    <row r="21" spans="1:2" ht="12" customHeight="1">
      <c r="A21" s="66" t="s">
        <v>16</v>
      </c>
      <c r="B21" s="67">
        <v>19</v>
      </c>
    </row>
    <row r="22" spans="1:2" ht="12" customHeight="1">
      <c r="A22" s="66" t="s">
        <v>17</v>
      </c>
      <c r="B22" s="67">
        <v>20</v>
      </c>
    </row>
    <row r="23" spans="1:2" ht="12" customHeight="1">
      <c r="A23" s="66" t="s">
        <v>18</v>
      </c>
      <c r="B23" s="67">
        <v>21</v>
      </c>
    </row>
    <row r="24" spans="1:2" ht="12" customHeight="1">
      <c r="A24" s="66" t="s">
        <v>19</v>
      </c>
      <c r="B24" s="67">
        <v>22</v>
      </c>
    </row>
    <row r="25" spans="1:2" ht="12" customHeight="1">
      <c r="A25" s="66" t="s">
        <v>20</v>
      </c>
      <c r="B25" s="67">
        <v>23</v>
      </c>
    </row>
    <row r="26" spans="1:2" ht="12" customHeight="1">
      <c r="A26" s="66" t="s">
        <v>21</v>
      </c>
      <c r="B26" s="67">
        <v>24</v>
      </c>
    </row>
    <row r="27" spans="1:2" ht="12" customHeight="1">
      <c r="A27" s="66" t="s">
        <v>22</v>
      </c>
      <c r="B27" s="67">
        <v>25</v>
      </c>
    </row>
    <row r="28" spans="1:2" ht="12" customHeight="1">
      <c r="A28" s="66" t="s">
        <v>23</v>
      </c>
      <c r="B28" s="67">
        <v>26</v>
      </c>
    </row>
    <row r="29" spans="1:2" ht="12" customHeight="1">
      <c r="A29" s="66" t="s">
        <v>24</v>
      </c>
      <c r="B29" s="67">
        <v>27</v>
      </c>
    </row>
    <row r="30" spans="1:2" ht="12" customHeight="1">
      <c r="A30" s="66" t="s">
        <v>25</v>
      </c>
      <c r="B30" s="67">
        <v>28</v>
      </c>
    </row>
    <row r="31" spans="1:2" ht="12" customHeight="1">
      <c r="A31" s="66" t="s">
        <v>26</v>
      </c>
      <c r="B31" s="67">
        <v>29</v>
      </c>
    </row>
    <row r="32" spans="1:2" ht="12" customHeight="1">
      <c r="A32" s="66" t="s">
        <v>27</v>
      </c>
      <c r="B32" s="67">
        <v>30</v>
      </c>
    </row>
    <row r="33" spans="1:2" ht="12" customHeight="1">
      <c r="A33" s="66" t="s">
        <v>28</v>
      </c>
      <c r="B33" s="67">
        <v>31</v>
      </c>
    </row>
    <row r="34" spans="1:2" ht="12" customHeight="1">
      <c r="A34" s="66" t="s">
        <v>29</v>
      </c>
      <c r="B34" s="67">
        <v>32</v>
      </c>
    </row>
    <row r="35" spans="1:2" ht="12" customHeight="1">
      <c r="A35" s="66" t="s">
        <v>30</v>
      </c>
      <c r="B35" s="67">
        <v>38</v>
      </c>
    </row>
    <row r="36" spans="1:2" ht="12" customHeight="1">
      <c r="A36" s="66" t="s">
        <v>31</v>
      </c>
      <c r="B36" s="67">
        <v>41</v>
      </c>
    </row>
    <row r="37" spans="1:2" ht="12" customHeight="1">
      <c r="A37" s="66" t="s">
        <v>32</v>
      </c>
      <c r="B37" s="67">
        <v>42</v>
      </c>
    </row>
    <row r="38" spans="1:2" ht="12" customHeight="1">
      <c r="A38" s="66" t="s">
        <v>33</v>
      </c>
      <c r="B38" s="67">
        <v>43</v>
      </c>
    </row>
    <row r="39" spans="1:2" ht="12" customHeight="1">
      <c r="A39" s="66" t="s">
        <v>34</v>
      </c>
      <c r="B39" s="67">
        <v>44</v>
      </c>
    </row>
    <row r="40" spans="1:2" ht="12" customHeight="1">
      <c r="A40" s="66" t="s">
        <v>35</v>
      </c>
      <c r="B40" s="67">
        <v>45</v>
      </c>
    </row>
    <row r="41" spans="1:2" ht="12" customHeight="1">
      <c r="A41" s="66" t="s">
        <v>36</v>
      </c>
      <c r="B41" s="67">
        <v>46</v>
      </c>
    </row>
    <row r="42" spans="1:2" ht="12" customHeight="1">
      <c r="A42" s="66" t="s">
        <v>37</v>
      </c>
      <c r="B42" s="67">
        <v>47</v>
      </c>
    </row>
    <row r="43" spans="1:2" ht="12" customHeight="1">
      <c r="A43" s="66" t="s">
        <v>38</v>
      </c>
      <c r="B43" s="67">
        <v>48</v>
      </c>
    </row>
    <row r="44" spans="1:2" ht="12" customHeight="1">
      <c r="A44" s="66" t="s">
        <v>39</v>
      </c>
      <c r="B44" s="67">
        <v>49</v>
      </c>
    </row>
    <row r="45" spans="1:2" ht="12" customHeight="1">
      <c r="A45" s="66" t="s">
        <v>40</v>
      </c>
      <c r="B45" s="67">
        <v>50</v>
      </c>
    </row>
    <row r="46" spans="1:2" ht="12" customHeight="1">
      <c r="A46" s="66" t="s">
        <v>41</v>
      </c>
      <c r="B46" s="67">
        <v>51</v>
      </c>
    </row>
  </sheetData>
  <sheetProtection/>
  <mergeCells count="2">
    <mergeCell ref="A1:B1"/>
    <mergeCell ref="A2:B2"/>
  </mergeCells>
  <hyperlinks>
    <hyperlink ref="A4" location="'1.'!A1" display="'1.'!A1"/>
    <hyperlink ref="A5" location="'2.'!A1" display="'2.'!A1"/>
    <hyperlink ref="A6" location="'3.'!A1" display="'3.'!A1"/>
    <hyperlink ref="A7" location="'4.'!A1" display="'4.'!A1"/>
    <hyperlink ref="A8" location="'4.1'!A1" display="'4.1'!A1"/>
    <hyperlink ref="A9" location="'5.'!A1" display="'5.'!A1"/>
    <hyperlink ref="A10" location="'6.'!A1" display="'6.'!A1"/>
    <hyperlink ref="A11" location="'7.'!A1" display="'7.'!A1"/>
    <hyperlink ref="A12" location="'8.'!A1" display="'8.'!A1"/>
    <hyperlink ref="A13" location="'9.'!A1" display="'9.'!A1"/>
    <hyperlink ref="A14" location="'9.1'!A1" display="'9.1'!A1"/>
    <hyperlink ref="A15" location="'10.'!A1" display="'10.'!A1"/>
    <hyperlink ref="A16" location="'10.1'!A1" display="'10.1'!A1"/>
    <hyperlink ref="A17" location="'11.'!A1" display="'11.'!A1"/>
    <hyperlink ref="A18" location="'12.'!A1" display="'12.'!A1"/>
    <hyperlink ref="A19" location="'13.'!A1" display="'13.'!A1"/>
    <hyperlink ref="A20" location="'14.'!A1" display="'14.'!A1"/>
    <hyperlink ref="A21" location="'14.1'!A1" display="'14.1'!A1"/>
    <hyperlink ref="A22" location="'14.2'!A1" display="'14.2'!A1"/>
    <hyperlink ref="A23" location="'14.3'!A1" display="'14.3'!A1"/>
    <hyperlink ref="A24" location="'14.4'!A1" display="'14.4'!A1"/>
    <hyperlink ref="A25" location="'14.5'!A1" display="'14.5'!A1"/>
    <hyperlink ref="A26" location="'14.6'!A1" display="'14.6'!A1"/>
    <hyperlink ref="A27" location="'14.7'!A1" display="'14.7'!A1"/>
    <hyperlink ref="A28" location="'14.8'!A1" display="'14.8'!A1"/>
    <hyperlink ref="A29" location="'14.9'!A1" display="'14.9'!A1"/>
    <hyperlink ref="A30" location="'14.10.'!A1" display="'14.10.'!A1"/>
    <hyperlink ref="A31" location="'14.11'!A1" display="'14.11'!A1"/>
    <hyperlink ref="A32" location="'14.12'!A1" display="'14.12'!A1"/>
    <hyperlink ref="A33" location="'14.13'!A1" display="'14.13'!A1"/>
    <hyperlink ref="A34" location="'14.14'!A1" display="'14.14'!A1"/>
    <hyperlink ref="A35" location="'16.'!A1" display="'16.'!A1"/>
    <hyperlink ref="A36" location="'17.1'!A1" display="'17.1'!A1"/>
    <hyperlink ref="A37" location="'17.2'!A1" display="'17.2'!A1"/>
    <hyperlink ref="A38" location="'18.1'!A1" display="'18.1'!A1"/>
    <hyperlink ref="A39" location="'18.1.1'!A1" display="'18.1.1'!A1"/>
    <hyperlink ref="A40" location="'18.2'!A1" display="'18.2'!A1"/>
    <hyperlink ref="A41" location="'18.2.1'!A1" display="'18.2.1'!A1"/>
    <hyperlink ref="A42" location="'19.1'!A1" display="'19.1'!A1"/>
    <hyperlink ref="A43" location="'19.2'!A1" display="'19.2'!A1"/>
    <hyperlink ref="A44" location="'20.'!A1" display="'20.'!A1"/>
    <hyperlink ref="A45" location="'20.1'!A1" display="'20.1'!A1"/>
    <hyperlink ref="A46" location="'20.2'!A1" display="'20.2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D40" sqref="D40"/>
    </sheetView>
  </sheetViews>
  <sheetFormatPr defaultColWidth="9.140625" defaultRowHeight="15"/>
  <cols>
    <col min="1" max="1" width="22.8515625" style="7" customWidth="1"/>
    <col min="2" max="10" width="14.0039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3" ht="15" customHeight="1"/>
    <row r="4" spans="1:10" s="19" customFormat="1" ht="14.25">
      <c r="A4" s="137" t="s">
        <v>42</v>
      </c>
      <c r="B4" s="137" t="s">
        <v>94</v>
      </c>
      <c r="C4" s="137"/>
      <c r="D4" s="137"/>
      <c r="E4" s="137"/>
      <c r="F4" s="137"/>
      <c r="G4" s="137"/>
      <c r="H4" s="137"/>
      <c r="I4" s="137"/>
      <c r="J4" s="137"/>
    </row>
    <row r="5" spans="1:10" s="19" customFormat="1" ht="33" customHeight="1">
      <c r="A5" s="137"/>
      <c r="B5" s="137" t="s">
        <v>95</v>
      </c>
      <c r="C5" s="137"/>
      <c r="D5" s="137"/>
      <c r="E5" s="137" t="s">
        <v>96</v>
      </c>
      <c r="F5" s="137"/>
      <c r="G5" s="137"/>
      <c r="H5" s="138" t="s">
        <v>97</v>
      </c>
      <c r="I5" s="139"/>
      <c r="J5" s="140"/>
    </row>
    <row r="6" spans="1:10" s="19" customFormat="1" ht="14.25">
      <c r="A6" s="137"/>
      <c r="B6" s="112" t="s">
        <v>48</v>
      </c>
      <c r="C6" s="112" t="s">
        <v>49</v>
      </c>
      <c r="D6" s="112" t="s">
        <v>50</v>
      </c>
      <c r="E6" s="112" t="s">
        <v>48</v>
      </c>
      <c r="F6" s="112" t="s">
        <v>49</v>
      </c>
      <c r="G6" s="112" t="s">
        <v>50</v>
      </c>
      <c r="H6" s="112" t="s">
        <v>48</v>
      </c>
      <c r="I6" s="112" t="s">
        <v>49</v>
      </c>
      <c r="J6" s="112" t="s">
        <v>50</v>
      </c>
    </row>
    <row r="7" spans="1:10" ht="14.25">
      <c r="A7" s="25" t="s">
        <v>51</v>
      </c>
      <c r="B7" s="20">
        <v>0</v>
      </c>
      <c r="C7" s="20">
        <v>0</v>
      </c>
      <c r="D7" s="36"/>
      <c r="E7" s="20">
        <v>0</v>
      </c>
      <c r="F7" s="20">
        <v>0</v>
      </c>
      <c r="G7" s="36"/>
      <c r="H7" s="20">
        <v>0</v>
      </c>
      <c r="I7" s="20">
        <v>0</v>
      </c>
      <c r="J7" s="36"/>
    </row>
    <row r="8" spans="1:10" ht="14.25">
      <c r="A8" s="25" t="s">
        <v>52</v>
      </c>
      <c r="B8" s="20">
        <v>9</v>
      </c>
      <c r="C8" s="20">
        <v>9</v>
      </c>
      <c r="D8" s="36">
        <f>C8*100/B8-100</f>
        <v>0</v>
      </c>
      <c r="E8" s="20">
        <v>0</v>
      </c>
      <c r="F8" s="20">
        <v>1</v>
      </c>
      <c r="G8" s="36" t="s">
        <v>315</v>
      </c>
      <c r="H8" s="20">
        <v>8</v>
      </c>
      <c r="I8" s="20">
        <v>7</v>
      </c>
      <c r="J8" s="36">
        <f>I8*100/H8-100</f>
        <v>-12.5</v>
      </c>
    </row>
    <row r="9" spans="1:10" ht="14.25">
      <c r="A9" s="25" t="s">
        <v>53</v>
      </c>
      <c r="B9" s="20">
        <v>16</v>
      </c>
      <c r="C9" s="20">
        <v>18</v>
      </c>
      <c r="D9" s="36">
        <f aca="true" t="shared" si="0" ref="D9:D34">C9*100/B9-100</f>
        <v>12.5</v>
      </c>
      <c r="E9" s="20">
        <v>1</v>
      </c>
      <c r="F9" s="20">
        <v>0</v>
      </c>
      <c r="G9" s="121" t="s">
        <v>314</v>
      </c>
      <c r="H9" s="20">
        <v>12</v>
      </c>
      <c r="I9" s="20">
        <v>16</v>
      </c>
      <c r="J9" s="36">
        <f aca="true" t="shared" si="1" ref="J9:J34">I9*100/H9-100</f>
        <v>33.33333333333334</v>
      </c>
    </row>
    <row r="10" spans="1:10" ht="14.25">
      <c r="A10" s="25" t="s">
        <v>54</v>
      </c>
      <c r="B10" s="20">
        <v>29</v>
      </c>
      <c r="C10" s="20">
        <v>39</v>
      </c>
      <c r="D10" s="36">
        <f t="shared" si="0"/>
        <v>34.48275862068965</v>
      </c>
      <c r="E10" s="20">
        <v>0</v>
      </c>
      <c r="F10" s="20">
        <v>1</v>
      </c>
      <c r="G10" s="36" t="s">
        <v>315</v>
      </c>
      <c r="H10" s="20">
        <v>27</v>
      </c>
      <c r="I10" s="20">
        <v>31</v>
      </c>
      <c r="J10" s="36">
        <f t="shared" si="1"/>
        <v>14.81481481481481</v>
      </c>
    </row>
    <row r="11" spans="1:10" ht="14.25">
      <c r="A11" s="25" t="s">
        <v>55</v>
      </c>
      <c r="B11" s="20">
        <v>15</v>
      </c>
      <c r="C11" s="20">
        <v>22</v>
      </c>
      <c r="D11" s="36">
        <f t="shared" si="0"/>
        <v>46.66666666666666</v>
      </c>
      <c r="E11" s="20">
        <v>2</v>
      </c>
      <c r="F11" s="20">
        <v>0</v>
      </c>
      <c r="G11" s="121" t="s">
        <v>314</v>
      </c>
      <c r="H11" s="20">
        <v>11</v>
      </c>
      <c r="I11" s="20">
        <v>22</v>
      </c>
      <c r="J11" s="36">
        <f t="shared" si="1"/>
        <v>100</v>
      </c>
    </row>
    <row r="12" spans="1:10" ht="14.25">
      <c r="A12" s="25" t="s">
        <v>56</v>
      </c>
      <c r="B12" s="20">
        <v>8</v>
      </c>
      <c r="C12" s="20">
        <v>6</v>
      </c>
      <c r="D12" s="36">
        <f t="shared" si="0"/>
        <v>-25</v>
      </c>
      <c r="E12" s="20">
        <v>0</v>
      </c>
      <c r="F12" s="20">
        <v>0</v>
      </c>
      <c r="G12" s="36"/>
      <c r="H12" s="20">
        <v>7</v>
      </c>
      <c r="I12" s="20">
        <v>5</v>
      </c>
      <c r="J12" s="36">
        <f t="shared" si="1"/>
        <v>-28.57142857142857</v>
      </c>
    </row>
    <row r="13" spans="1:10" ht="14.25">
      <c r="A13" s="25" t="s">
        <v>57</v>
      </c>
      <c r="B13" s="20">
        <v>8</v>
      </c>
      <c r="C13" s="20">
        <v>6</v>
      </c>
      <c r="D13" s="36">
        <f t="shared" si="0"/>
        <v>-25</v>
      </c>
      <c r="E13" s="20">
        <v>0</v>
      </c>
      <c r="F13" s="20">
        <v>0</v>
      </c>
      <c r="G13" s="36"/>
      <c r="H13" s="20">
        <v>4</v>
      </c>
      <c r="I13" s="20">
        <v>4</v>
      </c>
      <c r="J13" s="36">
        <f t="shared" si="1"/>
        <v>0</v>
      </c>
    </row>
    <row r="14" spans="1:10" ht="14.25">
      <c r="A14" s="25" t="s">
        <v>58</v>
      </c>
      <c r="B14" s="20">
        <v>10</v>
      </c>
      <c r="C14" s="20">
        <v>12</v>
      </c>
      <c r="D14" s="36">
        <f t="shared" si="0"/>
        <v>20</v>
      </c>
      <c r="E14" s="20">
        <v>0</v>
      </c>
      <c r="F14" s="20">
        <v>1</v>
      </c>
      <c r="G14" s="36" t="s">
        <v>315</v>
      </c>
      <c r="H14" s="20">
        <v>8</v>
      </c>
      <c r="I14" s="20">
        <v>7</v>
      </c>
      <c r="J14" s="36">
        <f t="shared" si="1"/>
        <v>-12.5</v>
      </c>
    </row>
    <row r="15" spans="1:10" ht="14.25">
      <c r="A15" s="25" t="s">
        <v>59</v>
      </c>
      <c r="B15" s="20">
        <v>26</v>
      </c>
      <c r="C15" s="20">
        <v>28</v>
      </c>
      <c r="D15" s="36">
        <f t="shared" si="0"/>
        <v>7.692307692307693</v>
      </c>
      <c r="E15" s="20">
        <v>1</v>
      </c>
      <c r="F15" s="20">
        <v>1</v>
      </c>
      <c r="G15" s="36">
        <f>F15*100/E15-100</f>
        <v>0</v>
      </c>
      <c r="H15" s="20">
        <v>21</v>
      </c>
      <c r="I15" s="20">
        <v>26</v>
      </c>
      <c r="J15" s="36">
        <f t="shared" si="1"/>
        <v>23.80952380952381</v>
      </c>
    </row>
    <row r="16" spans="1:10" ht="14.25">
      <c r="A16" s="25" t="s">
        <v>60</v>
      </c>
      <c r="B16" s="20">
        <v>12</v>
      </c>
      <c r="C16" s="20">
        <v>22</v>
      </c>
      <c r="D16" s="36">
        <f t="shared" si="0"/>
        <v>83.33333333333334</v>
      </c>
      <c r="E16" s="20">
        <v>1</v>
      </c>
      <c r="F16" s="20">
        <v>1</v>
      </c>
      <c r="G16" s="36">
        <f>F16*100/E16-100</f>
        <v>0</v>
      </c>
      <c r="H16" s="20">
        <v>11</v>
      </c>
      <c r="I16" s="20">
        <v>19</v>
      </c>
      <c r="J16" s="36">
        <f t="shared" si="1"/>
        <v>72.72727272727272</v>
      </c>
    </row>
    <row r="17" spans="1:10" ht="14.25">
      <c r="A17" s="25" t="s">
        <v>61</v>
      </c>
      <c r="B17" s="20">
        <v>6</v>
      </c>
      <c r="C17" s="20">
        <v>13</v>
      </c>
      <c r="D17" s="36">
        <f t="shared" si="0"/>
        <v>116.66666666666666</v>
      </c>
      <c r="E17" s="20">
        <v>0</v>
      </c>
      <c r="F17" s="20">
        <v>0</v>
      </c>
      <c r="G17" s="36"/>
      <c r="H17" s="20">
        <v>6</v>
      </c>
      <c r="I17" s="20">
        <v>8</v>
      </c>
      <c r="J17" s="36">
        <f t="shared" si="1"/>
        <v>33.33333333333334</v>
      </c>
    </row>
    <row r="18" spans="1:10" ht="14.25">
      <c r="A18" s="25" t="s">
        <v>62</v>
      </c>
      <c r="B18" s="20">
        <v>11</v>
      </c>
      <c r="C18" s="20">
        <v>9</v>
      </c>
      <c r="D18" s="36">
        <f t="shared" si="0"/>
        <v>-18.181818181818187</v>
      </c>
      <c r="E18" s="20">
        <v>1</v>
      </c>
      <c r="F18" s="20">
        <v>1</v>
      </c>
      <c r="G18" s="36">
        <f>F18*100/E18-100</f>
        <v>0</v>
      </c>
      <c r="H18" s="20">
        <v>8</v>
      </c>
      <c r="I18" s="20">
        <v>6</v>
      </c>
      <c r="J18" s="36">
        <f t="shared" si="1"/>
        <v>-25</v>
      </c>
    </row>
    <row r="19" spans="1:10" ht="14.25">
      <c r="A19" s="25" t="s">
        <v>63</v>
      </c>
      <c r="B19" s="20">
        <v>6</v>
      </c>
      <c r="C19" s="20">
        <v>9</v>
      </c>
      <c r="D19" s="36">
        <f t="shared" si="0"/>
        <v>50</v>
      </c>
      <c r="E19" s="20">
        <v>0</v>
      </c>
      <c r="F19" s="20">
        <v>0</v>
      </c>
      <c r="G19" s="36"/>
      <c r="H19" s="20">
        <v>6</v>
      </c>
      <c r="I19" s="20">
        <v>6</v>
      </c>
      <c r="J19" s="36">
        <f t="shared" si="1"/>
        <v>0</v>
      </c>
    </row>
    <row r="20" spans="1:10" ht="14.25">
      <c r="A20" s="25" t="s">
        <v>64</v>
      </c>
      <c r="B20" s="20">
        <v>22</v>
      </c>
      <c r="C20" s="20">
        <v>40</v>
      </c>
      <c r="D20" s="36">
        <f t="shared" si="0"/>
        <v>81.81818181818181</v>
      </c>
      <c r="E20" s="20">
        <v>1</v>
      </c>
      <c r="F20" s="20">
        <v>3</v>
      </c>
      <c r="G20" s="36">
        <f>F20*100/E20-100</f>
        <v>200</v>
      </c>
      <c r="H20" s="20">
        <v>16</v>
      </c>
      <c r="I20" s="20">
        <v>31</v>
      </c>
      <c r="J20" s="36">
        <f t="shared" si="1"/>
        <v>93.75</v>
      </c>
    </row>
    <row r="21" spans="1:10" ht="14.25">
      <c r="A21" s="25" t="s">
        <v>65</v>
      </c>
      <c r="B21" s="20">
        <v>16</v>
      </c>
      <c r="C21" s="20">
        <v>11</v>
      </c>
      <c r="D21" s="36">
        <f t="shared" si="0"/>
        <v>-31.25</v>
      </c>
      <c r="E21" s="20">
        <v>1</v>
      </c>
      <c r="F21" s="101">
        <v>0</v>
      </c>
      <c r="G21" s="126" t="s">
        <v>314</v>
      </c>
      <c r="H21" s="102">
        <v>13</v>
      </c>
      <c r="I21" s="20">
        <v>9</v>
      </c>
      <c r="J21" s="36">
        <f t="shared" si="1"/>
        <v>-30.769230769230774</v>
      </c>
    </row>
    <row r="22" spans="1:10" ht="14.25">
      <c r="A22" s="25" t="s">
        <v>66</v>
      </c>
      <c r="B22" s="20">
        <v>15</v>
      </c>
      <c r="C22" s="20">
        <v>13</v>
      </c>
      <c r="D22" s="36">
        <f t="shared" si="0"/>
        <v>-13.333333333333329</v>
      </c>
      <c r="E22" s="20">
        <v>1</v>
      </c>
      <c r="F22" s="20">
        <v>0</v>
      </c>
      <c r="G22" s="121" t="s">
        <v>314</v>
      </c>
      <c r="H22" s="20">
        <v>12</v>
      </c>
      <c r="I22" s="20">
        <v>10</v>
      </c>
      <c r="J22" s="36">
        <f t="shared" si="1"/>
        <v>-16.66666666666667</v>
      </c>
    </row>
    <row r="23" spans="1:10" ht="14.25">
      <c r="A23" s="25" t="s">
        <v>67</v>
      </c>
      <c r="B23" s="20">
        <v>21</v>
      </c>
      <c r="C23" s="20">
        <v>24</v>
      </c>
      <c r="D23" s="36">
        <f t="shared" si="0"/>
        <v>14.285714285714292</v>
      </c>
      <c r="E23" s="20">
        <v>0</v>
      </c>
      <c r="F23" s="20">
        <v>0</v>
      </c>
      <c r="G23" s="36"/>
      <c r="H23" s="20">
        <v>21</v>
      </c>
      <c r="I23" s="20">
        <v>22</v>
      </c>
      <c r="J23" s="36">
        <f t="shared" si="1"/>
        <v>4.761904761904759</v>
      </c>
    </row>
    <row r="24" spans="1:10" ht="14.25">
      <c r="A24" s="25" t="s">
        <v>68</v>
      </c>
      <c r="B24" s="20">
        <v>8</v>
      </c>
      <c r="C24" s="20">
        <v>19</v>
      </c>
      <c r="D24" s="36">
        <f t="shared" si="0"/>
        <v>137.5</v>
      </c>
      <c r="E24" s="20">
        <v>0</v>
      </c>
      <c r="F24" s="20">
        <v>2</v>
      </c>
      <c r="G24" s="36" t="s">
        <v>315</v>
      </c>
      <c r="H24" s="20">
        <v>5</v>
      </c>
      <c r="I24" s="20">
        <v>14</v>
      </c>
      <c r="J24" s="36">
        <f t="shared" si="1"/>
        <v>180</v>
      </c>
    </row>
    <row r="25" spans="1:10" ht="14.25">
      <c r="A25" s="25" t="s">
        <v>69</v>
      </c>
      <c r="B25" s="20">
        <v>9</v>
      </c>
      <c r="C25" s="20">
        <v>18</v>
      </c>
      <c r="D25" s="36">
        <f t="shared" si="0"/>
        <v>100</v>
      </c>
      <c r="E25" s="20">
        <v>0</v>
      </c>
      <c r="F25" s="20">
        <v>0</v>
      </c>
      <c r="G25" s="36"/>
      <c r="H25" s="20">
        <v>7</v>
      </c>
      <c r="I25" s="20">
        <v>16</v>
      </c>
      <c r="J25" s="36">
        <f t="shared" si="1"/>
        <v>128.57142857142858</v>
      </c>
    </row>
    <row r="26" spans="1:10" ht="14.25">
      <c r="A26" s="25" t="s">
        <v>70</v>
      </c>
      <c r="B26" s="20">
        <v>4</v>
      </c>
      <c r="C26" s="20">
        <v>7</v>
      </c>
      <c r="D26" s="36">
        <f t="shared" si="0"/>
        <v>75</v>
      </c>
      <c r="E26" s="20">
        <v>0</v>
      </c>
      <c r="F26" s="20">
        <v>1</v>
      </c>
      <c r="G26" s="36" t="s">
        <v>315</v>
      </c>
      <c r="H26" s="20">
        <v>3</v>
      </c>
      <c r="I26" s="20">
        <v>4</v>
      </c>
      <c r="J26" s="36">
        <f t="shared" si="1"/>
        <v>33.33333333333334</v>
      </c>
    </row>
    <row r="27" spans="1:10" ht="14.25">
      <c r="A27" s="25" t="s">
        <v>71</v>
      </c>
      <c r="B27" s="20">
        <v>6</v>
      </c>
      <c r="C27" s="20">
        <v>13</v>
      </c>
      <c r="D27" s="36">
        <f t="shared" si="0"/>
        <v>116.66666666666666</v>
      </c>
      <c r="E27" s="20">
        <v>0</v>
      </c>
      <c r="F27" s="20">
        <v>0</v>
      </c>
      <c r="G27" s="36"/>
      <c r="H27" s="20">
        <v>5</v>
      </c>
      <c r="I27" s="20">
        <v>9</v>
      </c>
      <c r="J27" s="36">
        <f t="shared" si="1"/>
        <v>80</v>
      </c>
    </row>
    <row r="28" spans="1:10" ht="14.25">
      <c r="A28" s="25" t="s">
        <v>72</v>
      </c>
      <c r="B28" s="20">
        <v>12</v>
      </c>
      <c r="C28" s="20">
        <v>15</v>
      </c>
      <c r="D28" s="36">
        <f t="shared" si="0"/>
        <v>25</v>
      </c>
      <c r="E28" s="20">
        <v>0</v>
      </c>
      <c r="F28" s="20">
        <v>0</v>
      </c>
      <c r="G28" s="36"/>
      <c r="H28" s="20">
        <v>11</v>
      </c>
      <c r="I28" s="20">
        <v>12</v>
      </c>
      <c r="J28" s="36">
        <f t="shared" si="1"/>
        <v>9.090909090909093</v>
      </c>
    </row>
    <row r="29" spans="1:10" ht="14.25">
      <c r="A29" s="25" t="s">
        <v>73</v>
      </c>
      <c r="B29" s="20">
        <v>5</v>
      </c>
      <c r="C29" s="20">
        <v>10</v>
      </c>
      <c r="D29" s="36">
        <f t="shared" si="0"/>
        <v>100</v>
      </c>
      <c r="E29" s="20">
        <v>0</v>
      </c>
      <c r="F29" s="20">
        <v>0</v>
      </c>
      <c r="G29" s="36"/>
      <c r="H29" s="20">
        <v>5</v>
      </c>
      <c r="I29" s="20">
        <v>7</v>
      </c>
      <c r="J29" s="36">
        <f t="shared" si="1"/>
        <v>40</v>
      </c>
    </row>
    <row r="30" spans="1:10" ht="14.25">
      <c r="A30" s="25" t="s">
        <v>74</v>
      </c>
      <c r="B30" s="20">
        <v>17</v>
      </c>
      <c r="C30" s="20">
        <v>6</v>
      </c>
      <c r="D30" s="36">
        <f t="shared" si="0"/>
        <v>-64.70588235294117</v>
      </c>
      <c r="E30" s="20">
        <v>0</v>
      </c>
      <c r="F30" s="20">
        <v>0</v>
      </c>
      <c r="G30" s="36"/>
      <c r="H30" s="20">
        <v>15</v>
      </c>
      <c r="I30" s="20">
        <v>4</v>
      </c>
      <c r="J30" s="36">
        <f t="shared" si="1"/>
        <v>-73.33333333333333</v>
      </c>
    </row>
    <row r="31" spans="1:10" ht="14.25">
      <c r="A31" s="25" t="s">
        <v>75</v>
      </c>
      <c r="B31" s="20">
        <v>20</v>
      </c>
      <c r="C31" s="20">
        <v>18</v>
      </c>
      <c r="D31" s="36">
        <f t="shared" si="0"/>
        <v>-10</v>
      </c>
      <c r="E31" s="20">
        <v>2</v>
      </c>
      <c r="F31" s="20">
        <v>2</v>
      </c>
      <c r="G31" s="36">
        <f>F31*100/E31-100</f>
        <v>0</v>
      </c>
      <c r="H31" s="20">
        <v>17</v>
      </c>
      <c r="I31" s="20">
        <v>14</v>
      </c>
      <c r="J31" s="36">
        <f t="shared" si="1"/>
        <v>-17.647058823529406</v>
      </c>
    </row>
    <row r="32" spans="1:10" ht="14.25">
      <c r="A32" s="25" t="s">
        <v>76</v>
      </c>
      <c r="B32" s="20">
        <v>5</v>
      </c>
      <c r="C32" s="20">
        <v>12</v>
      </c>
      <c r="D32" s="36">
        <f t="shared" si="0"/>
        <v>140</v>
      </c>
      <c r="E32" s="20">
        <v>1</v>
      </c>
      <c r="F32" s="20">
        <v>0</v>
      </c>
      <c r="G32" s="36">
        <f>F32*100/E32-100</f>
        <v>-100</v>
      </c>
      <c r="H32" s="20">
        <v>3</v>
      </c>
      <c r="I32" s="20">
        <v>8</v>
      </c>
      <c r="J32" s="36">
        <f t="shared" si="1"/>
        <v>166.66666666666669</v>
      </c>
    </row>
    <row r="33" spans="1:10" ht="14.25">
      <c r="A33" s="25" t="s">
        <v>77</v>
      </c>
      <c r="B33" s="20">
        <v>0</v>
      </c>
      <c r="C33" s="20">
        <v>0</v>
      </c>
      <c r="D33" s="36"/>
      <c r="E33" s="20">
        <v>0</v>
      </c>
      <c r="F33" s="20">
        <v>0</v>
      </c>
      <c r="G33" s="36"/>
      <c r="H33" s="20">
        <v>0</v>
      </c>
      <c r="I33" s="20">
        <v>0</v>
      </c>
      <c r="J33" s="36"/>
    </row>
    <row r="34" spans="1:10" ht="15">
      <c r="A34" s="28" t="s">
        <v>78</v>
      </c>
      <c r="B34" s="37">
        <v>316</v>
      </c>
      <c r="C34" s="37">
        <v>399</v>
      </c>
      <c r="D34" s="36">
        <f t="shared" si="0"/>
        <v>26.265822784810126</v>
      </c>
      <c r="E34" s="37">
        <v>12</v>
      </c>
      <c r="F34" s="37">
        <v>14</v>
      </c>
      <c r="G34" s="36">
        <f>F34*100/E34-100</f>
        <v>16.66666666666667</v>
      </c>
      <c r="H34" s="37">
        <v>262</v>
      </c>
      <c r="I34" s="37">
        <v>317</v>
      </c>
      <c r="J34" s="36">
        <f t="shared" si="1"/>
        <v>20.99236641221374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4:A6"/>
    <mergeCell ref="B4:J4"/>
    <mergeCell ref="B5:D5"/>
    <mergeCell ref="E5:G5"/>
    <mergeCell ref="A2:J2"/>
    <mergeCell ref="H5:J5"/>
  </mergeCells>
  <conditionalFormatting sqref="D7:D34 G7:G8 J7:J34 G10 G12:G20 G23:G34">
    <cfRule type="cellIs" priority="25" dxfId="580" operator="lessThanOrEqual" stopIfTrue="1">
      <formula>0</formula>
    </cfRule>
    <cfRule type="cellIs" priority="26" dxfId="578" operator="greaterThan" stopIfTrue="1">
      <formula>0</formula>
    </cfRule>
  </conditionalFormatting>
  <conditionalFormatting sqref="J27">
    <cfRule type="cellIs" priority="3" dxfId="578" operator="greaterThan" stopIfTrue="1">
      <formula>0</formula>
    </cfRule>
    <cfRule type="cellIs" priority="4" dxfId="579" operator="lessThanOrEqual" stopIfTrue="1">
      <formula>0</formula>
    </cfRule>
  </conditionalFormatting>
  <conditionalFormatting sqref="J27">
    <cfRule type="cellIs" priority="1" dxfId="580" operator="lessThanOrEqual" stopIfTrue="1">
      <formula>0</formula>
    </cfRule>
    <cfRule type="cellIs" priority="2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G10" sqref="G10"/>
    </sheetView>
  </sheetViews>
  <sheetFormatPr defaultColWidth="9.140625" defaultRowHeight="15"/>
  <cols>
    <col min="1" max="1" width="28.57421875" style="7" customWidth="1"/>
    <col min="2" max="10" width="12.42187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4" spans="1:10" s="19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9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9" customFormat="1" ht="14.25">
      <c r="A6" s="4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</row>
    <row r="7" spans="1:10" ht="14.25">
      <c r="A7" s="45" t="s">
        <v>51</v>
      </c>
      <c r="B7" s="20">
        <v>0</v>
      </c>
      <c r="C7" s="20">
        <v>0</v>
      </c>
      <c r="D7" s="36"/>
      <c r="E7" s="20">
        <v>0</v>
      </c>
      <c r="F7" s="20">
        <v>0</v>
      </c>
      <c r="G7" s="36"/>
      <c r="H7" s="20">
        <v>0</v>
      </c>
      <c r="I7" s="20">
        <v>0</v>
      </c>
      <c r="J7" s="36"/>
    </row>
    <row r="8" spans="1:10" ht="14.25">
      <c r="A8" s="43" t="s">
        <v>52</v>
      </c>
      <c r="B8" s="20">
        <v>4</v>
      </c>
      <c r="C8" s="20">
        <v>9</v>
      </c>
      <c r="D8" s="36">
        <f>C8*100/B8-100</f>
        <v>125</v>
      </c>
      <c r="E8" s="20">
        <v>2</v>
      </c>
      <c r="F8" s="20">
        <v>2</v>
      </c>
      <c r="G8" s="36">
        <f>F8*100/E8-100</f>
        <v>0</v>
      </c>
      <c r="H8" s="20">
        <v>4</v>
      </c>
      <c r="I8" s="20">
        <v>16</v>
      </c>
      <c r="J8" s="36">
        <f>I8*100/H8-100</f>
        <v>300</v>
      </c>
    </row>
    <row r="9" spans="1:10" ht="14.25">
      <c r="A9" s="43" t="s">
        <v>53</v>
      </c>
      <c r="B9" s="20">
        <v>7</v>
      </c>
      <c r="C9" s="20">
        <v>6</v>
      </c>
      <c r="D9" s="36">
        <f aca="true" t="shared" si="0" ref="D9:D34">C9*100/B9-100</f>
        <v>-14.285714285714292</v>
      </c>
      <c r="E9" s="20">
        <v>0</v>
      </c>
      <c r="F9" s="20">
        <v>3</v>
      </c>
      <c r="G9" s="36" t="s">
        <v>315</v>
      </c>
      <c r="H9" s="20">
        <v>9</v>
      </c>
      <c r="I9" s="20">
        <v>7</v>
      </c>
      <c r="J9" s="36">
        <f aca="true" t="shared" si="1" ref="J9:J31">I9*100/H9-100</f>
        <v>-22.22222222222223</v>
      </c>
    </row>
    <row r="10" spans="1:10" ht="14.25">
      <c r="A10" s="43" t="s">
        <v>54</v>
      </c>
      <c r="B10" s="20">
        <v>4</v>
      </c>
      <c r="C10" s="20">
        <v>4</v>
      </c>
      <c r="D10" s="36">
        <f t="shared" si="0"/>
        <v>0</v>
      </c>
      <c r="E10" s="20">
        <v>1</v>
      </c>
      <c r="F10" s="20">
        <v>0</v>
      </c>
      <c r="G10" s="126" t="s">
        <v>314</v>
      </c>
      <c r="H10" s="20">
        <v>4</v>
      </c>
      <c r="I10" s="20">
        <v>4</v>
      </c>
      <c r="J10" s="36">
        <f t="shared" si="1"/>
        <v>0</v>
      </c>
    </row>
    <row r="11" spans="1:10" ht="14.25">
      <c r="A11" s="43" t="s">
        <v>55</v>
      </c>
      <c r="B11" s="20">
        <v>2</v>
      </c>
      <c r="C11" s="20">
        <v>0</v>
      </c>
      <c r="D11" s="126" t="s">
        <v>314</v>
      </c>
      <c r="E11" s="20">
        <v>0</v>
      </c>
      <c r="F11" s="20">
        <v>0</v>
      </c>
      <c r="G11" s="36"/>
      <c r="H11" s="20">
        <v>2</v>
      </c>
      <c r="I11" s="20">
        <v>0</v>
      </c>
      <c r="J11" s="126" t="s">
        <v>314</v>
      </c>
    </row>
    <row r="12" spans="1:10" ht="14.25">
      <c r="A12" s="43" t="s">
        <v>56</v>
      </c>
      <c r="B12" s="20">
        <v>4</v>
      </c>
      <c r="C12" s="20">
        <v>4</v>
      </c>
      <c r="D12" s="36">
        <f t="shared" si="0"/>
        <v>0</v>
      </c>
      <c r="E12" s="20">
        <v>2</v>
      </c>
      <c r="F12" s="20">
        <v>0</v>
      </c>
      <c r="G12" s="126" t="s">
        <v>314</v>
      </c>
      <c r="H12" s="20">
        <v>4</v>
      </c>
      <c r="I12" s="20">
        <v>4</v>
      </c>
      <c r="J12" s="36">
        <f t="shared" si="1"/>
        <v>0</v>
      </c>
    </row>
    <row r="13" spans="1:10" ht="14.25">
      <c r="A13" s="43" t="s">
        <v>57</v>
      </c>
      <c r="B13" s="20">
        <v>4</v>
      </c>
      <c r="C13" s="20">
        <v>2</v>
      </c>
      <c r="D13" s="36">
        <f t="shared" si="0"/>
        <v>-50</v>
      </c>
      <c r="E13" s="20">
        <v>1</v>
      </c>
      <c r="F13" s="20">
        <v>0</v>
      </c>
      <c r="G13" s="126" t="s">
        <v>314</v>
      </c>
      <c r="H13" s="20">
        <v>3</v>
      </c>
      <c r="I13" s="20">
        <v>4</v>
      </c>
      <c r="J13" s="36">
        <f t="shared" si="1"/>
        <v>33.33333333333334</v>
      </c>
    </row>
    <row r="14" spans="1:10" ht="14.25">
      <c r="A14" s="43" t="s">
        <v>58</v>
      </c>
      <c r="B14" s="20">
        <v>2</v>
      </c>
      <c r="C14" s="20">
        <v>6</v>
      </c>
      <c r="D14" s="36">
        <f t="shared" si="0"/>
        <v>200</v>
      </c>
      <c r="E14" s="20">
        <v>1</v>
      </c>
      <c r="F14" s="20">
        <v>0</v>
      </c>
      <c r="G14" s="126" t="s">
        <v>314</v>
      </c>
      <c r="H14" s="20">
        <v>3</v>
      </c>
      <c r="I14" s="20">
        <v>9</v>
      </c>
      <c r="J14" s="36">
        <f t="shared" si="1"/>
        <v>200</v>
      </c>
    </row>
    <row r="15" spans="1:10" ht="14.25">
      <c r="A15" s="43" t="s">
        <v>59</v>
      </c>
      <c r="B15" s="20">
        <v>0</v>
      </c>
      <c r="C15" s="20">
        <v>1</v>
      </c>
      <c r="D15" s="36" t="s">
        <v>315</v>
      </c>
      <c r="E15" s="20">
        <v>0</v>
      </c>
      <c r="F15" s="20">
        <v>2</v>
      </c>
      <c r="G15" s="36" t="s">
        <v>315</v>
      </c>
      <c r="H15" s="20">
        <v>0</v>
      </c>
      <c r="I15" s="20">
        <v>4</v>
      </c>
      <c r="J15" s="36" t="s">
        <v>315</v>
      </c>
    </row>
    <row r="16" spans="1:10" ht="14.25">
      <c r="A16" s="43" t="s">
        <v>60</v>
      </c>
      <c r="B16" s="20">
        <v>5</v>
      </c>
      <c r="C16" s="20">
        <v>22</v>
      </c>
      <c r="D16" s="36">
        <f t="shared" si="0"/>
        <v>340</v>
      </c>
      <c r="E16" s="20">
        <v>3</v>
      </c>
      <c r="F16" s="20">
        <v>15</v>
      </c>
      <c r="G16" s="36">
        <f>F16*100/E16-100</f>
        <v>400</v>
      </c>
      <c r="H16" s="20">
        <v>7</v>
      </c>
      <c r="I16" s="20">
        <v>55</v>
      </c>
      <c r="J16" s="36">
        <f t="shared" si="1"/>
        <v>685.7142857142857</v>
      </c>
    </row>
    <row r="17" spans="1:10" ht="14.25">
      <c r="A17" s="43" t="s">
        <v>61</v>
      </c>
      <c r="B17" s="20">
        <v>0</v>
      </c>
      <c r="C17" s="20">
        <v>1</v>
      </c>
      <c r="D17" s="36" t="s">
        <v>315</v>
      </c>
      <c r="E17" s="20">
        <v>0</v>
      </c>
      <c r="F17" s="20">
        <v>0</v>
      </c>
      <c r="G17" s="36"/>
      <c r="H17" s="20">
        <v>0</v>
      </c>
      <c r="I17" s="20">
        <v>1</v>
      </c>
      <c r="J17" s="36" t="s">
        <v>315</v>
      </c>
    </row>
    <row r="18" spans="1:10" ht="14.25">
      <c r="A18" s="43" t="s">
        <v>62</v>
      </c>
      <c r="B18" s="20">
        <v>16</v>
      </c>
      <c r="C18" s="20">
        <v>13</v>
      </c>
      <c r="D18" s="36">
        <f t="shared" si="0"/>
        <v>-18.75</v>
      </c>
      <c r="E18" s="20">
        <v>7</v>
      </c>
      <c r="F18" s="20">
        <v>4</v>
      </c>
      <c r="G18" s="36">
        <f>F18*100/E18-100</f>
        <v>-42.857142857142854</v>
      </c>
      <c r="H18" s="20">
        <v>16</v>
      </c>
      <c r="I18" s="20">
        <v>26</v>
      </c>
      <c r="J18" s="36">
        <f t="shared" si="1"/>
        <v>62.5</v>
      </c>
    </row>
    <row r="19" spans="1:10" ht="14.25">
      <c r="A19" s="43" t="s">
        <v>63</v>
      </c>
      <c r="B19" s="20">
        <v>0</v>
      </c>
      <c r="C19" s="20">
        <v>0</v>
      </c>
      <c r="D19" s="36"/>
      <c r="E19" s="20">
        <v>0</v>
      </c>
      <c r="F19" s="20">
        <v>0</v>
      </c>
      <c r="G19" s="36"/>
      <c r="H19" s="20">
        <v>0</v>
      </c>
      <c r="I19" s="20">
        <v>0</v>
      </c>
      <c r="J19" s="36"/>
    </row>
    <row r="20" spans="1:10" ht="14.25">
      <c r="A20" s="43" t="s">
        <v>64</v>
      </c>
      <c r="B20" s="20">
        <v>127</v>
      </c>
      <c r="C20" s="20">
        <v>85</v>
      </c>
      <c r="D20" s="36">
        <f t="shared" si="0"/>
        <v>-33.07086614173228</v>
      </c>
      <c r="E20" s="20">
        <v>33</v>
      </c>
      <c r="F20" s="20">
        <v>16</v>
      </c>
      <c r="G20" s="36">
        <f>F20*100/E20-100</f>
        <v>-51.515151515151516</v>
      </c>
      <c r="H20" s="20">
        <v>184</v>
      </c>
      <c r="I20" s="20">
        <v>163</v>
      </c>
      <c r="J20" s="36">
        <f t="shared" si="1"/>
        <v>-11.413043478260875</v>
      </c>
    </row>
    <row r="21" spans="1:10" ht="14.25">
      <c r="A21" s="43" t="s">
        <v>65</v>
      </c>
      <c r="B21" s="20">
        <v>3</v>
      </c>
      <c r="C21" s="20">
        <v>5</v>
      </c>
      <c r="D21" s="36">
        <f t="shared" si="0"/>
        <v>66.66666666666666</v>
      </c>
      <c r="E21" s="20">
        <v>0</v>
      </c>
      <c r="F21" s="20">
        <v>1</v>
      </c>
      <c r="G21" s="36" t="s">
        <v>315</v>
      </c>
      <c r="H21" s="20">
        <v>4</v>
      </c>
      <c r="I21" s="20">
        <v>11</v>
      </c>
      <c r="J21" s="36">
        <f t="shared" si="1"/>
        <v>175</v>
      </c>
    </row>
    <row r="22" spans="1:10" ht="14.25">
      <c r="A22" s="43" t="s">
        <v>66</v>
      </c>
      <c r="B22" s="20">
        <v>5</v>
      </c>
      <c r="C22" s="20">
        <v>2</v>
      </c>
      <c r="D22" s="36">
        <f t="shared" si="0"/>
        <v>-60</v>
      </c>
      <c r="E22" s="20">
        <v>1</v>
      </c>
      <c r="F22" s="20">
        <v>0</v>
      </c>
      <c r="G22" s="126" t="s">
        <v>314</v>
      </c>
      <c r="H22" s="20">
        <v>6</v>
      </c>
      <c r="I22" s="20">
        <v>3</v>
      </c>
      <c r="J22" s="36">
        <f t="shared" si="1"/>
        <v>-50</v>
      </c>
    </row>
    <row r="23" spans="1:10" ht="14.25">
      <c r="A23" s="43" t="s">
        <v>67</v>
      </c>
      <c r="B23" s="20">
        <v>9</v>
      </c>
      <c r="C23" s="20">
        <v>11</v>
      </c>
      <c r="D23" s="36">
        <f t="shared" si="0"/>
        <v>22.22222222222223</v>
      </c>
      <c r="E23" s="20">
        <v>3</v>
      </c>
      <c r="F23" s="20">
        <v>2</v>
      </c>
      <c r="G23" s="36">
        <f>F23*100/E23-100</f>
        <v>-33.33333333333333</v>
      </c>
      <c r="H23" s="20">
        <v>18</v>
      </c>
      <c r="I23" s="20">
        <v>17</v>
      </c>
      <c r="J23" s="36">
        <f t="shared" si="1"/>
        <v>-5.555555555555557</v>
      </c>
    </row>
    <row r="24" spans="1:10" ht="14.25">
      <c r="A24" s="43" t="s">
        <v>68</v>
      </c>
      <c r="B24" s="20">
        <v>9</v>
      </c>
      <c r="C24" s="20">
        <v>5</v>
      </c>
      <c r="D24" s="36">
        <f t="shared" si="0"/>
        <v>-44.44444444444444</v>
      </c>
      <c r="E24" s="20">
        <v>2</v>
      </c>
      <c r="F24" s="20">
        <v>1</v>
      </c>
      <c r="G24" s="36">
        <f>F24*100/E24-100</f>
        <v>-50</v>
      </c>
      <c r="H24" s="20">
        <v>16</v>
      </c>
      <c r="I24" s="20">
        <v>5</v>
      </c>
      <c r="J24" s="36">
        <f t="shared" si="1"/>
        <v>-68.75</v>
      </c>
    </row>
    <row r="25" spans="1:10" ht="14.25">
      <c r="A25" s="43" t="s">
        <v>69</v>
      </c>
      <c r="B25" s="20">
        <v>4</v>
      </c>
      <c r="C25" s="20">
        <v>1</v>
      </c>
      <c r="D25" s="36">
        <f t="shared" si="0"/>
        <v>-75</v>
      </c>
      <c r="E25" s="20">
        <v>1</v>
      </c>
      <c r="F25" s="20">
        <v>0</v>
      </c>
      <c r="G25" s="126" t="s">
        <v>314</v>
      </c>
      <c r="H25" s="20">
        <v>6</v>
      </c>
      <c r="I25" s="20">
        <v>1</v>
      </c>
      <c r="J25" s="36">
        <f t="shared" si="1"/>
        <v>-83.33333333333333</v>
      </c>
    </row>
    <row r="26" spans="1:10" ht="14.25">
      <c r="A26" s="43" t="s">
        <v>70</v>
      </c>
      <c r="B26" s="20">
        <v>3</v>
      </c>
      <c r="C26" s="20">
        <v>5</v>
      </c>
      <c r="D26" s="36">
        <f t="shared" si="0"/>
        <v>66.66666666666666</v>
      </c>
      <c r="E26" s="20">
        <v>0</v>
      </c>
      <c r="F26" s="20">
        <v>3</v>
      </c>
      <c r="G26" s="36" t="s">
        <v>315</v>
      </c>
      <c r="H26" s="20">
        <v>4</v>
      </c>
      <c r="I26" s="20">
        <v>4</v>
      </c>
      <c r="J26" s="36">
        <f t="shared" si="1"/>
        <v>0</v>
      </c>
    </row>
    <row r="27" spans="1:10" ht="14.25">
      <c r="A27" s="43" t="s">
        <v>71</v>
      </c>
      <c r="B27" s="20">
        <v>1</v>
      </c>
      <c r="C27" s="20">
        <v>2</v>
      </c>
      <c r="D27" s="36">
        <f t="shared" si="0"/>
        <v>100</v>
      </c>
      <c r="E27" s="20">
        <v>0</v>
      </c>
      <c r="F27" s="20">
        <v>0</v>
      </c>
      <c r="G27" s="36"/>
      <c r="H27" s="20">
        <v>1</v>
      </c>
      <c r="I27" s="20">
        <v>3</v>
      </c>
      <c r="J27" s="36">
        <f t="shared" si="1"/>
        <v>200</v>
      </c>
    </row>
    <row r="28" spans="1:10" ht="14.25">
      <c r="A28" s="43" t="s">
        <v>72</v>
      </c>
      <c r="B28" s="20">
        <v>6</v>
      </c>
      <c r="C28" s="20">
        <v>5</v>
      </c>
      <c r="D28" s="36">
        <f t="shared" si="0"/>
        <v>-16.66666666666667</v>
      </c>
      <c r="E28" s="20">
        <v>2</v>
      </c>
      <c r="F28" s="20">
        <v>1</v>
      </c>
      <c r="G28" s="36">
        <f>F28*100/E28-100</f>
        <v>-50</v>
      </c>
      <c r="H28" s="20">
        <v>7</v>
      </c>
      <c r="I28" s="20">
        <v>5</v>
      </c>
      <c r="J28" s="36">
        <f t="shared" si="1"/>
        <v>-28.57142857142857</v>
      </c>
    </row>
    <row r="29" spans="1:10" ht="14.25">
      <c r="A29" s="43" t="s">
        <v>73</v>
      </c>
      <c r="B29" s="20">
        <v>1</v>
      </c>
      <c r="C29" s="20">
        <v>2</v>
      </c>
      <c r="D29" s="36">
        <f t="shared" si="0"/>
        <v>100</v>
      </c>
      <c r="E29" s="20">
        <v>0</v>
      </c>
      <c r="F29" s="20">
        <v>0</v>
      </c>
      <c r="G29" s="36"/>
      <c r="H29" s="20">
        <v>4</v>
      </c>
      <c r="I29" s="20">
        <v>2</v>
      </c>
      <c r="J29" s="36">
        <f t="shared" si="1"/>
        <v>-50</v>
      </c>
    </row>
    <row r="30" spans="1:10" ht="14.25">
      <c r="A30" s="43" t="s">
        <v>74</v>
      </c>
      <c r="B30" s="20">
        <v>4</v>
      </c>
      <c r="C30" s="20">
        <v>3</v>
      </c>
      <c r="D30" s="36">
        <f t="shared" si="0"/>
        <v>-25</v>
      </c>
      <c r="E30" s="20">
        <v>2</v>
      </c>
      <c r="F30" s="20">
        <v>1</v>
      </c>
      <c r="G30" s="36">
        <f>F30*100/E30-100</f>
        <v>-50</v>
      </c>
      <c r="H30" s="20">
        <v>6</v>
      </c>
      <c r="I30" s="20">
        <v>2</v>
      </c>
      <c r="J30" s="36">
        <f t="shared" si="1"/>
        <v>-66.66666666666666</v>
      </c>
    </row>
    <row r="31" spans="1:10" ht="14.25">
      <c r="A31" s="43" t="s">
        <v>75</v>
      </c>
      <c r="B31" s="20">
        <v>1</v>
      </c>
      <c r="C31" s="20">
        <v>3</v>
      </c>
      <c r="D31" s="36">
        <f t="shared" si="0"/>
        <v>200</v>
      </c>
      <c r="E31" s="20">
        <v>0</v>
      </c>
      <c r="F31" s="20">
        <v>0</v>
      </c>
      <c r="G31" s="36"/>
      <c r="H31" s="20">
        <v>1</v>
      </c>
      <c r="I31" s="20">
        <v>10</v>
      </c>
      <c r="J31" s="36">
        <f t="shared" si="1"/>
        <v>900</v>
      </c>
    </row>
    <row r="32" spans="1:10" ht="14.25">
      <c r="A32" s="43" t="s">
        <v>76</v>
      </c>
      <c r="B32" s="20">
        <v>0</v>
      </c>
      <c r="C32" s="20">
        <v>2</v>
      </c>
      <c r="D32" s="36" t="s">
        <v>315</v>
      </c>
      <c r="E32" s="20">
        <v>0</v>
      </c>
      <c r="F32" s="20">
        <v>0</v>
      </c>
      <c r="G32" s="36"/>
      <c r="H32" s="20">
        <v>0</v>
      </c>
      <c r="I32" s="20">
        <v>3</v>
      </c>
      <c r="J32" s="36" t="s">
        <v>315</v>
      </c>
    </row>
    <row r="33" spans="1:10" ht="14.25">
      <c r="A33" s="43" t="s">
        <v>77</v>
      </c>
      <c r="B33" s="20">
        <v>0</v>
      </c>
      <c r="C33" s="20">
        <v>0</v>
      </c>
      <c r="D33" s="36"/>
      <c r="E33" s="20">
        <v>0</v>
      </c>
      <c r="F33" s="20">
        <v>0</v>
      </c>
      <c r="G33" s="36"/>
      <c r="H33" s="20">
        <v>0</v>
      </c>
      <c r="I33" s="20">
        <v>0</v>
      </c>
      <c r="J33" s="36"/>
    </row>
    <row r="34" spans="1:10" ht="15">
      <c r="A34" s="44" t="s">
        <v>78</v>
      </c>
      <c r="B34" s="37">
        <v>221</v>
      </c>
      <c r="C34" s="37">
        <v>199</v>
      </c>
      <c r="D34" s="36">
        <f t="shared" si="0"/>
        <v>-9.954751131221713</v>
      </c>
      <c r="E34" s="37">
        <v>61</v>
      </c>
      <c r="F34" s="37">
        <v>51</v>
      </c>
      <c r="G34" s="36">
        <f>F34*100/E34-100</f>
        <v>-16.393442622950815</v>
      </c>
      <c r="H34" s="37">
        <v>309</v>
      </c>
      <c r="I34" s="37">
        <v>359</v>
      </c>
      <c r="J34" s="36">
        <f>I34*100/H34-100</f>
        <v>16.18122977346279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0 G7:G9 J7:J10 D12:D34 G11 G15:G21 G23:G24 G26:G34 J12:J34">
    <cfRule type="cellIs" priority="49" dxfId="580" operator="lessThanOrEqual" stopIfTrue="1">
      <formula>0</formula>
    </cfRule>
    <cfRule type="cellIs" priority="50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45"/>
  <sheetViews>
    <sheetView workbookViewId="0" topLeftCell="A1">
      <selection activeCell="H42" sqref="H42"/>
    </sheetView>
  </sheetViews>
  <sheetFormatPr defaultColWidth="9.140625" defaultRowHeight="15"/>
  <cols>
    <col min="1" max="1" width="28.57421875" style="7" customWidth="1"/>
    <col min="2" max="13" width="10.8515625" style="7" customWidth="1"/>
    <col min="14" max="16384" width="9.140625" style="7" customWidth="1"/>
  </cols>
  <sheetData>
    <row r="1" spans="1:13" ht="18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9" customFormat="1" ht="14.25">
      <c r="A4" s="6" t="s">
        <v>42</v>
      </c>
      <c r="B4" s="6" t="s">
        <v>99</v>
      </c>
      <c r="C4" s="6"/>
      <c r="D4" s="6" t="s">
        <v>100</v>
      </c>
      <c r="E4" s="6"/>
      <c r="F4" s="6" t="s">
        <v>101</v>
      </c>
      <c r="G4" s="6"/>
      <c r="H4" s="6" t="s">
        <v>102</v>
      </c>
      <c r="I4" s="6"/>
      <c r="J4" s="6" t="s">
        <v>103</v>
      </c>
      <c r="K4" s="6"/>
      <c r="L4" s="6" t="s">
        <v>104</v>
      </c>
      <c r="M4" s="6"/>
    </row>
    <row r="5" spans="1:13" s="19" customFormat="1" ht="28.5">
      <c r="A5" s="6"/>
      <c r="B5" s="75" t="s">
        <v>105</v>
      </c>
      <c r="C5" s="75" t="s">
        <v>106</v>
      </c>
      <c r="D5" s="75" t="s">
        <v>105</v>
      </c>
      <c r="E5" s="75" t="s">
        <v>106</v>
      </c>
      <c r="F5" s="75" t="s">
        <v>105</v>
      </c>
      <c r="G5" s="75" t="s">
        <v>106</v>
      </c>
      <c r="H5" s="75" t="s">
        <v>105</v>
      </c>
      <c r="I5" s="75" t="s">
        <v>106</v>
      </c>
      <c r="J5" s="75" t="s">
        <v>105</v>
      </c>
      <c r="K5" s="75" t="s">
        <v>106</v>
      </c>
      <c r="L5" s="75" t="s">
        <v>105</v>
      </c>
      <c r="M5" s="75" t="s">
        <v>106</v>
      </c>
    </row>
    <row r="6" spans="1:13" ht="14.25">
      <c r="A6" s="46" t="s">
        <v>51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</row>
    <row r="7" spans="1:13" ht="14.25">
      <c r="A7" s="46" t="s">
        <v>52</v>
      </c>
      <c r="B7" s="20">
        <v>31</v>
      </c>
      <c r="C7" s="47">
        <f>B7*100/(B7+D7+F7+H7+J7+L7)</f>
        <v>81.57894736842105</v>
      </c>
      <c r="D7" s="20">
        <v>1</v>
      </c>
      <c r="E7" s="47">
        <f>D7*100/(D7+F7+H7+J7+L7+B7)</f>
        <v>2.6315789473684212</v>
      </c>
      <c r="F7" s="20">
        <v>3</v>
      </c>
      <c r="G7" s="47">
        <f>F7*100/(B7+D7+F7+H7+J7+L7)</f>
        <v>7.894736842105263</v>
      </c>
      <c r="H7" s="20">
        <v>2</v>
      </c>
      <c r="I7" s="47">
        <f>H7*100/(B7+D7+F7+H7+J7+L7)</f>
        <v>5.2631578947368425</v>
      </c>
      <c r="J7" s="20">
        <v>0</v>
      </c>
      <c r="K7" s="47">
        <f>J7*100/(B7+D7+F7+H7+J7+L7)</f>
        <v>0</v>
      </c>
      <c r="L7" s="20">
        <v>1</v>
      </c>
      <c r="M7" s="47">
        <f>L7*100/(B7+D7+F7+H7+J7+L7)</f>
        <v>2.6315789473684212</v>
      </c>
    </row>
    <row r="8" spans="1:13" ht="14.25">
      <c r="A8" s="46" t="s">
        <v>53</v>
      </c>
      <c r="B8" s="20">
        <v>7</v>
      </c>
      <c r="C8" s="47">
        <f aca="true" t="shared" si="0" ref="C8:C31">B8*100/(B8+D8+F8+H8+J8+L8)</f>
        <v>35</v>
      </c>
      <c r="D8" s="20">
        <v>3</v>
      </c>
      <c r="E8" s="47">
        <f aca="true" t="shared" si="1" ref="E8:E33">D8*100/(D8+F8+H8+J8+L8+B8)</f>
        <v>15</v>
      </c>
      <c r="F8" s="20">
        <v>5</v>
      </c>
      <c r="G8" s="47">
        <f aca="true" t="shared" si="2" ref="G8:G33">F8*100/(B8+D8+F8+H8+J8+L8)</f>
        <v>25</v>
      </c>
      <c r="H8" s="20">
        <v>2</v>
      </c>
      <c r="I8" s="47">
        <f aca="true" t="shared" si="3" ref="I8:I33">H8*100/(B8+D8+F8+H8+J8+L8)</f>
        <v>10</v>
      </c>
      <c r="J8" s="20">
        <v>0</v>
      </c>
      <c r="K8" s="47">
        <f aca="true" t="shared" si="4" ref="K8:K33">J8*100/(B8+D8+F8+H8+J8+L8)</f>
        <v>0</v>
      </c>
      <c r="L8" s="20">
        <v>3</v>
      </c>
      <c r="M8" s="47">
        <f aca="true" t="shared" si="5" ref="M8:M33">L8*100/(B8+D8+F8+H8+J8+L8)</f>
        <v>15</v>
      </c>
    </row>
    <row r="9" spans="1:13" ht="14.25">
      <c r="A9" s="46" t="s">
        <v>54</v>
      </c>
      <c r="B9" s="20">
        <v>10</v>
      </c>
      <c r="C9" s="47">
        <f t="shared" si="0"/>
        <v>34.48275862068966</v>
      </c>
      <c r="D9" s="20">
        <v>14</v>
      </c>
      <c r="E9" s="47">
        <f t="shared" si="1"/>
        <v>48.275862068965516</v>
      </c>
      <c r="F9" s="20">
        <v>0</v>
      </c>
      <c r="G9" s="47">
        <f t="shared" si="2"/>
        <v>0</v>
      </c>
      <c r="H9" s="20">
        <v>1</v>
      </c>
      <c r="I9" s="47">
        <f t="shared" si="3"/>
        <v>3.4482758620689653</v>
      </c>
      <c r="J9" s="20">
        <v>1</v>
      </c>
      <c r="K9" s="47">
        <f t="shared" si="4"/>
        <v>3.4482758620689653</v>
      </c>
      <c r="L9" s="20">
        <v>3</v>
      </c>
      <c r="M9" s="47">
        <f t="shared" si="5"/>
        <v>10.344827586206897</v>
      </c>
    </row>
    <row r="10" spans="1:13" ht="14.25">
      <c r="A10" s="46" t="s">
        <v>55</v>
      </c>
      <c r="B10" s="20">
        <v>1</v>
      </c>
      <c r="C10" s="47">
        <f t="shared" si="0"/>
        <v>11.11111111111111</v>
      </c>
      <c r="D10" s="20">
        <v>0</v>
      </c>
      <c r="E10" s="47">
        <f t="shared" si="1"/>
        <v>0</v>
      </c>
      <c r="F10" s="20">
        <v>0</v>
      </c>
      <c r="G10" s="47">
        <f t="shared" si="2"/>
        <v>0</v>
      </c>
      <c r="H10" s="20">
        <v>4</v>
      </c>
      <c r="I10" s="47">
        <f t="shared" si="3"/>
        <v>44.44444444444444</v>
      </c>
      <c r="J10" s="20">
        <v>1</v>
      </c>
      <c r="K10" s="47">
        <f t="shared" si="4"/>
        <v>11.11111111111111</v>
      </c>
      <c r="L10" s="20">
        <v>3</v>
      </c>
      <c r="M10" s="47">
        <f t="shared" si="5"/>
        <v>33.333333333333336</v>
      </c>
    </row>
    <row r="11" spans="1:13" ht="14.25">
      <c r="A11" s="46" t="s">
        <v>56</v>
      </c>
      <c r="B11" s="20">
        <v>6</v>
      </c>
      <c r="C11" s="47">
        <f t="shared" si="0"/>
        <v>60</v>
      </c>
      <c r="D11" s="20">
        <v>0</v>
      </c>
      <c r="E11" s="47">
        <f t="shared" si="1"/>
        <v>0</v>
      </c>
      <c r="F11" s="20">
        <v>0</v>
      </c>
      <c r="G11" s="47">
        <f t="shared" si="2"/>
        <v>0</v>
      </c>
      <c r="H11" s="20">
        <v>1</v>
      </c>
      <c r="I11" s="47">
        <f t="shared" si="3"/>
        <v>10</v>
      </c>
      <c r="J11" s="20">
        <v>0</v>
      </c>
      <c r="K11" s="47">
        <f t="shared" si="4"/>
        <v>0</v>
      </c>
      <c r="L11" s="20">
        <v>3</v>
      </c>
      <c r="M11" s="47">
        <f t="shared" si="5"/>
        <v>30</v>
      </c>
    </row>
    <row r="12" spans="1:13" ht="14.25">
      <c r="A12" s="46" t="s">
        <v>57</v>
      </c>
      <c r="B12" s="20">
        <v>10</v>
      </c>
      <c r="C12" s="47">
        <f t="shared" si="0"/>
        <v>29.41176470588235</v>
      </c>
      <c r="D12" s="20">
        <v>5</v>
      </c>
      <c r="E12" s="47">
        <f t="shared" si="1"/>
        <v>14.705882352941176</v>
      </c>
      <c r="F12" s="20">
        <v>5</v>
      </c>
      <c r="G12" s="47">
        <f t="shared" si="2"/>
        <v>14.705882352941176</v>
      </c>
      <c r="H12" s="20">
        <v>13</v>
      </c>
      <c r="I12" s="47">
        <f t="shared" si="3"/>
        <v>38.23529411764706</v>
      </c>
      <c r="J12" s="20">
        <v>0</v>
      </c>
      <c r="K12" s="47">
        <f t="shared" si="4"/>
        <v>0</v>
      </c>
      <c r="L12" s="20">
        <v>1</v>
      </c>
      <c r="M12" s="47">
        <f t="shared" si="5"/>
        <v>2.9411764705882355</v>
      </c>
    </row>
    <row r="13" spans="1:13" ht="14.25">
      <c r="A13" s="46" t="s">
        <v>58</v>
      </c>
      <c r="B13" s="20">
        <v>11</v>
      </c>
      <c r="C13" s="47">
        <f t="shared" si="0"/>
        <v>45.833333333333336</v>
      </c>
      <c r="D13" s="20">
        <v>5</v>
      </c>
      <c r="E13" s="47">
        <f t="shared" si="1"/>
        <v>20.833333333333332</v>
      </c>
      <c r="F13" s="20">
        <v>3</v>
      </c>
      <c r="G13" s="47">
        <f t="shared" si="2"/>
        <v>12.5</v>
      </c>
      <c r="H13" s="20">
        <v>3</v>
      </c>
      <c r="I13" s="47">
        <f t="shared" si="3"/>
        <v>12.5</v>
      </c>
      <c r="J13" s="20">
        <v>1</v>
      </c>
      <c r="K13" s="47">
        <f t="shared" si="4"/>
        <v>4.166666666666667</v>
      </c>
      <c r="L13" s="20">
        <v>1</v>
      </c>
      <c r="M13" s="47">
        <f t="shared" si="5"/>
        <v>4.166666666666667</v>
      </c>
    </row>
    <row r="14" spans="1:13" ht="14.25">
      <c r="A14" s="46" t="s">
        <v>59</v>
      </c>
      <c r="B14" s="20">
        <v>0</v>
      </c>
      <c r="C14" s="47">
        <f t="shared" si="0"/>
        <v>0</v>
      </c>
      <c r="D14" s="20">
        <v>10</v>
      </c>
      <c r="E14" s="47">
        <f t="shared" si="1"/>
        <v>90.9090909090909</v>
      </c>
      <c r="F14" s="20">
        <v>1</v>
      </c>
      <c r="G14" s="47">
        <f t="shared" si="2"/>
        <v>9.090909090909092</v>
      </c>
      <c r="H14" s="20">
        <v>0</v>
      </c>
      <c r="I14" s="47">
        <f t="shared" si="3"/>
        <v>0</v>
      </c>
      <c r="J14" s="20">
        <v>0</v>
      </c>
      <c r="K14" s="47">
        <f t="shared" si="4"/>
        <v>0</v>
      </c>
      <c r="L14" s="20">
        <v>0</v>
      </c>
      <c r="M14" s="47">
        <f t="shared" si="5"/>
        <v>0</v>
      </c>
    </row>
    <row r="15" spans="1:13" ht="14.25">
      <c r="A15" s="46" t="s">
        <v>60</v>
      </c>
      <c r="B15" s="20">
        <v>113</v>
      </c>
      <c r="C15" s="47">
        <f t="shared" si="0"/>
        <v>89.68253968253968</v>
      </c>
      <c r="D15" s="20">
        <v>1</v>
      </c>
      <c r="E15" s="47">
        <f t="shared" si="1"/>
        <v>0.7936507936507936</v>
      </c>
      <c r="F15" s="20">
        <v>6</v>
      </c>
      <c r="G15" s="47">
        <f t="shared" si="2"/>
        <v>4.761904761904762</v>
      </c>
      <c r="H15" s="20">
        <v>1</v>
      </c>
      <c r="I15" s="47">
        <f t="shared" si="3"/>
        <v>0.7936507936507936</v>
      </c>
      <c r="J15" s="20">
        <v>3</v>
      </c>
      <c r="K15" s="47">
        <f t="shared" si="4"/>
        <v>2.380952380952381</v>
      </c>
      <c r="L15" s="20">
        <v>2</v>
      </c>
      <c r="M15" s="47">
        <f t="shared" si="5"/>
        <v>1.5873015873015872</v>
      </c>
    </row>
    <row r="16" spans="1:13" ht="14.25">
      <c r="A16" s="46" t="s">
        <v>61</v>
      </c>
      <c r="B16" s="20">
        <v>1</v>
      </c>
      <c r="C16" s="47">
        <f t="shared" si="0"/>
        <v>100</v>
      </c>
      <c r="D16" s="20">
        <v>0</v>
      </c>
      <c r="E16" s="47">
        <f t="shared" si="1"/>
        <v>0</v>
      </c>
      <c r="F16" s="20">
        <v>0</v>
      </c>
      <c r="G16" s="47">
        <f t="shared" si="2"/>
        <v>0</v>
      </c>
      <c r="H16" s="20">
        <v>0</v>
      </c>
      <c r="I16" s="47">
        <f t="shared" si="3"/>
        <v>0</v>
      </c>
      <c r="J16" s="20">
        <v>0</v>
      </c>
      <c r="K16" s="47">
        <f t="shared" si="4"/>
        <v>0</v>
      </c>
      <c r="L16" s="20">
        <v>0</v>
      </c>
      <c r="M16" s="47">
        <f t="shared" si="5"/>
        <v>0</v>
      </c>
    </row>
    <row r="17" spans="1:13" ht="14.25">
      <c r="A17" s="46" t="s">
        <v>62</v>
      </c>
      <c r="B17" s="20">
        <v>57</v>
      </c>
      <c r="C17" s="47">
        <f t="shared" si="0"/>
        <v>85.07462686567165</v>
      </c>
      <c r="D17" s="20">
        <v>2</v>
      </c>
      <c r="E17" s="47">
        <f t="shared" si="1"/>
        <v>2.985074626865672</v>
      </c>
      <c r="F17" s="20">
        <v>0</v>
      </c>
      <c r="G17" s="47">
        <f t="shared" si="2"/>
        <v>0</v>
      </c>
      <c r="H17" s="20">
        <v>5</v>
      </c>
      <c r="I17" s="47">
        <f t="shared" si="3"/>
        <v>7.462686567164179</v>
      </c>
      <c r="J17" s="20">
        <v>3</v>
      </c>
      <c r="K17" s="47">
        <f t="shared" si="4"/>
        <v>4.477611940298507</v>
      </c>
      <c r="L17" s="20">
        <v>0</v>
      </c>
      <c r="M17" s="47">
        <f t="shared" si="5"/>
        <v>0</v>
      </c>
    </row>
    <row r="18" spans="1:13" ht="14.25">
      <c r="A18" s="46" t="s">
        <v>63</v>
      </c>
      <c r="B18" s="20">
        <v>0</v>
      </c>
      <c r="C18" s="47">
        <f t="shared" si="0"/>
        <v>0</v>
      </c>
      <c r="D18" s="20">
        <v>0</v>
      </c>
      <c r="E18" s="47">
        <f t="shared" si="1"/>
        <v>0</v>
      </c>
      <c r="F18" s="20">
        <v>0</v>
      </c>
      <c r="G18" s="47">
        <f t="shared" si="2"/>
        <v>0</v>
      </c>
      <c r="H18" s="20">
        <v>1</v>
      </c>
      <c r="I18" s="47">
        <f t="shared" si="3"/>
        <v>100</v>
      </c>
      <c r="J18" s="20">
        <v>0</v>
      </c>
      <c r="K18" s="47">
        <f t="shared" si="4"/>
        <v>0</v>
      </c>
      <c r="L18" s="20">
        <v>0</v>
      </c>
      <c r="M18" s="47">
        <f t="shared" si="5"/>
        <v>0</v>
      </c>
    </row>
    <row r="19" spans="1:13" ht="14.25">
      <c r="A19" s="46" t="s">
        <v>64</v>
      </c>
      <c r="B19" s="20">
        <v>368</v>
      </c>
      <c r="C19" s="47">
        <f t="shared" si="0"/>
        <v>95.83333333333333</v>
      </c>
      <c r="D19" s="20">
        <v>6</v>
      </c>
      <c r="E19" s="47">
        <f t="shared" si="1"/>
        <v>1.5625</v>
      </c>
      <c r="F19" s="20">
        <v>3</v>
      </c>
      <c r="G19" s="47">
        <f t="shared" si="2"/>
        <v>0.78125</v>
      </c>
      <c r="H19" s="20">
        <v>2</v>
      </c>
      <c r="I19" s="47">
        <f t="shared" si="3"/>
        <v>0.5208333333333334</v>
      </c>
      <c r="J19" s="20">
        <v>3</v>
      </c>
      <c r="K19" s="47">
        <f t="shared" si="4"/>
        <v>0.78125</v>
      </c>
      <c r="L19" s="20">
        <v>2</v>
      </c>
      <c r="M19" s="47">
        <f t="shared" si="5"/>
        <v>0.5208333333333334</v>
      </c>
    </row>
    <row r="20" spans="1:13" ht="14.25">
      <c r="A20" s="46" t="s">
        <v>65</v>
      </c>
      <c r="B20" s="20">
        <v>7</v>
      </c>
      <c r="C20" s="47">
        <f t="shared" si="0"/>
        <v>38.888888888888886</v>
      </c>
      <c r="D20" s="20">
        <v>3</v>
      </c>
      <c r="E20" s="47">
        <f t="shared" si="1"/>
        <v>16.666666666666668</v>
      </c>
      <c r="F20" s="20">
        <v>3</v>
      </c>
      <c r="G20" s="47">
        <f t="shared" si="2"/>
        <v>16.666666666666668</v>
      </c>
      <c r="H20" s="20">
        <v>3</v>
      </c>
      <c r="I20" s="47">
        <f t="shared" si="3"/>
        <v>16.666666666666668</v>
      </c>
      <c r="J20" s="20">
        <v>2</v>
      </c>
      <c r="K20" s="47">
        <f t="shared" si="4"/>
        <v>11.11111111111111</v>
      </c>
      <c r="L20" s="20">
        <v>0</v>
      </c>
      <c r="M20" s="47">
        <f t="shared" si="5"/>
        <v>0</v>
      </c>
    </row>
    <row r="21" spans="1:13" ht="14.25">
      <c r="A21" s="46" t="s">
        <v>66</v>
      </c>
      <c r="B21" s="20">
        <v>1</v>
      </c>
      <c r="C21" s="47">
        <f t="shared" si="0"/>
        <v>16.666666666666668</v>
      </c>
      <c r="D21" s="20">
        <v>0</v>
      </c>
      <c r="E21" s="47">
        <f t="shared" si="1"/>
        <v>0</v>
      </c>
      <c r="F21" s="20">
        <v>1</v>
      </c>
      <c r="G21" s="47">
        <f t="shared" si="2"/>
        <v>16.666666666666668</v>
      </c>
      <c r="H21" s="20">
        <v>4</v>
      </c>
      <c r="I21" s="47">
        <f t="shared" si="3"/>
        <v>66.66666666666667</v>
      </c>
      <c r="J21" s="20">
        <v>0</v>
      </c>
      <c r="K21" s="47">
        <f t="shared" si="4"/>
        <v>0</v>
      </c>
      <c r="L21" s="20">
        <v>0</v>
      </c>
      <c r="M21" s="47">
        <f t="shared" si="5"/>
        <v>0</v>
      </c>
    </row>
    <row r="22" spans="1:13" ht="14.25">
      <c r="A22" s="46" t="s">
        <v>67</v>
      </c>
      <c r="B22" s="20">
        <v>18</v>
      </c>
      <c r="C22" s="47">
        <f t="shared" si="0"/>
        <v>42.857142857142854</v>
      </c>
      <c r="D22" s="20">
        <v>0</v>
      </c>
      <c r="E22" s="47">
        <f t="shared" si="1"/>
        <v>0</v>
      </c>
      <c r="F22" s="20">
        <v>9</v>
      </c>
      <c r="G22" s="47">
        <f t="shared" si="2"/>
        <v>21.428571428571427</v>
      </c>
      <c r="H22" s="20">
        <v>5</v>
      </c>
      <c r="I22" s="47">
        <f t="shared" si="3"/>
        <v>11.904761904761905</v>
      </c>
      <c r="J22" s="20">
        <v>3</v>
      </c>
      <c r="K22" s="47">
        <f t="shared" si="4"/>
        <v>7.142857142857143</v>
      </c>
      <c r="L22" s="20">
        <v>7</v>
      </c>
      <c r="M22" s="47">
        <f t="shared" si="5"/>
        <v>16.666666666666668</v>
      </c>
    </row>
    <row r="23" spans="1:13" ht="14.25">
      <c r="A23" s="46" t="s">
        <v>68</v>
      </c>
      <c r="B23" s="20">
        <v>28</v>
      </c>
      <c r="C23" s="47">
        <f t="shared" si="0"/>
        <v>77.77777777777777</v>
      </c>
      <c r="D23" s="20">
        <v>3</v>
      </c>
      <c r="E23" s="47">
        <f t="shared" si="1"/>
        <v>8.333333333333334</v>
      </c>
      <c r="F23" s="20">
        <v>0</v>
      </c>
      <c r="G23" s="47">
        <f t="shared" si="2"/>
        <v>0</v>
      </c>
      <c r="H23" s="20">
        <v>2</v>
      </c>
      <c r="I23" s="47">
        <f t="shared" si="3"/>
        <v>5.555555555555555</v>
      </c>
      <c r="J23" s="20">
        <v>3</v>
      </c>
      <c r="K23" s="47">
        <f t="shared" si="4"/>
        <v>8.333333333333334</v>
      </c>
      <c r="L23" s="20">
        <v>0</v>
      </c>
      <c r="M23" s="47">
        <f t="shared" si="5"/>
        <v>0</v>
      </c>
    </row>
    <row r="24" spans="1:13" ht="14.25">
      <c r="A24" s="46" t="s">
        <v>69</v>
      </c>
      <c r="B24" s="20">
        <v>0</v>
      </c>
      <c r="C24" s="47">
        <f t="shared" si="0"/>
        <v>0</v>
      </c>
      <c r="D24" s="20">
        <v>1</v>
      </c>
      <c r="E24" s="47">
        <f t="shared" si="1"/>
        <v>11.11111111111111</v>
      </c>
      <c r="F24" s="20">
        <v>7</v>
      </c>
      <c r="G24" s="47">
        <f t="shared" si="2"/>
        <v>77.77777777777777</v>
      </c>
      <c r="H24" s="20">
        <v>1</v>
      </c>
      <c r="I24" s="47">
        <f t="shared" si="3"/>
        <v>11.11111111111111</v>
      </c>
      <c r="J24" s="20">
        <v>0</v>
      </c>
      <c r="K24" s="47">
        <f t="shared" si="4"/>
        <v>0</v>
      </c>
      <c r="L24" s="20">
        <v>0</v>
      </c>
      <c r="M24" s="47">
        <f t="shared" si="5"/>
        <v>0</v>
      </c>
    </row>
    <row r="25" spans="1:13" ht="14.25">
      <c r="A25" s="46" t="s">
        <v>70</v>
      </c>
      <c r="B25" s="20">
        <v>13</v>
      </c>
      <c r="C25" s="47">
        <f t="shared" si="0"/>
        <v>59.09090909090909</v>
      </c>
      <c r="D25" s="20">
        <v>0</v>
      </c>
      <c r="E25" s="47">
        <f t="shared" si="1"/>
        <v>0</v>
      </c>
      <c r="F25" s="20">
        <v>5</v>
      </c>
      <c r="G25" s="47">
        <f t="shared" si="2"/>
        <v>22.727272727272727</v>
      </c>
      <c r="H25" s="20">
        <v>2</v>
      </c>
      <c r="I25" s="47">
        <f t="shared" si="3"/>
        <v>9.090909090909092</v>
      </c>
      <c r="J25" s="20">
        <v>0</v>
      </c>
      <c r="K25" s="47">
        <f t="shared" si="4"/>
        <v>0</v>
      </c>
      <c r="L25" s="20">
        <v>2</v>
      </c>
      <c r="M25" s="47">
        <f t="shared" si="5"/>
        <v>9.090909090909092</v>
      </c>
    </row>
    <row r="26" spans="1:13" ht="14.25">
      <c r="A26" s="46" t="s">
        <v>71</v>
      </c>
      <c r="B26" s="20">
        <v>6</v>
      </c>
      <c r="C26" s="47">
        <f t="shared" si="0"/>
        <v>60</v>
      </c>
      <c r="D26" s="20">
        <v>0</v>
      </c>
      <c r="E26" s="47">
        <f t="shared" si="1"/>
        <v>0</v>
      </c>
      <c r="F26" s="20">
        <v>2</v>
      </c>
      <c r="G26" s="47">
        <f t="shared" si="2"/>
        <v>20</v>
      </c>
      <c r="H26" s="20">
        <v>1</v>
      </c>
      <c r="I26" s="47">
        <f t="shared" si="3"/>
        <v>10</v>
      </c>
      <c r="J26" s="20">
        <v>0</v>
      </c>
      <c r="K26" s="47">
        <f t="shared" si="4"/>
        <v>0</v>
      </c>
      <c r="L26" s="20">
        <v>1</v>
      </c>
      <c r="M26" s="47">
        <f t="shared" si="5"/>
        <v>10</v>
      </c>
    </row>
    <row r="27" spans="1:13" ht="14.25">
      <c r="A27" s="46" t="s">
        <v>72</v>
      </c>
      <c r="B27" s="20">
        <v>3</v>
      </c>
      <c r="C27" s="47">
        <f t="shared" si="0"/>
        <v>23.076923076923077</v>
      </c>
      <c r="D27" s="20">
        <v>0</v>
      </c>
      <c r="E27" s="47">
        <f t="shared" si="1"/>
        <v>0</v>
      </c>
      <c r="F27" s="20">
        <v>3</v>
      </c>
      <c r="G27" s="47">
        <f t="shared" si="2"/>
        <v>23.076923076923077</v>
      </c>
      <c r="H27" s="20">
        <v>5</v>
      </c>
      <c r="I27" s="47">
        <f t="shared" si="3"/>
        <v>38.46153846153846</v>
      </c>
      <c r="J27" s="20">
        <v>1</v>
      </c>
      <c r="K27" s="47">
        <f t="shared" si="4"/>
        <v>7.6923076923076925</v>
      </c>
      <c r="L27" s="20">
        <v>1</v>
      </c>
      <c r="M27" s="47">
        <f t="shared" si="5"/>
        <v>7.6923076923076925</v>
      </c>
    </row>
    <row r="28" spans="1:13" ht="14.25">
      <c r="A28" s="46" t="s">
        <v>73</v>
      </c>
      <c r="B28" s="20">
        <v>0</v>
      </c>
      <c r="C28" s="47">
        <f t="shared" si="0"/>
        <v>0</v>
      </c>
      <c r="D28" s="20">
        <v>1</v>
      </c>
      <c r="E28" s="47">
        <f t="shared" si="1"/>
        <v>20</v>
      </c>
      <c r="F28" s="20">
        <v>0</v>
      </c>
      <c r="G28" s="47">
        <f t="shared" si="2"/>
        <v>0</v>
      </c>
      <c r="H28" s="20">
        <v>3</v>
      </c>
      <c r="I28" s="47">
        <f t="shared" si="3"/>
        <v>60</v>
      </c>
      <c r="J28" s="20">
        <v>1</v>
      </c>
      <c r="K28" s="47">
        <f t="shared" si="4"/>
        <v>20</v>
      </c>
      <c r="L28" s="20">
        <v>0</v>
      </c>
      <c r="M28" s="47">
        <f t="shared" si="5"/>
        <v>0</v>
      </c>
    </row>
    <row r="29" spans="1:13" ht="14.25">
      <c r="A29" s="46" t="s">
        <v>74</v>
      </c>
      <c r="B29" s="20">
        <v>7</v>
      </c>
      <c r="C29" s="47">
        <f t="shared" si="0"/>
        <v>41.1764705882353</v>
      </c>
      <c r="D29" s="20">
        <v>4</v>
      </c>
      <c r="E29" s="47">
        <f t="shared" si="1"/>
        <v>23.529411764705884</v>
      </c>
      <c r="F29" s="20">
        <v>1</v>
      </c>
      <c r="G29" s="47">
        <f t="shared" si="2"/>
        <v>5.882352941176471</v>
      </c>
      <c r="H29" s="20">
        <v>1</v>
      </c>
      <c r="I29" s="47">
        <f t="shared" si="3"/>
        <v>5.882352941176471</v>
      </c>
      <c r="J29" s="20">
        <v>4</v>
      </c>
      <c r="K29" s="47">
        <f t="shared" si="4"/>
        <v>23.529411764705884</v>
      </c>
      <c r="L29" s="20">
        <v>0</v>
      </c>
      <c r="M29" s="47">
        <f t="shared" si="5"/>
        <v>0</v>
      </c>
    </row>
    <row r="30" spans="1:13" ht="14.25">
      <c r="A30" s="46" t="s">
        <v>75</v>
      </c>
      <c r="B30" s="20">
        <v>1</v>
      </c>
      <c r="C30" s="47">
        <f t="shared" si="0"/>
        <v>11.11111111111111</v>
      </c>
      <c r="D30" s="20">
        <v>1</v>
      </c>
      <c r="E30" s="47">
        <f t="shared" si="1"/>
        <v>11.11111111111111</v>
      </c>
      <c r="F30" s="20">
        <v>5</v>
      </c>
      <c r="G30" s="47">
        <f t="shared" si="2"/>
        <v>55.55555555555556</v>
      </c>
      <c r="H30" s="20">
        <v>2</v>
      </c>
      <c r="I30" s="47">
        <f t="shared" si="3"/>
        <v>22.22222222222222</v>
      </c>
      <c r="J30" s="20">
        <v>0</v>
      </c>
      <c r="K30" s="47">
        <f t="shared" si="4"/>
        <v>0</v>
      </c>
      <c r="L30" s="20">
        <v>0</v>
      </c>
      <c r="M30" s="47">
        <f t="shared" si="5"/>
        <v>0</v>
      </c>
    </row>
    <row r="31" spans="1:13" ht="14.25">
      <c r="A31" s="46" t="s">
        <v>76</v>
      </c>
      <c r="B31" s="20">
        <v>0</v>
      </c>
      <c r="C31" s="47">
        <f t="shared" si="0"/>
        <v>0</v>
      </c>
      <c r="D31" s="20">
        <v>2</v>
      </c>
      <c r="E31" s="47">
        <f t="shared" si="1"/>
        <v>28.571428571428573</v>
      </c>
      <c r="F31" s="20">
        <v>0</v>
      </c>
      <c r="G31" s="47">
        <f t="shared" si="2"/>
        <v>0</v>
      </c>
      <c r="H31" s="20">
        <v>3</v>
      </c>
      <c r="I31" s="47">
        <f t="shared" si="3"/>
        <v>42.857142857142854</v>
      </c>
      <c r="J31" s="20">
        <v>0</v>
      </c>
      <c r="K31" s="47">
        <f t="shared" si="4"/>
        <v>0</v>
      </c>
      <c r="L31" s="20">
        <v>2</v>
      </c>
      <c r="M31" s="47">
        <f t="shared" si="5"/>
        <v>28.571428571428573</v>
      </c>
    </row>
    <row r="32" spans="1:13" ht="14.25">
      <c r="A32" s="46" t="s">
        <v>77</v>
      </c>
      <c r="B32" s="20">
        <v>0</v>
      </c>
      <c r="C32" s="47"/>
      <c r="D32" s="20">
        <v>0</v>
      </c>
      <c r="E32" s="47"/>
      <c r="F32" s="20">
        <v>0</v>
      </c>
      <c r="G32" s="47"/>
      <c r="H32" s="20">
        <v>0</v>
      </c>
      <c r="I32" s="47"/>
      <c r="J32" s="20">
        <v>0</v>
      </c>
      <c r="K32" s="47"/>
      <c r="L32" s="20">
        <v>0</v>
      </c>
      <c r="M32" s="47"/>
    </row>
    <row r="33" spans="1:13" ht="15">
      <c r="A33" s="37" t="s">
        <v>78</v>
      </c>
      <c r="B33" s="37">
        <v>699</v>
      </c>
      <c r="C33" s="48">
        <f>B33*100/(B33+D33+F33+H33+J33+L33)</f>
        <v>73.73417721518987</v>
      </c>
      <c r="D33" s="37">
        <v>62</v>
      </c>
      <c r="E33" s="48">
        <f t="shared" si="1"/>
        <v>6.540084388185654</v>
      </c>
      <c r="F33" s="37">
        <v>62</v>
      </c>
      <c r="G33" s="48">
        <f t="shared" si="2"/>
        <v>6.540084388185654</v>
      </c>
      <c r="H33" s="37">
        <v>67</v>
      </c>
      <c r="I33" s="48">
        <f t="shared" si="3"/>
        <v>7.067510548523207</v>
      </c>
      <c r="J33" s="37">
        <v>26</v>
      </c>
      <c r="K33" s="48">
        <f t="shared" si="4"/>
        <v>2.742616033755274</v>
      </c>
      <c r="L33" s="37">
        <v>32</v>
      </c>
      <c r="M33" s="48">
        <f t="shared" si="5"/>
        <v>3.3755274261603376</v>
      </c>
    </row>
    <row r="35" ht="14.25">
      <c r="C35" s="15"/>
    </row>
    <row r="36" spans="2:3" ht="14.25">
      <c r="B36" s="15"/>
      <c r="C36" s="15"/>
    </row>
    <row r="45" ht="14.25">
      <c r="C45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M1"/>
    <mergeCell ref="A2:M2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G11" sqref="G11"/>
    </sheetView>
  </sheetViews>
  <sheetFormatPr defaultColWidth="9.140625" defaultRowHeight="15"/>
  <cols>
    <col min="1" max="1" width="28.57421875" style="7" customWidth="1"/>
    <col min="2" max="10" width="13.0039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4" spans="1:10" s="19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9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</row>
    <row r="7" spans="1:10" ht="14.25">
      <c r="A7" s="25" t="s">
        <v>51</v>
      </c>
      <c r="B7" s="20">
        <v>0</v>
      </c>
      <c r="C7" s="20">
        <v>0</v>
      </c>
      <c r="D7" s="36"/>
      <c r="E7" s="20">
        <v>0</v>
      </c>
      <c r="F7" s="20">
        <v>0</v>
      </c>
      <c r="G7" s="36"/>
      <c r="H7" s="20">
        <v>0</v>
      </c>
      <c r="I7" s="20">
        <v>0</v>
      </c>
      <c r="J7" s="36"/>
    </row>
    <row r="8" spans="1:10" ht="14.25">
      <c r="A8" s="25" t="s">
        <v>52</v>
      </c>
      <c r="B8" s="20">
        <v>10</v>
      </c>
      <c r="C8" s="20">
        <v>6</v>
      </c>
      <c r="D8" s="36">
        <f>C8*100/B8-100</f>
        <v>-40</v>
      </c>
      <c r="E8" s="20">
        <v>2</v>
      </c>
      <c r="F8" s="20">
        <v>1</v>
      </c>
      <c r="G8" s="36">
        <f>F8*100/E8-100</f>
        <v>-50</v>
      </c>
      <c r="H8" s="20">
        <v>14</v>
      </c>
      <c r="I8" s="20">
        <v>7</v>
      </c>
      <c r="J8" s="36">
        <f>I8*100/H8-100</f>
        <v>-50</v>
      </c>
    </row>
    <row r="9" spans="1:10" ht="14.25">
      <c r="A9" s="25" t="s">
        <v>53</v>
      </c>
      <c r="B9" s="20">
        <v>14</v>
      </c>
      <c r="C9" s="20">
        <v>25</v>
      </c>
      <c r="D9" s="36">
        <f aca="true" t="shared" si="0" ref="D9:D34">C9*100/B9-100</f>
        <v>78.57142857142858</v>
      </c>
      <c r="E9" s="20">
        <v>3</v>
      </c>
      <c r="F9" s="20">
        <v>4</v>
      </c>
      <c r="G9" s="36">
        <f>F9*100/E9-100</f>
        <v>33.33333333333334</v>
      </c>
      <c r="H9" s="20">
        <v>12</v>
      </c>
      <c r="I9" s="20">
        <v>26</v>
      </c>
      <c r="J9" s="36">
        <f aca="true" t="shared" si="1" ref="J9:J34">I9*100/H9-100</f>
        <v>116.66666666666666</v>
      </c>
    </row>
    <row r="10" spans="1:10" ht="14.25">
      <c r="A10" s="25" t="s">
        <v>54</v>
      </c>
      <c r="B10" s="20">
        <v>16</v>
      </c>
      <c r="C10" s="20">
        <v>2</v>
      </c>
      <c r="D10" s="36">
        <f t="shared" si="0"/>
        <v>-87.5</v>
      </c>
      <c r="E10" s="20">
        <v>2</v>
      </c>
      <c r="F10" s="20">
        <v>2</v>
      </c>
      <c r="G10" s="36">
        <f>F10*100/E10-100</f>
        <v>0</v>
      </c>
      <c r="H10" s="20">
        <v>36</v>
      </c>
      <c r="I10" s="20">
        <v>5</v>
      </c>
      <c r="J10" s="36">
        <f t="shared" si="1"/>
        <v>-86.11111111111111</v>
      </c>
    </row>
    <row r="11" spans="1:10" ht="14.25">
      <c r="A11" s="25" t="s">
        <v>55</v>
      </c>
      <c r="B11" s="20">
        <v>9</v>
      </c>
      <c r="C11" s="20">
        <v>4</v>
      </c>
      <c r="D11" s="36">
        <f t="shared" si="0"/>
        <v>-55.55555555555556</v>
      </c>
      <c r="E11" s="20">
        <v>2</v>
      </c>
      <c r="F11" s="20">
        <v>0</v>
      </c>
      <c r="G11" s="126" t="s">
        <v>314</v>
      </c>
      <c r="H11" s="20">
        <v>8</v>
      </c>
      <c r="I11" s="20">
        <v>6</v>
      </c>
      <c r="J11" s="36">
        <f t="shared" si="1"/>
        <v>-25</v>
      </c>
    </row>
    <row r="12" spans="1:10" ht="14.25">
      <c r="A12" s="25" t="s">
        <v>56</v>
      </c>
      <c r="B12" s="20">
        <v>3</v>
      </c>
      <c r="C12" s="20">
        <v>1</v>
      </c>
      <c r="D12" s="36">
        <f t="shared" si="0"/>
        <v>-66.66666666666666</v>
      </c>
      <c r="E12" s="20">
        <v>1</v>
      </c>
      <c r="F12" s="20">
        <v>0</v>
      </c>
      <c r="G12" s="126" t="s">
        <v>314</v>
      </c>
      <c r="H12" s="20">
        <v>3</v>
      </c>
      <c r="I12" s="20">
        <v>1</v>
      </c>
      <c r="J12" s="36">
        <f t="shared" si="1"/>
        <v>-66.66666666666666</v>
      </c>
    </row>
    <row r="13" spans="1:10" ht="14.25">
      <c r="A13" s="25" t="s">
        <v>57</v>
      </c>
      <c r="B13" s="20">
        <v>14</v>
      </c>
      <c r="C13" s="20">
        <v>18</v>
      </c>
      <c r="D13" s="36">
        <f t="shared" si="0"/>
        <v>28.571428571428584</v>
      </c>
      <c r="E13" s="20">
        <v>4</v>
      </c>
      <c r="F13" s="20">
        <v>3</v>
      </c>
      <c r="G13" s="36">
        <f>F13*100/E13-100</f>
        <v>-25</v>
      </c>
      <c r="H13" s="20">
        <v>13</v>
      </c>
      <c r="I13" s="20">
        <v>18</v>
      </c>
      <c r="J13" s="36">
        <f t="shared" si="1"/>
        <v>38.46153846153845</v>
      </c>
    </row>
    <row r="14" spans="1:10" ht="14.25">
      <c r="A14" s="25" t="s">
        <v>58</v>
      </c>
      <c r="B14" s="20">
        <v>5</v>
      </c>
      <c r="C14" s="20">
        <v>5</v>
      </c>
      <c r="D14" s="36">
        <f t="shared" si="0"/>
        <v>0</v>
      </c>
      <c r="E14" s="20">
        <v>3</v>
      </c>
      <c r="F14" s="20">
        <v>1</v>
      </c>
      <c r="G14" s="36">
        <f>F14*100/E14-100</f>
        <v>-66.66666666666666</v>
      </c>
      <c r="H14" s="20">
        <v>6</v>
      </c>
      <c r="I14" s="20">
        <v>4</v>
      </c>
      <c r="J14" s="36">
        <f t="shared" si="1"/>
        <v>-33.33333333333333</v>
      </c>
    </row>
    <row r="15" spans="1:10" ht="14.25">
      <c r="A15" s="25" t="s">
        <v>59</v>
      </c>
      <c r="B15" s="20">
        <v>5</v>
      </c>
      <c r="C15" s="20">
        <v>10</v>
      </c>
      <c r="D15" s="36">
        <f t="shared" si="0"/>
        <v>100</v>
      </c>
      <c r="E15" s="20">
        <v>2</v>
      </c>
      <c r="F15" s="20">
        <v>3</v>
      </c>
      <c r="G15" s="36">
        <f>F15*100/E15-100</f>
        <v>50</v>
      </c>
      <c r="H15" s="20">
        <v>4</v>
      </c>
      <c r="I15" s="20">
        <v>23</v>
      </c>
      <c r="J15" s="36">
        <f t="shared" si="1"/>
        <v>475</v>
      </c>
    </row>
    <row r="16" spans="1:10" ht="14.25">
      <c r="A16" s="25" t="s">
        <v>60</v>
      </c>
      <c r="B16" s="20">
        <v>2</v>
      </c>
      <c r="C16" s="20">
        <v>7</v>
      </c>
      <c r="D16" s="36">
        <f t="shared" si="0"/>
        <v>250</v>
      </c>
      <c r="E16" s="20">
        <v>1</v>
      </c>
      <c r="F16" s="20">
        <v>1</v>
      </c>
      <c r="G16" s="36">
        <f>F16*100/E16-100</f>
        <v>0</v>
      </c>
      <c r="H16" s="20">
        <v>1</v>
      </c>
      <c r="I16" s="20">
        <v>7</v>
      </c>
      <c r="J16" s="36">
        <f t="shared" si="1"/>
        <v>600</v>
      </c>
    </row>
    <row r="17" spans="1:10" ht="14.25">
      <c r="A17" s="25" t="s">
        <v>61</v>
      </c>
      <c r="B17" s="20">
        <v>0</v>
      </c>
      <c r="C17" s="20">
        <v>1</v>
      </c>
      <c r="D17" s="36" t="s">
        <v>315</v>
      </c>
      <c r="E17" s="20">
        <v>0</v>
      </c>
      <c r="F17" s="20">
        <v>0</v>
      </c>
      <c r="G17" s="36"/>
      <c r="H17" s="20">
        <v>0</v>
      </c>
      <c r="I17" s="20">
        <v>1</v>
      </c>
      <c r="J17" s="36" t="s">
        <v>315</v>
      </c>
    </row>
    <row r="18" spans="1:10" ht="14.25">
      <c r="A18" s="25" t="s">
        <v>62</v>
      </c>
      <c r="B18" s="20">
        <v>2</v>
      </c>
      <c r="C18" s="20">
        <v>2</v>
      </c>
      <c r="D18" s="36">
        <f t="shared" si="0"/>
        <v>0</v>
      </c>
      <c r="E18" s="20">
        <v>0</v>
      </c>
      <c r="F18" s="20">
        <v>2</v>
      </c>
      <c r="G18" s="36" t="s">
        <v>315</v>
      </c>
      <c r="H18" s="20">
        <v>2</v>
      </c>
      <c r="I18" s="20">
        <v>1</v>
      </c>
      <c r="J18" s="36">
        <f t="shared" si="1"/>
        <v>-50</v>
      </c>
    </row>
    <row r="19" spans="1:10" ht="14.25">
      <c r="A19" s="25" t="s">
        <v>63</v>
      </c>
      <c r="B19" s="20">
        <v>0</v>
      </c>
      <c r="C19" s="20">
        <v>4</v>
      </c>
      <c r="D19" s="36" t="s">
        <v>315</v>
      </c>
      <c r="E19" s="20">
        <v>0</v>
      </c>
      <c r="F19" s="20">
        <v>0</v>
      </c>
      <c r="G19" s="36"/>
      <c r="H19" s="20">
        <v>0</v>
      </c>
      <c r="I19" s="20">
        <v>5</v>
      </c>
      <c r="J19" s="36" t="s">
        <v>315</v>
      </c>
    </row>
    <row r="20" spans="1:10" ht="14.25">
      <c r="A20" s="25" t="s">
        <v>64</v>
      </c>
      <c r="B20" s="20">
        <v>152</v>
      </c>
      <c r="C20" s="20">
        <v>188</v>
      </c>
      <c r="D20" s="36">
        <f t="shared" si="0"/>
        <v>23.684210526315795</v>
      </c>
      <c r="E20" s="20">
        <v>13</v>
      </c>
      <c r="F20" s="20">
        <v>18</v>
      </c>
      <c r="G20" s="36">
        <f>F20*100/E20-100</f>
        <v>38.46153846153845</v>
      </c>
      <c r="H20" s="20">
        <v>185</v>
      </c>
      <c r="I20" s="20">
        <v>265</v>
      </c>
      <c r="J20" s="36">
        <f t="shared" si="1"/>
        <v>43.243243243243256</v>
      </c>
    </row>
    <row r="21" spans="1:10" ht="14.25">
      <c r="A21" s="25" t="s">
        <v>65</v>
      </c>
      <c r="B21" s="20">
        <v>6</v>
      </c>
      <c r="C21" s="20">
        <v>6</v>
      </c>
      <c r="D21" s="36">
        <f t="shared" si="0"/>
        <v>0</v>
      </c>
      <c r="E21" s="20">
        <v>0</v>
      </c>
      <c r="F21" s="20">
        <v>1</v>
      </c>
      <c r="G21" s="36" t="s">
        <v>315</v>
      </c>
      <c r="H21" s="20">
        <v>8</v>
      </c>
      <c r="I21" s="20">
        <v>9</v>
      </c>
      <c r="J21" s="36">
        <f t="shared" si="1"/>
        <v>12.5</v>
      </c>
    </row>
    <row r="22" spans="1:10" ht="14.25">
      <c r="A22" s="25" t="s">
        <v>66</v>
      </c>
      <c r="B22" s="20">
        <v>5</v>
      </c>
      <c r="C22" s="20">
        <v>1</v>
      </c>
      <c r="D22" s="36">
        <f t="shared" si="0"/>
        <v>-80</v>
      </c>
      <c r="E22" s="20">
        <v>0</v>
      </c>
      <c r="F22" s="20">
        <v>1</v>
      </c>
      <c r="G22" s="36" t="s">
        <v>315</v>
      </c>
      <c r="H22" s="20">
        <v>5</v>
      </c>
      <c r="I22" s="20">
        <v>0</v>
      </c>
      <c r="J22" s="126" t="s">
        <v>314</v>
      </c>
    </row>
    <row r="23" spans="1:10" ht="14.25">
      <c r="A23" s="25" t="s">
        <v>67</v>
      </c>
      <c r="B23" s="20">
        <v>10</v>
      </c>
      <c r="C23" s="20">
        <v>16</v>
      </c>
      <c r="D23" s="36">
        <f t="shared" si="0"/>
        <v>60</v>
      </c>
      <c r="E23" s="20">
        <v>1</v>
      </c>
      <c r="F23" s="20">
        <v>4</v>
      </c>
      <c r="G23" s="36">
        <f>F23*100/E23-100</f>
        <v>300</v>
      </c>
      <c r="H23" s="20">
        <v>10</v>
      </c>
      <c r="I23" s="20">
        <v>18</v>
      </c>
      <c r="J23" s="36">
        <f t="shared" si="1"/>
        <v>80</v>
      </c>
    </row>
    <row r="24" spans="1:10" ht="14.25">
      <c r="A24" s="25" t="s">
        <v>68</v>
      </c>
      <c r="B24" s="20">
        <v>9</v>
      </c>
      <c r="C24" s="20">
        <v>13</v>
      </c>
      <c r="D24" s="36">
        <f t="shared" si="0"/>
        <v>44.44444444444446</v>
      </c>
      <c r="E24" s="20">
        <v>1</v>
      </c>
      <c r="F24" s="20">
        <v>3</v>
      </c>
      <c r="G24" s="36">
        <f>F24*100/E24-100</f>
        <v>200</v>
      </c>
      <c r="H24" s="20">
        <v>14</v>
      </c>
      <c r="I24" s="20">
        <v>12</v>
      </c>
      <c r="J24" s="36">
        <f t="shared" si="1"/>
        <v>-14.285714285714292</v>
      </c>
    </row>
    <row r="25" spans="1:10" ht="14.25">
      <c r="A25" s="25" t="s">
        <v>69</v>
      </c>
      <c r="B25" s="20">
        <v>3</v>
      </c>
      <c r="C25" s="20">
        <v>3</v>
      </c>
      <c r="D25" s="36">
        <f t="shared" si="0"/>
        <v>0</v>
      </c>
      <c r="E25" s="20">
        <v>0</v>
      </c>
      <c r="F25" s="20">
        <v>0</v>
      </c>
      <c r="G25" s="36"/>
      <c r="H25" s="20">
        <v>5</v>
      </c>
      <c r="I25" s="20">
        <v>3</v>
      </c>
      <c r="J25" s="36">
        <f t="shared" si="1"/>
        <v>-40</v>
      </c>
    </row>
    <row r="26" spans="1:10" ht="14.25">
      <c r="A26" s="25" t="s">
        <v>70</v>
      </c>
      <c r="B26" s="20">
        <v>3</v>
      </c>
      <c r="C26" s="20">
        <v>1</v>
      </c>
      <c r="D26" s="36">
        <f t="shared" si="0"/>
        <v>-66.66666666666666</v>
      </c>
      <c r="E26" s="20">
        <v>2</v>
      </c>
      <c r="F26" s="20">
        <v>0</v>
      </c>
      <c r="G26" s="126" t="s">
        <v>314</v>
      </c>
      <c r="H26" s="20">
        <v>1</v>
      </c>
      <c r="I26" s="20">
        <v>1</v>
      </c>
      <c r="J26" s="36">
        <f t="shared" si="1"/>
        <v>0</v>
      </c>
    </row>
    <row r="27" spans="1:10" ht="14.25">
      <c r="A27" s="25" t="s">
        <v>71</v>
      </c>
      <c r="B27" s="20">
        <v>0</v>
      </c>
      <c r="C27" s="20">
        <v>3</v>
      </c>
      <c r="D27" s="36" t="s">
        <v>315</v>
      </c>
      <c r="E27" s="20">
        <v>0</v>
      </c>
      <c r="F27" s="20">
        <v>0</v>
      </c>
      <c r="G27" s="36"/>
      <c r="H27" s="20">
        <v>0</v>
      </c>
      <c r="I27" s="20">
        <v>3</v>
      </c>
      <c r="J27" s="36" t="s">
        <v>315</v>
      </c>
    </row>
    <row r="28" spans="1:10" ht="14.25">
      <c r="A28" s="25" t="s">
        <v>72</v>
      </c>
      <c r="B28" s="20">
        <v>2</v>
      </c>
      <c r="C28" s="20">
        <v>2</v>
      </c>
      <c r="D28" s="36">
        <f t="shared" si="0"/>
        <v>0</v>
      </c>
      <c r="E28" s="20">
        <v>0</v>
      </c>
      <c r="F28" s="20">
        <v>0</v>
      </c>
      <c r="G28" s="36"/>
      <c r="H28" s="20">
        <v>2</v>
      </c>
      <c r="I28" s="20">
        <v>2</v>
      </c>
      <c r="J28" s="36">
        <f t="shared" si="1"/>
        <v>0</v>
      </c>
    </row>
    <row r="29" spans="1:10" ht="14.25">
      <c r="A29" s="25" t="s">
        <v>73</v>
      </c>
      <c r="B29" s="20">
        <v>2</v>
      </c>
      <c r="C29" s="20">
        <v>3</v>
      </c>
      <c r="D29" s="36">
        <f t="shared" si="0"/>
        <v>50</v>
      </c>
      <c r="E29" s="20">
        <v>0</v>
      </c>
      <c r="F29" s="20">
        <v>0</v>
      </c>
      <c r="G29" s="36"/>
      <c r="H29" s="20">
        <v>3</v>
      </c>
      <c r="I29" s="20">
        <v>6</v>
      </c>
      <c r="J29" s="36">
        <f t="shared" si="1"/>
        <v>100</v>
      </c>
    </row>
    <row r="30" spans="1:10" ht="14.25">
      <c r="A30" s="25" t="s">
        <v>74</v>
      </c>
      <c r="B30" s="20">
        <v>2</v>
      </c>
      <c r="C30" s="20">
        <v>1</v>
      </c>
      <c r="D30" s="36">
        <f t="shared" si="0"/>
        <v>-50</v>
      </c>
      <c r="E30" s="20">
        <v>1</v>
      </c>
      <c r="F30" s="20">
        <v>0</v>
      </c>
      <c r="G30" s="126" t="s">
        <v>314</v>
      </c>
      <c r="H30" s="20">
        <v>1</v>
      </c>
      <c r="I30" s="20">
        <v>1</v>
      </c>
      <c r="J30" s="36">
        <f t="shared" si="1"/>
        <v>0</v>
      </c>
    </row>
    <row r="31" spans="1:10" ht="14.25">
      <c r="A31" s="25" t="s">
        <v>75</v>
      </c>
      <c r="B31" s="20">
        <v>0</v>
      </c>
      <c r="C31" s="20">
        <v>3</v>
      </c>
      <c r="D31" s="36" t="s">
        <v>315</v>
      </c>
      <c r="E31" s="20">
        <v>0</v>
      </c>
      <c r="F31" s="20">
        <v>0</v>
      </c>
      <c r="G31" s="36"/>
      <c r="H31" s="20">
        <v>0</v>
      </c>
      <c r="I31" s="20">
        <v>4</v>
      </c>
      <c r="J31" s="36" t="s">
        <v>315</v>
      </c>
    </row>
    <row r="32" spans="1:10" ht="14.25">
      <c r="A32" s="25" t="s">
        <v>76</v>
      </c>
      <c r="B32" s="20">
        <v>0</v>
      </c>
      <c r="C32" s="20">
        <v>2</v>
      </c>
      <c r="D32" s="36" t="s">
        <v>315</v>
      </c>
      <c r="E32" s="20">
        <v>0</v>
      </c>
      <c r="F32" s="20">
        <v>0</v>
      </c>
      <c r="G32" s="36"/>
      <c r="H32" s="20">
        <v>0</v>
      </c>
      <c r="I32" s="20">
        <v>3</v>
      </c>
      <c r="J32" s="36" t="s">
        <v>315</v>
      </c>
    </row>
    <row r="33" spans="1:10" ht="14.25">
      <c r="A33" s="25" t="s">
        <v>77</v>
      </c>
      <c r="B33" s="20">
        <v>0</v>
      </c>
      <c r="C33" s="20">
        <v>0</v>
      </c>
      <c r="D33" s="36"/>
      <c r="E33" s="20">
        <v>0</v>
      </c>
      <c r="F33" s="20">
        <v>0</v>
      </c>
      <c r="G33" s="36"/>
      <c r="H33" s="20">
        <v>0</v>
      </c>
      <c r="I33" s="20">
        <v>0</v>
      </c>
      <c r="J33" s="36"/>
    </row>
    <row r="34" spans="1:10" ht="15">
      <c r="A34" s="28" t="s">
        <v>78</v>
      </c>
      <c r="B34" s="37">
        <v>274</v>
      </c>
      <c r="C34" s="37">
        <v>327</v>
      </c>
      <c r="D34" s="36">
        <f t="shared" si="0"/>
        <v>19.34306569343066</v>
      </c>
      <c r="E34" s="37">
        <v>38</v>
      </c>
      <c r="F34" s="37">
        <v>44</v>
      </c>
      <c r="G34" s="38">
        <f>E34*100/F34-100</f>
        <v>-13.63636363636364</v>
      </c>
      <c r="H34" s="37">
        <v>333</v>
      </c>
      <c r="I34" s="37">
        <v>431</v>
      </c>
      <c r="J34" s="36">
        <f t="shared" si="1"/>
        <v>29.429429429429433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G8:G10 J8:J21 G13:G25 G27:G29 G31:G34 J23:J34">
    <cfRule type="cellIs" priority="73" dxfId="580" operator="lessThanOrEqual" stopIfTrue="1">
      <formula>0</formula>
    </cfRule>
    <cfRule type="cellIs" priority="74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6"/>
  <sheetViews>
    <sheetView workbookViewId="0" topLeftCell="A1">
      <selection activeCell="O18" sqref="O18"/>
    </sheetView>
  </sheetViews>
  <sheetFormatPr defaultColWidth="9.140625" defaultRowHeight="15"/>
  <cols>
    <col min="1" max="1" width="28.57421875" style="7" customWidth="1"/>
    <col min="2" max="11" width="12.00390625" style="7" customWidth="1"/>
    <col min="12" max="13" width="10.8515625" style="7" customWidth="1"/>
    <col min="14" max="16384" width="9.140625" style="7" customWidth="1"/>
  </cols>
  <sheetData>
    <row r="1" spans="1:11" ht="18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4" spans="1:11" s="19" customFormat="1" ht="14.25">
      <c r="A4" s="6" t="s">
        <v>42</v>
      </c>
      <c r="B4" s="6" t="s">
        <v>107</v>
      </c>
      <c r="C4" s="6"/>
      <c r="D4" s="6" t="s">
        <v>108</v>
      </c>
      <c r="E4" s="6"/>
      <c r="F4" s="6" t="s">
        <v>109</v>
      </c>
      <c r="G4" s="6"/>
      <c r="H4" s="6" t="s">
        <v>110</v>
      </c>
      <c r="I4" s="6"/>
      <c r="J4" s="6" t="s">
        <v>111</v>
      </c>
      <c r="K4" s="6"/>
    </row>
    <row r="5" spans="1:11" s="19" customFormat="1" ht="28.5">
      <c r="A5" s="6"/>
      <c r="B5" s="70" t="s">
        <v>112</v>
      </c>
      <c r="C5" s="70" t="s">
        <v>106</v>
      </c>
      <c r="D5" s="70" t="s">
        <v>112</v>
      </c>
      <c r="E5" s="70" t="s">
        <v>106</v>
      </c>
      <c r="F5" s="70" t="s">
        <v>112</v>
      </c>
      <c r="G5" s="70" t="s">
        <v>106</v>
      </c>
      <c r="H5" s="70" t="s">
        <v>112</v>
      </c>
      <c r="I5" s="70" t="s">
        <v>106</v>
      </c>
      <c r="J5" s="70" t="s">
        <v>112</v>
      </c>
      <c r="K5" s="70" t="s">
        <v>106</v>
      </c>
    </row>
    <row r="6" spans="1:11" ht="14.25">
      <c r="A6" s="25" t="s">
        <v>51</v>
      </c>
      <c r="B6" s="20">
        <v>0</v>
      </c>
      <c r="C6" s="22"/>
      <c r="D6" s="20">
        <v>0</v>
      </c>
      <c r="E6" s="22"/>
      <c r="F6" s="20">
        <v>0</v>
      </c>
      <c r="G6" s="22"/>
      <c r="H6" s="20">
        <v>0</v>
      </c>
      <c r="I6" s="22"/>
      <c r="J6" s="20">
        <v>0</v>
      </c>
      <c r="K6" s="22"/>
    </row>
    <row r="7" spans="1:11" ht="14.25">
      <c r="A7" s="25" t="s">
        <v>52</v>
      </c>
      <c r="B7" s="20">
        <v>0</v>
      </c>
      <c r="C7" s="22">
        <f aca="true" t="shared" si="0" ref="C7:C33">B7*100/(B7+D7+F7+H7+J7)</f>
        <v>0</v>
      </c>
      <c r="D7" s="20">
        <v>1</v>
      </c>
      <c r="E7" s="36">
        <f aca="true" t="shared" si="1" ref="E7:E33">D7*100/(B7+D7+F7+H7+J7)</f>
        <v>16.666666666666668</v>
      </c>
      <c r="F7" s="20">
        <v>3</v>
      </c>
      <c r="G7" s="36">
        <f aca="true" t="shared" si="2" ref="G7:G33">F7*100/(B7+D7+F7+H7+J7)</f>
        <v>50</v>
      </c>
      <c r="H7" s="20">
        <v>0</v>
      </c>
      <c r="I7" s="22">
        <f aca="true" t="shared" si="3" ref="I7:I33">H7*100/(B7+D7+F7+H7+J7)</f>
        <v>0</v>
      </c>
      <c r="J7" s="20">
        <v>2</v>
      </c>
      <c r="K7" s="36">
        <f aca="true" t="shared" si="4" ref="K7:K33">J7*100/(B7+D7+F7+H7+J7)</f>
        <v>33.333333333333336</v>
      </c>
    </row>
    <row r="8" spans="1:11" ht="14.25">
      <c r="A8" s="25" t="s">
        <v>53</v>
      </c>
      <c r="B8" s="20">
        <v>0</v>
      </c>
      <c r="C8" s="22">
        <f t="shared" si="0"/>
        <v>0</v>
      </c>
      <c r="D8" s="20">
        <v>0</v>
      </c>
      <c r="E8" s="22">
        <f t="shared" si="1"/>
        <v>0</v>
      </c>
      <c r="F8" s="20">
        <v>4</v>
      </c>
      <c r="G8" s="36">
        <f t="shared" si="2"/>
        <v>16</v>
      </c>
      <c r="H8" s="20">
        <v>2</v>
      </c>
      <c r="I8" s="36">
        <f t="shared" si="3"/>
        <v>8</v>
      </c>
      <c r="J8" s="20">
        <v>19</v>
      </c>
      <c r="K8" s="36">
        <f t="shared" si="4"/>
        <v>76</v>
      </c>
    </row>
    <row r="9" spans="1:11" ht="14.25">
      <c r="A9" s="25" t="s">
        <v>54</v>
      </c>
      <c r="B9" s="20">
        <v>0</v>
      </c>
      <c r="C9" s="22">
        <f t="shared" si="0"/>
        <v>0</v>
      </c>
      <c r="D9" s="20">
        <v>0</v>
      </c>
      <c r="E9" s="22">
        <f t="shared" si="1"/>
        <v>0</v>
      </c>
      <c r="F9" s="20">
        <v>1</v>
      </c>
      <c r="G9" s="36">
        <f t="shared" si="2"/>
        <v>50</v>
      </c>
      <c r="H9" s="20">
        <v>0</v>
      </c>
      <c r="I9" s="22">
        <f t="shared" si="3"/>
        <v>0</v>
      </c>
      <c r="J9" s="20">
        <v>1</v>
      </c>
      <c r="K9" s="36">
        <f t="shared" si="4"/>
        <v>50</v>
      </c>
    </row>
    <row r="10" spans="1:11" ht="14.25">
      <c r="A10" s="25" t="s">
        <v>55</v>
      </c>
      <c r="B10" s="20">
        <v>0</v>
      </c>
      <c r="C10" s="22">
        <f t="shared" si="0"/>
        <v>0</v>
      </c>
      <c r="D10" s="20">
        <v>0</v>
      </c>
      <c r="E10" s="22">
        <f t="shared" si="1"/>
        <v>0</v>
      </c>
      <c r="F10" s="20">
        <v>1</v>
      </c>
      <c r="G10" s="36">
        <f t="shared" si="2"/>
        <v>25</v>
      </c>
      <c r="H10" s="20">
        <v>1</v>
      </c>
      <c r="I10" s="36">
        <f t="shared" si="3"/>
        <v>25</v>
      </c>
      <c r="J10" s="20">
        <v>2</v>
      </c>
      <c r="K10" s="36">
        <f t="shared" si="4"/>
        <v>50</v>
      </c>
    </row>
    <row r="11" spans="1:11" ht="14.25">
      <c r="A11" s="25" t="s">
        <v>56</v>
      </c>
      <c r="B11" s="20">
        <v>0</v>
      </c>
      <c r="C11" s="22">
        <f t="shared" si="0"/>
        <v>0</v>
      </c>
      <c r="D11" s="20">
        <v>0</v>
      </c>
      <c r="E11" s="36">
        <f t="shared" si="1"/>
        <v>0</v>
      </c>
      <c r="F11" s="20">
        <v>0</v>
      </c>
      <c r="G11" s="36">
        <f t="shared" si="2"/>
        <v>0</v>
      </c>
      <c r="H11" s="20">
        <v>0</v>
      </c>
      <c r="I11" s="22">
        <f t="shared" si="3"/>
        <v>0</v>
      </c>
      <c r="J11" s="20">
        <v>1</v>
      </c>
      <c r="K11" s="36">
        <f t="shared" si="4"/>
        <v>100</v>
      </c>
    </row>
    <row r="12" spans="1:11" ht="14.25">
      <c r="A12" s="25" t="s">
        <v>57</v>
      </c>
      <c r="B12" s="20">
        <v>0</v>
      </c>
      <c r="C12" s="22">
        <f t="shared" si="0"/>
        <v>0</v>
      </c>
      <c r="D12" s="20">
        <v>1</v>
      </c>
      <c r="E12" s="36">
        <f t="shared" si="1"/>
        <v>5.555555555555555</v>
      </c>
      <c r="F12" s="20">
        <v>4</v>
      </c>
      <c r="G12" s="36">
        <f t="shared" si="2"/>
        <v>22.22222222222222</v>
      </c>
      <c r="H12" s="20">
        <v>0</v>
      </c>
      <c r="I12" s="22">
        <f t="shared" si="3"/>
        <v>0</v>
      </c>
      <c r="J12" s="20">
        <v>13</v>
      </c>
      <c r="K12" s="36">
        <f t="shared" si="4"/>
        <v>72.22222222222223</v>
      </c>
    </row>
    <row r="13" spans="1:11" ht="14.25">
      <c r="A13" s="25" t="s">
        <v>58</v>
      </c>
      <c r="B13" s="20">
        <v>0</v>
      </c>
      <c r="C13" s="22">
        <f t="shared" si="0"/>
        <v>0</v>
      </c>
      <c r="D13" s="20">
        <v>0</v>
      </c>
      <c r="E13" s="22">
        <f t="shared" si="1"/>
        <v>0</v>
      </c>
      <c r="F13" s="20">
        <v>2</v>
      </c>
      <c r="G13" s="36">
        <f t="shared" si="2"/>
        <v>40</v>
      </c>
      <c r="H13" s="20">
        <v>0</v>
      </c>
      <c r="I13" s="22">
        <f t="shared" si="3"/>
        <v>0</v>
      </c>
      <c r="J13" s="20">
        <v>3</v>
      </c>
      <c r="K13" s="36">
        <f t="shared" si="4"/>
        <v>60</v>
      </c>
    </row>
    <row r="14" spans="1:11" ht="14.25">
      <c r="A14" s="25" t="s">
        <v>59</v>
      </c>
      <c r="B14" s="20">
        <v>0</v>
      </c>
      <c r="C14" s="22">
        <f t="shared" si="0"/>
        <v>0</v>
      </c>
      <c r="D14" s="20">
        <v>4</v>
      </c>
      <c r="E14" s="22">
        <f t="shared" si="1"/>
        <v>40</v>
      </c>
      <c r="F14" s="20">
        <v>2</v>
      </c>
      <c r="G14" s="36">
        <f t="shared" si="2"/>
        <v>20</v>
      </c>
      <c r="H14" s="20">
        <v>1</v>
      </c>
      <c r="I14" s="22">
        <f t="shared" si="3"/>
        <v>10</v>
      </c>
      <c r="J14" s="20">
        <v>3</v>
      </c>
      <c r="K14" s="36">
        <f t="shared" si="4"/>
        <v>30</v>
      </c>
    </row>
    <row r="15" spans="1:11" ht="14.25">
      <c r="A15" s="25" t="s">
        <v>60</v>
      </c>
      <c r="B15" s="20">
        <v>0</v>
      </c>
      <c r="C15" s="22">
        <f t="shared" si="0"/>
        <v>0</v>
      </c>
      <c r="D15" s="20">
        <v>0</v>
      </c>
      <c r="E15" s="22">
        <f t="shared" si="1"/>
        <v>0</v>
      </c>
      <c r="F15" s="20">
        <v>7</v>
      </c>
      <c r="G15" s="36">
        <f t="shared" si="2"/>
        <v>100</v>
      </c>
      <c r="H15" s="20">
        <v>0</v>
      </c>
      <c r="I15" s="22">
        <f t="shared" si="3"/>
        <v>0</v>
      </c>
      <c r="J15" s="20">
        <v>0</v>
      </c>
      <c r="K15" s="36">
        <f t="shared" si="4"/>
        <v>0</v>
      </c>
    </row>
    <row r="16" spans="1:11" ht="14.25">
      <c r="A16" s="25" t="s">
        <v>61</v>
      </c>
      <c r="B16" s="20">
        <v>1</v>
      </c>
      <c r="C16" s="22">
        <f t="shared" si="0"/>
        <v>100</v>
      </c>
      <c r="D16" s="20">
        <v>0</v>
      </c>
      <c r="E16" s="22">
        <f t="shared" si="1"/>
        <v>0</v>
      </c>
      <c r="F16" s="20">
        <v>0</v>
      </c>
      <c r="G16" s="36">
        <f t="shared" si="2"/>
        <v>0</v>
      </c>
      <c r="H16" s="20">
        <v>0</v>
      </c>
      <c r="I16" s="22">
        <f t="shared" si="3"/>
        <v>0</v>
      </c>
      <c r="J16" s="20">
        <v>0</v>
      </c>
      <c r="K16" s="36">
        <f t="shared" si="4"/>
        <v>0</v>
      </c>
    </row>
    <row r="17" spans="1:11" ht="14.25">
      <c r="A17" s="25" t="s">
        <v>62</v>
      </c>
      <c r="B17" s="20">
        <v>0</v>
      </c>
      <c r="C17" s="22">
        <f t="shared" si="0"/>
        <v>0</v>
      </c>
      <c r="D17" s="20">
        <v>0</v>
      </c>
      <c r="E17" s="22">
        <f t="shared" si="1"/>
        <v>0</v>
      </c>
      <c r="F17" s="20">
        <v>1</v>
      </c>
      <c r="G17" s="36">
        <f t="shared" si="2"/>
        <v>50</v>
      </c>
      <c r="H17" s="20">
        <v>0</v>
      </c>
      <c r="I17" s="22">
        <f t="shared" si="3"/>
        <v>0</v>
      </c>
      <c r="J17" s="20">
        <v>1</v>
      </c>
      <c r="K17" s="36">
        <f t="shared" si="4"/>
        <v>50</v>
      </c>
    </row>
    <row r="18" spans="1:11" ht="14.25">
      <c r="A18" s="25" t="s">
        <v>63</v>
      </c>
      <c r="B18" s="20">
        <v>0</v>
      </c>
      <c r="C18" s="22">
        <f t="shared" si="0"/>
        <v>0</v>
      </c>
      <c r="D18" s="20">
        <v>0</v>
      </c>
      <c r="E18" s="22">
        <f t="shared" si="1"/>
        <v>0</v>
      </c>
      <c r="F18" s="20">
        <v>0</v>
      </c>
      <c r="G18" s="36">
        <f t="shared" si="2"/>
        <v>0</v>
      </c>
      <c r="H18" s="20">
        <v>4</v>
      </c>
      <c r="I18" s="22">
        <f t="shared" si="3"/>
        <v>100</v>
      </c>
      <c r="J18" s="20">
        <v>0</v>
      </c>
      <c r="K18" s="36">
        <f t="shared" si="4"/>
        <v>0</v>
      </c>
    </row>
    <row r="19" spans="1:11" ht="14.25">
      <c r="A19" s="25" t="s">
        <v>64</v>
      </c>
      <c r="B19" s="20">
        <v>0</v>
      </c>
      <c r="C19" s="22">
        <f t="shared" si="0"/>
        <v>0</v>
      </c>
      <c r="D19" s="20">
        <v>157</v>
      </c>
      <c r="E19" s="36">
        <f t="shared" si="1"/>
        <v>83.51063829787235</v>
      </c>
      <c r="F19" s="20">
        <v>8</v>
      </c>
      <c r="G19" s="36">
        <f t="shared" si="2"/>
        <v>4.25531914893617</v>
      </c>
      <c r="H19" s="20">
        <v>2</v>
      </c>
      <c r="I19" s="36">
        <f t="shared" si="3"/>
        <v>1.0638297872340425</v>
      </c>
      <c r="J19" s="20">
        <v>21</v>
      </c>
      <c r="K19" s="36">
        <f t="shared" si="4"/>
        <v>11.170212765957446</v>
      </c>
    </row>
    <row r="20" spans="1:11" ht="14.25">
      <c r="A20" s="25" t="s">
        <v>65</v>
      </c>
      <c r="B20" s="20">
        <v>0</v>
      </c>
      <c r="C20" s="22">
        <f t="shared" si="0"/>
        <v>0</v>
      </c>
      <c r="D20" s="20">
        <v>1</v>
      </c>
      <c r="E20" s="36">
        <f t="shared" si="1"/>
        <v>16.666666666666668</v>
      </c>
      <c r="F20" s="20">
        <v>3</v>
      </c>
      <c r="G20" s="36">
        <f t="shared" si="2"/>
        <v>50</v>
      </c>
      <c r="H20" s="20">
        <v>1</v>
      </c>
      <c r="I20" s="36">
        <f t="shared" si="3"/>
        <v>16.666666666666668</v>
      </c>
      <c r="J20" s="20">
        <v>1</v>
      </c>
      <c r="K20" s="36">
        <f t="shared" si="4"/>
        <v>16.666666666666668</v>
      </c>
    </row>
    <row r="21" spans="1:11" ht="14.25">
      <c r="A21" s="25" t="s">
        <v>66</v>
      </c>
      <c r="B21" s="20">
        <v>0</v>
      </c>
      <c r="C21" s="22">
        <f t="shared" si="0"/>
        <v>0</v>
      </c>
      <c r="D21" s="20">
        <v>0</v>
      </c>
      <c r="E21" s="22">
        <f t="shared" si="1"/>
        <v>0</v>
      </c>
      <c r="F21" s="20">
        <v>1</v>
      </c>
      <c r="G21" s="36">
        <f t="shared" si="2"/>
        <v>100</v>
      </c>
      <c r="H21" s="20">
        <v>0</v>
      </c>
      <c r="I21" s="22">
        <f t="shared" si="3"/>
        <v>0</v>
      </c>
      <c r="J21" s="20">
        <v>0</v>
      </c>
      <c r="K21" s="36">
        <f t="shared" si="4"/>
        <v>0</v>
      </c>
    </row>
    <row r="22" spans="1:11" ht="14.25">
      <c r="A22" s="25" t="s">
        <v>67</v>
      </c>
      <c r="B22" s="20">
        <v>0</v>
      </c>
      <c r="C22" s="22">
        <f t="shared" si="0"/>
        <v>0</v>
      </c>
      <c r="D22" s="20">
        <v>0</v>
      </c>
      <c r="E22" s="22">
        <f t="shared" si="1"/>
        <v>0</v>
      </c>
      <c r="F22" s="20">
        <v>6</v>
      </c>
      <c r="G22" s="36">
        <f t="shared" si="2"/>
        <v>37.5</v>
      </c>
      <c r="H22" s="20">
        <v>2</v>
      </c>
      <c r="I22" s="22">
        <f t="shared" si="3"/>
        <v>12.5</v>
      </c>
      <c r="J22" s="20">
        <v>8</v>
      </c>
      <c r="K22" s="36">
        <f t="shared" si="4"/>
        <v>50</v>
      </c>
    </row>
    <row r="23" spans="1:11" ht="14.25">
      <c r="A23" s="25" t="s">
        <v>68</v>
      </c>
      <c r="B23" s="20">
        <v>0</v>
      </c>
      <c r="C23" s="22">
        <f t="shared" si="0"/>
        <v>0</v>
      </c>
      <c r="D23" s="20">
        <v>3</v>
      </c>
      <c r="E23" s="36">
        <f t="shared" si="1"/>
        <v>23.076923076923077</v>
      </c>
      <c r="F23" s="20">
        <v>2</v>
      </c>
      <c r="G23" s="36">
        <f t="shared" si="2"/>
        <v>15.384615384615385</v>
      </c>
      <c r="H23" s="20">
        <v>0</v>
      </c>
      <c r="I23" s="22">
        <f t="shared" si="3"/>
        <v>0</v>
      </c>
      <c r="J23" s="20">
        <v>8</v>
      </c>
      <c r="K23" s="36">
        <f t="shared" si="4"/>
        <v>61.53846153846154</v>
      </c>
    </row>
    <row r="24" spans="1:11" ht="14.25">
      <c r="A24" s="25" t="s">
        <v>69</v>
      </c>
      <c r="B24" s="20">
        <v>0</v>
      </c>
      <c r="C24" s="22">
        <f t="shared" si="0"/>
        <v>0</v>
      </c>
      <c r="D24" s="20">
        <v>0</v>
      </c>
      <c r="E24" s="22">
        <f t="shared" si="1"/>
        <v>0</v>
      </c>
      <c r="F24" s="20">
        <v>1</v>
      </c>
      <c r="G24" s="36">
        <f t="shared" si="2"/>
        <v>33.333333333333336</v>
      </c>
      <c r="H24" s="20">
        <v>0</v>
      </c>
      <c r="I24" s="22">
        <f t="shared" si="3"/>
        <v>0</v>
      </c>
      <c r="J24" s="20">
        <v>2</v>
      </c>
      <c r="K24" s="36">
        <f t="shared" si="4"/>
        <v>66.66666666666667</v>
      </c>
    </row>
    <row r="25" spans="1:11" ht="14.25">
      <c r="A25" s="25" t="s">
        <v>70</v>
      </c>
      <c r="B25" s="20">
        <v>0</v>
      </c>
      <c r="C25" s="22">
        <f t="shared" si="0"/>
        <v>0</v>
      </c>
      <c r="D25" s="20">
        <v>0</v>
      </c>
      <c r="E25" s="22">
        <f t="shared" si="1"/>
        <v>0</v>
      </c>
      <c r="F25" s="20">
        <v>0</v>
      </c>
      <c r="G25" s="36">
        <f t="shared" si="2"/>
        <v>0</v>
      </c>
      <c r="H25" s="20">
        <v>0</v>
      </c>
      <c r="I25" s="22">
        <f t="shared" si="3"/>
        <v>0</v>
      </c>
      <c r="J25" s="20">
        <v>1</v>
      </c>
      <c r="K25" s="36">
        <f t="shared" si="4"/>
        <v>100</v>
      </c>
    </row>
    <row r="26" spans="1:11" ht="14.25">
      <c r="A26" s="25" t="s">
        <v>71</v>
      </c>
      <c r="B26" s="20">
        <v>0</v>
      </c>
      <c r="C26" s="22">
        <f t="shared" si="0"/>
        <v>0</v>
      </c>
      <c r="D26" s="20">
        <v>0</v>
      </c>
      <c r="E26" s="22">
        <f t="shared" si="1"/>
        <v>0</v>
      </c>
      <c r="F26" s="20">
        <v>2</v>
      </c>
      <c r="G26" s="36">
        <f t="shared" si="2"/>
        <v>66.66666666666667</v>
      </c>
      <c r="H26" s="20">
        <v>0</v>
      </c>
      <c r="I26" s="22">
        <f t="shared" si="3"/>
        <v>0</v>
      </c>
      <c r="J26" s="20">
        <v>1</v>
      </c>
      <c r="K26" s="36">
        <f t="shared" si="4"/>
        <v>33.333333333333336</v>
      </c>
    </row>
    <row r="27" spans="1:11" ht="14.25">
      <c r="A27" s="25" t="s">
        <v>72</v>
      </c>
      <c r="B27" s="20">
        <v>0</v>
      </c>
      <c r="C27" s="22">
        <f t="shared" si="0"/>
        <v>0</v>
      </c>
      <c r="D27" s="20">
        <v>0</v>
      </c>
      <c r="E27" s="22">
        <f t="shared" si="1"/>
        <v>0</v>
      </c>
      <c r="F27" s="20">
        <v>1</v>
      </c>
      <c r="G27" s="36">
        <f t="shared" si="2"/>
        <v>50</v>
      </c>
      <c r="H27" s="20">
        <v>0</v>
      </c>
      <c r="I27" s="22">
        <f t="shared" si="3"/>
        <v>0</v>
      </c>
      <c r="J27" s="20">
        <v>1</v>
      </c>
      <c r="K27" s="36">
        <f t="shared" si="4"/>
        <v>50</v>
      </c>
    </row>
    <row r="28" spans="1:11" ht="14.25">
      <c r="A28" s="25" t="s">
        <v>73</v>
      </c>
      <c r="B28" s="20">
        <v>0</v>
      </c>
      <c r="C28" s="22">
        <f t="shared" si="0"/>
        <v>0</v>
      </c>
      <c r="D28" s="20">
        <v>0</v>
      </c>
      <c r="E28" s="22">
        <f t="shared" si="1"/>
        <v>0</v>
      </c>
      <c r="F28" s="20">
        <v>1</v>
      </c>
      <c r="G28" s="36">
        <f t="shared" si="2"/>
        <v>33.333333333333336</v>
      </c>
      <c r="H28" s="20">
        <v>1</v>
      </c>
      <c r="I28" s="36">
        <f t="shared" si="3"/>
        <v>33.333333333333336</v>
      </c>
      <c r="J28" s="20">
        <v>1</v>
      </c>
      <c r="K28" s="36">
        <f t="shared" si="4"/>
        <v>33.333333333333336</v>
      </c>
    </row>
    <row r="29" spans="1:11" ht="14.25">
      <c r="A29" s="25" t="s">
        <v>74</v>
      </c>
      <c r="B29" s="20">
        <v>0</v>
      </c>
      <c r="C29" s="22">
        <f t="shared" si="0"/>
        <v>0</v>
      </c>
      <c r="D29" s="20">
        <v>0</v>
      </c>
      <c r="E29" s="22">
        <f t="shared" si="1"/>
        <v>0</v>
      </c>
      <c r="F29" s="20">
        <v>0</v>
      </c>
      <c r="G29" s="36">
        <f t="shared" si="2"/>
        <v>0</v>
      </c>
      <c r="H29" s="20">
        <v>0</v>
      </c>
      <c r="I29" s="22">
        <f t="shared" si="3"/>
        <v>0</v>
      </c>
      <c r="J29" s="20">
        <v>1</v>
      </c>
      <c r="K29" s="36">
        <f t="shared" si="4"/>
        <v>100</v>
      </c>
    </row>
    <row r="30" spans="1:11" ht="14.25">
      <c r="A30" s="25" t="s">
        <v>75</v>
      </c>
      <c r="B30" s="20">
        <v>0</v>
      </c>
      <c r="C30" s="22">
        <f t="shared" si="0"/>
        <v>0</v>
      </c>
      <c r="D30" s="20">
        <v>0</v>
      </c>
      <c r="E30" s="22">
        <f t="shared" si="1"/>
        <v>0</v>
      </c>
      <c r="F30" s="20">
        <v>1</v>
      </c>
      <c r="G30" s="36">
        <f t="shared" si="2"/>
        <v>33.333333333333336</v>
      </c>
      <c r="H30" s="20">
        <v>0</v>
      </c>
      <c r="I30" s="22">
        <f t="shared" si="3"/>
        <v>0</v>
      </c>
      <c r="J30" s="20">
        <v>2</v>
      </c>
      <c r="K30" s="36">
        <f t="shared" si="4"/>
        <v>66.66666666666667</v>
      </c>
    </row>
    <row r="31" spans="1:11" ht="14.25">
      <c r="A31" s="25" t="s">
        <v>76</v>
      </c>
      <c r="B31" s="20">
        <v>0</v>
      </c>
      <c r="C31" s="22">
        <f t="shared" si="0"/>
        <v>0</v>
      </c>
      <c r="D31" s="20">
        <v>0</v>
      </c>
      <c r="E31" s="22">
        <f t="shared" si="1"/>
        <v>0</v>
      </c>
      <c r="F31" s="20">
        <v>0</v>
      </c>
      <c r="G31" s="36">
        <f t="shared" si="2"/>
        <v>0</v>
      </c>
      <c r="H31" s="20">
        <v>1</v>
      </c>
      <c r="I31" s="22">
        <f t="shared" si="3"/>
        <v>50</v>
      </c>
      <c r="J31" s="20">
        <v>1</v>
      </c>
      <c r="K31" s="36">
        <f t="shared" si="4"/>
        <v>50</v>
      </c>
    </row>
    <row r="32" spans="1:11" ht="14.25">
      <c r="A32" s="25" t="s">
        <v>77</v>
      </c>
      <c r="B32" s="20">
        <v>0</v>
      </c>
      <c r="C32" s="22"/>
      <c r="D32" s="20">
        <v>0</v>
      </c>
      <c r="E32" s="22"/>
      <c r="F32" s="20">
        <v>0</v>
      </c>
      <c r="G32" s="36"/>
      <c r="H32" s="20">
        <v>0</v>
      </c>
      <c r="I32" s="22"/>
      <c r="J32" s="20">
        <v>0</v>
      </c>
      <c r="K32" s="36"/>
    </row>
    <row r="33" spans="1:12" ht="15">
      <c r="A33" s="28" t="s">
        <v>78</v>
      </c>
      <c r="B33" s="37">
        <v>1</v>
      </c>
      <c r="C33" s="38">
        <f t="shared" si="0"/>
        <v>0.3058103975535168</v>
      </c>
      <c r="D33" s="37">
        <v>167</v>
      </c>
      <c r="E33" s="38">
        <f t="shared" si="1"/>
        <v>51.07033639143731</v>
      </c>
      <c r="F33" s="37">
        <v>51</v>
      </c>
      <c r="G33" s="38">
        <f t="shared" si="2"/>
        <v>15.596330275229358</v>
      </c>
      <c r="H33" s="37">
        <v>15</v>
      </c>
      <c r="I33" s="38">
        <f t="shared" si="3"/>
        <v>4.587155963302752</v>
      </c>
      <c r="J33" s="37">
        <v>93</v>
      </c>
      <c r="K33" s="38">
        <f t="shared" si="4"/>
        <v>28.440366972477065</v>
      </c>
      <c r="L33" s="18"/>
    </row>
    <row r="35" spans="3:4" ht="14.25">
      <c r="C35" s="15"/>
      <c r="D35" s="15"/>
    </row>
    <row r="36" ht="14.25">
      <c r="C36" s="15"/>
    </row>
  </sheetData>
  <sheetProtection formatCells="0" formatColumns="0" formatRows="0" insertColumns="0" insertRows="0" insertHyperlinks="0" deleteColumns="0" deleteRows="0" sort="0" autoFilter="0" pivotTables="0"/>
  <mergeCells count="8">
    <mergeCell ref="A1:K1"/>
    <mergeCell ref="A2:K2"/>
    <mergeCell ref="A4:A5"/>
    <mergeCell ref="B4:C4"/>
    <mergeCell ref="D4:E4"/>
    <mergeCell ref="F4:G4"/>
    <mergeCell ref="H4:I4"/>
    <mergeCell ref="J4:K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">
      <selection activeCell="G15" sqref="G15"/>
    </sheetView>
  </sheetViews>
  <sheetFormatPr defaultColWidth="9.140625" defaultRowHeight="15"/>
  <cols>
    <col min="1" max="1" width="28.57421875" style="7" customWidth="1"/>
    <col min="2" max="10" width="13.0039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4" spans="1:10" s="19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9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</row>
    <row r="7" spans="1:10" ht="14.25">
      <c r="A7" s="25" t="s">
        <v>51</v>
      </c>
      <c r="B7" s="20">
        <v>0</v>
      </c>
      <c r="C7" s="20">
        <v>0</v>
      </c>
      <c r="D7" s="36"/>
      <c r="E7" s="20">
        <v>0</v>
      </c>
      <c r="F7" s="20">
        <v>0</v>
      </c>
      <c r="G7" s="22"/>
      <c r="H7" s="20">
        <v>0</v>
      </c>
      <c r="I7" s="20">
        <v>0</v>
      </c>
      <c r="J7" s="22"/>
    </row>
    <row r="8" spans="1:10" ht="14.25">
      <c r="A8" s="25" t="s">
        <v>52</v>
      </c>
      <c r="B8" s="20">
        <v>5</v>
      </c>
      <c r="C8" s="20">
        <v>2</v>
      </c>
      <c r="D8" s="36">
        <f>C8*100/B8-100</f>
        <v>-60</v>
      </c>
      <c r="E8" s="20">
        <v>1</v>
      </c>
      <c r="F8" s="20">
        <v>1</v>
      </c>
      <c r="G8" s="36">
        <f>F8*100/E8-100</f>
        <v>0</v>
      </c>
      <c r="H8" s="20">
        <v>16</v>
      </c>
      <c r="I8" s="20">
        <v>8</v>
      </c>
      <c r="J8" s="36">
        <f>I8*100/H8-100</f>
        <v>-50</v>
      </c>
    </row>
    <row r="9" spans="1:10" ht="14.25">
      <c r="A9" s="25" t="s">
        <v>53</v>
      </c>
      <c r="B9" s="20">
        <v>6</v>
      </c>
      <c r="C9" s="20">
        <v>7</v>
      </c>
      <c r="D9" s="36">
        <f aca="true" t="shared" si="0" ref="D9:D34">C9*100/B9-100</f>
        <v>16.66666666666667</v>
      </c>
      <c r="E9" s="20">
        <v>0</v>
      </c>
      <c r="F9" s="20">
        <v>2</v>
      </c>
      <c r="G9" s="36" t="s">
        <v>315</v>
      </c>
      <c r="H9" s="20">
        <v>31</v>
      </c>
      <c r="I9" s="20">
        <v>17</v>
      </c>
      <c r="J9" s="36">
        <f aca="true" t="shared" si="1" ref="J9:J34">I9*100/H9-100</f>
        <v>-45.16129032258065</v>
      </c>
    </row>
    <row r="10" spans="1:10" ht="14.25">
      <c r="A10" s="25" t="s">
        <v>54</v>
      </c>
      <c r="B10" s="20">
        <v>31</v>
      </c>
      <c r="C10" s="20">
        <v>18</v>
      </c>
      <c r="D10" s="36">
        <f t="shared" si="0"/>
        <v>-41.935483870967744</v>
      </c>
      <c r="E10" s="20">
        <v>16</v>
      </c>
      <c r="F10" s="20">
        <v>1</v>
      </c>
      <c r="G10" s="36">
        <f>F10*100/E10-100</f>
        <v>-93.75</v>
      </c>
      <c r="H10" s="20">
        <v>116</v>
      </c>
      <c r="I10" s="20">
        <v>22</v>
      </c>
      <c r="J10" s="36">
        <f t="shared" si="1"/>
        <v>-81.0344827586207</v>
      </c>
    </row>
    <row r="11" spans="1:10" ht="14.25">
      <c r="A11" s="25" t="s">
        <v>55</v>
      </c>
      <c r="B11" s="20">
        <v>8</v>
      </c>
      <c r="C11" s="20">
        <v>5</v>
      </c>
      <c r="D11" s="36">
        <f t="shared" si="0"/>
        <v>-37.5</v>
      </c>
      <c r="E11" s="20">
        <v>0</v>
      </c>
      <c r="F11" s="20">
        <v>3</v>
      </c>
      <c r="G11" s="36" t="s">
        <v>315</v>
      </c>
      <c r="H11" s="20">
        <v>20</v>
      </c>
      <c r="I11" s="20">
        <v>7</v>
      </c>
      <c r="J11" s="36">
        <f t="shared" si="1"/>
        <v>-65</v>
      </c>
    </row>
    <row r="12" spans="1:10" ht="14.25">
      <c r="A12" s="25" t="s">
        <v>56</v>
      </c>
      <c r="B12" s="20">
        <v>1</v>
      </c>
      <c r="C12" s="20">
        <v>3</v>
      </c>
      <c r="D12" s="36">
        <f t="shared" si="0"/>
        <v>200</v>
      </c>
      <c r="E12" s="20">
        <v>0</v>
      </c>
      <c r="F12" s="20">
        <v>0</v>
      </c>
      <c r="G12" s="36"/>
      <c r="H12" s="20">
        <v>1</v>
      </c>
      <c r="I12" s="20">
        <v>10</v>
      </c>
      <c r="J12" s="36">
        <f t="shared" si="1"/>
        <v>900</v>
      </c>
    </row>
    <row r="13" spans="1:10" ht="14.25">
      <c r="A13" s="25" t="s">
        <v>57</v>
      </c>
      <c r="B13" s="20">
        <v>3</v>
      </c>
      <c r="C13" s="20">
        <v>0</v>
      </c>
      <c r="D13" s="126" t="s">
        <v>314</v>
      </c>
      <c r="E13" s="20">
        <v>0</v>
      </c>
      <c r="F13" s="20">
        <v>0</v>
      </c>
      <c r="G13" s="36"/>
      <c r="H13" s="20">
        <v>4</v>
      </c>
      <c r="I13" s="20">
        <v>0</v>
      </c>
      <c r="J13" s="126" t="s">
        <v>314</v>
      </c>
    </row>
    <row r="14" spans="1:10" ht="14.25">
      <c r="A14" s="25" t="s">
        <v>58</v>
      </c>
      <c r="B14" s="20">
        <v>9</v>
      </c>
      <c r="C14" s="20">
        <v>12</v>
      </c>
      <c r="D14" s="36">
        <f t="shared" si="0"/>
        <v>33.33333333333334</v>
      </c>
      <c r="E14" s="20">
        <v>0</v>
      </c>
      <c r="F14" s="20">
        <v>0</v>
      </c>
      <c r="G14" s="36"/>
      <c r="H14" s="20">
        <v>15</v>
      </c>
      <c r="I14" s="20">
        <v>23</v>
      </c>
      <c r="J14" s="36">
        <f t="shared" si="1"/>
        <v>53.33333333333334</v>
      </c>
    </row>
    <row r="15" spans="1:10" ht="14.25">
      <c r="A15" s="25" t="s">
        <v>59</v>
      </c>
      <c r="B15" s="20">
        <v>5</v>
      </c>
      <c r="C15" s="20">
        <v>7</v>
      </c>
      <c r="D15" s="36">
        <f t="shared" si="0"/>
        <v>40</v>
      </c>
      <c r="E15" s="20">
        <v>4</v>
      </c>
      <c r="F15" s="20">
        <v>0</v>
      </c>
      <c r="G15" s="126" t="s">
        <v>314</v>
      </c>
      <c r="H15" s="20">
        <v>20</v>
      </c>
      <c r="I15" s="20">
        <v>19</v>
      </c>
      <c r="J15" s="36">
        <f t="shared" si="1"/>
        <v>-5</v>
      </c>
    </row>
    <row r="16" spans="1:10" ht="14.25">
      <c r="A16" s="25" t="s">
        <v>60</v>
      </c>
      <c r="B16" s="20">
        <v>14</v>
      </c>
      <c r="C16" s="20">
        <v>12</v>
      </c>
      <c r="D16" s="36">
        <f t="shared" si="0"/>
        <v>-14.285714285714292</v>
      </c>
      <c r="E16" s="20">
        <v>0</v>
      </c>
      <c r="F16" s="20">
        <v>0</v>
      </c>
      <c r="G16" s="36"/>
      <c r="H16" s="20">
        <v>29</v>
      </c>
      <c r="I16" s="20">
        <v>19</v>
      </c>
      <c r="J16" s="36">
        <f t="shared" si="1"/>
        <v>-34.48275862068965</v>
      </c>
    </row>
    <row r="17" spans="1:10" ht="14.25">
      <c r="A17" s="25" t="s">
        <v>61</v>
      </c>
      <c r="B17" s="20">
        <v>12</v>
      </c>
      <c r="C17" s="20">
        <v>10</v>
      </c>
      <c r="D17" s="36">
        <f t="shared" si="0"/>
        <v>-16.66666666666667</v>
      </c>
      <c r="E17" s="20">
        <v>0</v>
      </c>
      <c r="F17" s="20">
        <v>0</v>
      </c>
      <c r="G17" s="36"/>
      <c r="H17" s="20">
        <v>21</v>
      </c>
      <c r="I17" s="20">
        <v>20</v>
      </c>
      <c r="J17" s="36">
        <f t="shared" si="1"/>
        <v>-4.761904761904759</v>
      </c>
    </row>
    <row r="18" spans="1:10" ht="14.25">
      <c r="A18" s="25" t="s">
        <v>62</v>
      </c>
      <c r="B18" s="20">
        <v>5</v>
      </c>
      <c r="C18" s="20">
        <v>4</v>
      </c>
      <c r="D18" s="36">
        <f t="shared" si="0"/>
        <v>-20</v>
      </c>
      <c r="E18" s="20">
        <v>0</v>
      </c>
      <c r="F18" s="20">
        <v>0</v>
      </c>
      <c r="G18" s="36"/>
      <c r="H18" s="20">
        <v>18</v>
      </c>
      <c r="I18" s="20">
        <v>9</v>
      </c>
      <c r="J18" s="36">
        <f t="shared" si="1"/>
        <v>-50</v>
      </c>
    </row>
    <row r="19" spans="1:10" ht="14.25">
      <c r="A19" s="25" t="s">
        <v>63</v>
      </c>
      <c r="B19" s="20">
        <v>0</v>
      </c>
      <c r="C19" s="20">
        <v>0</v>
      </c>
      <c r="D19" s="36"/>
      <c r="E19" s="20">
        <v>0</v>
      </c>
      <c r="F19" s="20">
        <v>0</v>
      </c>
      <c r="G19" s="36"/>
      <c r="H19" s="20">
        <v>0</v>
      </c>
      <c r="I19" s="20">
        <v>0</v>
      </c>
      <c r="J19" s="36"/>
    </row>
    <row r="20" spans="1:10" ht="14.25">
      <c r="A20" s="25" t="s">
        <v>64</v>
      </c>
      <c r="B20" s="20">
        <v>9</v>
      </c>
      <c r="C20" s="20">
        <v>13</v>
      </c>
      <c r="D20" s="36">
        <f t="shared" si="0"/>
        <v>44.44444444444446</v>
      </c>
      <c r="E20" s="20">
        <v>2</v>
      </c>
      <c r="F20" s="20">
        <v>1</v>
      </c>
      <c r="G20" s="36">
        <f>F20*100/E20-100</f>
        <v>-50</v>
      </c>
      <c r="H20" s="20">
        <v>16</v>
      </c>
      <c r="I20" s="20">
        <v>34</v>
      </c>
      <c r="J20" s="36">
        <f t="shared" si="1"/>
        <v>112.5</v>
      </c>
    </row>
    <row r="21" spans="1:10" ht="14.25">
      <c r="A21" s="25" t="s">
        <v>65</v>
      </c>
      <c r="B21" s="20">
        <v>7</v>
      </c>
      <c r="C21" s="20">
        <v>7</v>
      </c>
      <c r="D21" s="36">
        <f t="shared" si="0"/>
        <v>0</v>
      </c>
      <c r="E21" s="20">
        <v>0</v>
      </c>
      <c r="F21" s="20">
        <v>4</v>
      </c>
      <c r="G21" s="36" t="s">
        <v>315</v>
      </c>
      <c r="H21" s="20">
        <v>29</v>
      </c>
      <c r="I21" s="20">
        <v>9</v>
      </c>
      <c r="J21" s="36">
        <f t="shared" si="1"/>
        <v>-68.9655172413793</v>
      </c>
    </row>
    <row r="22" spans="1:10" ht="14.25">
      <c r="A22" s="25" t="s">
        <v>66</v>
      </c>
      <c r="B22" s="20">
        <v>14</v>
      </c>
      <c r="C22" s="20">
        <v>9</v>
      </c>
      <c r="D22" s="36">
        <f t="shared" si="0"/>
        <v>-35.71428571428571</v>
      </c>
      <c r="E22" s="20">
        <v>0</v>
      </c>
      <c r="F22" s="20">
        <v>0</v>
      </c>
      <c r="G22" s="36"/>
      <c r="H22" s="20">
        <v>18</v>
      </c>
      <c r="I22" s="20">
        <v>33</v>
      </c>
      <c r="J22" s="36">
        <f t="shared" si="1"/>
        <v>83.33333333333334</v>
      </c>
    </row>
    <row r="23" spans="1:10" ht="14.25">
      <c r="A23" s="25" t="s">
        <v>67</v>
      </c>
      <c r="B23" s="20">
        <v>9</v>
      </c>
      <c r="C23" s="20">
        <v>12</v>
      </c>
      <c r="D23" s="36">
        <f t="shared" si="0"/>
        <v>33.33333333333334</v>
      </c>
      <c r="E23" s="20">
        <v>1</v>
      </c>
      <c r="F23" s="20">
        <v>5</v>
      </c>
      <c r="G23" s="36">
        <f>F23*100/E23-100</f>
        <v>400</v>
      </c>
      <c r="H23" s="20">
        <v>24</v>
      </c>
      <c r="I23" s="20">
        <v>26</v>
      </c>
      <c r="J23" s="36">
        <f t="shared" si="1"/>
        <v>8.333333333333329</v>
      </c>
    </row>
    <row r="24" spans="1:10" ht="14.25">
      <c r="A24" s="25" t="s">
        <v>68</v>
      </c>
      <c r="B24" s="20">
        <v>4</v>
      </c>
      <c r="C24" s="20">
        <v>1</v>
      </c>
      <c r="D24" s="36">
        <f t="shared" si="0"/>
        <v>-75</v>
      </c>
      <c r="E24" s="20">
        <v>1</v>
      </c>
      <c r="F24" s="20">
        <v>1</v>
      </c>
      <c r="G24" s="36">
        <f>F24*100/E24-100</f>
        <v>0</v>
      </c>
      <c r="H24" s="20">
        <v>4</v>
      </c>
      <c r="I24" s="20">
        <v>1</v>
      </c>
      <c r="J24" s="36">
        <f t="shared" si="1"/>
        <v>-75</v>
      </c>
    </row>
    <row r="25" spans="1:10" ht="14.25">
      <c r="A25" s="25" t="s">
        <v>69</v>
      </c>
      <c r="B25" s="20">
        <v>4</v>
      </c>
      <c r="C25" s="20">
        <v>4</v>
      </c>
      <c r="D25" s="36">
        <f t="shared" si="0"/>
        <v>0</v>
      </c>
      <c r="E25" s="20">
        <v>0</v>
      </c>
      <c r="F25" s="20">
        <v>0</v>
      </c>
      <c r="G25" s="36"/>
      <c r="H25" s="20">
        <v>15</v>
      </c>
      <c r="I25" s="20">
        <v>5</v>
      </c>
      <c r="J25" s="36">
        <f t="shared" si="1"/>
        <v>-66.66666666666666</v>
      </c>
    </row>
    <row r="26" spans="1:10" ht="14.25">
      <c r="A26" s="25" t="s">
        <v>70</v>
      </c>
      <c r="B26" s="20">
        <v>2</v>
      </c>
      <c r="C26" s="20">
        <v>4</v>
      </c>
      <c r="D26" s="36">
        <f t="shared" si="0"/>
        <v>100</v>
      </c>
      <c r="E26" s="20">
        <v>0</v>
      </c>
      <c r="F26" s="20">
        <v>1</v>
      </c>
      <c r="G26" s="36" t="s">
        <v>315</v>
      </c>
      <c r="H26" s="20">
        <v>4</v>
      </c>
      <c r="I26" s="20">
        <v>10</v>
      </c>
      <c r="J26" s="36">
        <f t="shared" si="1"/>
        <v>150</v>
      </c>
    </row>
    <row r="27" spans="1:10" ht="14.25">
      <c r="A27" s="25" t="s">
        <v>71</v>
      </c>
      <c r="B27" s="20">
        <v>3</v>
      </c>
      <c r="C27" s="20">
        <v>5</v>
      </c>
      <c r="D27" s="36">
        <f t="shared" si="0"/>
        <v>66.66666666666666</v>
      </c>
      <c r="E27" s="20">
        <v>0</v>
      </c>
      <c r="F27" s="20">
        <v>2</v>
      </c>
      <c r="G27" s="36" t="s">
        <v>315</v>
      </c>
      <c r="H27" s="20">
        <v>4</v>
      </c>
      <c r="I27" s="20">
        <v>8</v>
      </c>
      <c r="J27" s="36">
        <f t="shared" si="1"/>
        <v>100</v>
      </c>
    </row>
    <row r="28" spans="1:10" ht="14.25">
      <c r="A28" s="25" t="s">
        <v>72</v>
      </c>
      <c r="B28" s="20">
        <v>1</v>
      </c>
      <c r="C28" s="20">
        <v>1</v>
      </c>
      <c r="D28" s="36">
        <f t="shared" si="0"/>
        <v>0</v>
      </c>
      <c r="E28" s="20">
        <v>0</v>
      </c>
      <c r="F28" s="20">
        <v>0</v>
      </c>
      <c r="G28" s="36"/>
      <c r="H28" s="20">
        <v>1</v>
      </c>
      <c r="I28" s="20">
        <v>4</v>
      </c>
      <c r="J28" s="36">
        <f t="shared" si="1"/>
        <v>300</v>
      </c>
    </row>
    <row r="29" spans="1:10" ht="14.25">
      <c r="A29" s="25" t="s">
        <v>73</v>
      </c>
      <c r="B29" s="20">
        <v>4</v>
      </c>
      <c r="C29" s="20">
        <v>2</v>
      </c>
      <c r="D29" s="36">
        <f t="shared" si="0"/>
        <v>-50</v>
      </c>
      <c r="E29" s="20">
        <v>2</v>
      </c>
      <c r="F29" s="20">
        <v>0</v>
      </c>
      <c r="G29" s="126" t="s">
        <v>314</v>
      </c>
      <c r="H29" s="20">
        <v>8</v>
      </c>
      <c r="I29" s="20">
        <v>3</v>
      </c>
      <c r="J29" s="36">
        <f t="shared" si="1"/>
        <v>-62.5</v>
      </c>
    </row>
    <row r="30" spans="1:10" ht="14.25">
      <c r="A30" s="25" t="s">
        <v>74</v>
      </c>
      <c r="B30" s="20">
        <v>7</v>
      </c>
      <c r="C30" s="20">
        <v>4</v>
      </c>
      <c r="D30" s="36">
        <f t="shared" si="0"/>
        <v>-42.857142857142854</v>
      </c>
      <c r="E30" s="20">
        <v>1</v>
      </c>
      <c r="F30" s="20">
        <v>1</v>
      </c>
      <c r="G30" s="36">
        <f>F30*100/E30-100</f>
        <v>0</v>
      </c>
      <c r="H30" s="20">
        <v>13</v>
      </c>
      <c r="I30" s="20">
        <v>17</v>
      </c>
      <c r="J30" s="36">
        <f t="shared" si="1"/>
        <v>30.769230769230774</v>
      </c>
    </row>
    <row r="31" spans="1:10" ht="14.25">
      <c r="A31" s="25" t="s">
        <v>75</v>
      </c>
      <c r="B31" s="20">
        <v>0</v>
      </c>
      <c r="C31" s="20">
        <v>6</v>
      </c>
      <c r="D31" s="36" t="s">
        <v>315</v>
      </c>
      <c r="E31" s="20">
        <v>0</v>
      </c>
      <c r="F31" s="20">
        <v>6</v>
      </c>
      <c r="G31" s="36" t="s">
        <v>315</v>
      </c>
      <c r="H31" s="20">
        <v>0</v>
      </c>
      <c r="I31" s="20">
        <v>41</v>
      </c>
      <c r="J31" s="36" t="s">
        <v>315</v>
      </c>
    </row>
    <row r="32" spans="1:10" ht="14.25">
      <c r="A32" s="25" t="s">
        <v>76</v>
      </c>
      <c r="B32" s="20">
        <v>0</v>
      </c>
      <c r="C32" s="20">
        <v>1</v>
      </c>
      <c r="D32" s="36" t="s">
        <v>315</v>
      </c>
      <c r="E32" s="20">
        <v>0</v>
      </c>
      <c r="F32" s="20">
        <v>0</v>
      </c>
      <c r="G32" s="36"/>
      <c r="H32" s="20">
        <v>0</v>
      </c>
      <c r="I32" s="20">
        <v>1</v>
      </c>
      <c r="J32" s="36" t="s">
        <v>315</v>
      </c>
    </row>
    <row r="33" spans="1:10" ht="14.25">
      <c r="A33" s="25" t="s">
        <v>77</v>
      </c>
      <c r="B33" s="20">
        <v>0</v>
      </c>
      <c r="C33" s="20">
        <v>0</v>
      </c>
      <c r="D33" s="36"/>
      <c r="E33" s="20">
        <v>0</v>
      </c>
      <c r="F33" s="20">
        <v>0</v>
      </c>
      <c r="G33" s="36"/>
      <c r="H33" s="20">
        <v>0</v>
      </c>
      <c r="I33" s="20">
        <v>0</v>
      </c>
      <c r="J33" s="36"/>
    </row>
    <row r="34" spans="1:10" ht="15">
      <c r="A34" s="28" t="s">
        <v>78</v>
      </c>
      <c r="B34" s="37">
        <v>163</v>
      </c>
      <c r="C34" s="37">
        <v>149</v>
      </c>
      <c r="D34" s="36">
        <f t="shared" si="0"/>
        <v>-8.58895705521472</v>
      </c>
      <c r="E34" s="37">
        <v>28</v>
      </c>
      <c r="F34" s="37">
        <v>28</v>
      </c>
      <c r="G34" s="36">
        <f>F34*100/E34-100</f>
        <v>0</v>
      </c>
      <c r="H34" s="37">
        <v>427</v>
      </c>
      <c r="I34" s="37">
        <v>346</v>
      </c>
      <c r="J34" s="36">
        <f t="shared" si="1"/>
        <v>-18.969555035128806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12 G8:G14 J8:J12 G16:G28 D14:D34 G30:G34 J14:J34">
    <cfRule type="cellIs" priority="41" dxfId="580" operator="lessThanOrEqual" stopIfTrue="1">
      <formula>0</formula>
    </cfRule>
    <cfRule type="cellIs" priority="42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64"/>
  <sheetViews>
    <sheetView zoomScale="85" zoomScaleNormal="85" workbookViewId="0" topLeftCell="A1">
      <selection activeCell="X32" sqref="X32"/>
    </sheetView>
  </sheetViews>
  <sheetFormatPr defaultColWidth="9.140625" defaultRowHeight="15"/>
  <cols>
    <col min="1" max="1" width="22.8515625" style="7" customWidth="1"/>
    <col min="2" max="2" width="7.7109375" style="7" customWidth="1"/>
    <col min="3" max="3" width="8.57421875" style="7" customWidth="1"/>
    <col min="4" max="5" width="7.7109375" style="7" customWidth="1"/>
    <col min="6" max="6" width="8.421875" style="7" customWidth="1"/>
    <col min="7" max="8" width="7.7109375" style="7" customWidth="1"/>
    <col min="9" max="9" width="8.7109375" style="7" customWidth="1"/>
    <col min="10" max="11" width="7.7109375" style="7" customWidth="1"/>
    <col min="12" max="12" width="8.57421875" style="7" customWidth="1"/>
    <col min="13" max="14" width="7.7109375" style="7" customWidth="1"/>
    <col min="15" max="15" width="9.00390625" style="7" customWidth="1"/>
    <col min="16" max="16" width="7.7109375" style="7" customWidth="1"/>
    <col min="17" max="18" width="9.140625" style="7" customWidth="1"/>
    <col min="19" max="19" width="13.57421875" style="7" bestFit="1" customWidth="1"/>
    <col min="20" max="16384" width="9.140625" style="7" customWidth="1"/>
  </cols>
  <sheetData>
    <row r="1" spans="1:16" ht="18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1:16" s="19" customFormat="1" ht="14.25">
      <c r="A4" s="6" t="s">
        <v>42</v>
      </c>
      <c r="B4" s="6" t="s">
        <v>107</v>
      </c>
      <c r="C4" s="6"/>
      <c r="D4" s="6"/>
      <c r="E4" s="6" t="s">
        <v>108</v>
      </c>
      <c r="F4" s="6"/>
      <c r="G4" s="6"/>
      <c r="H4" s="6" t="s">
        <v>109</v>
      </c>
      <c r="I4" s="6"/>
      <c r="J4" s="6"/>
      <c r="K4" s="6" t="s">
        <v>110</v>
      </c>
      <c r="L4" s="6"/>
      <c r="M4" s="6"/>
      <c r="N4" s="6" t="s">
        <v>113</v>
      </c>
      <c r="O4" s="6"/>
      <c r="P4" s="6"/>
    </row>
    <row r="5" spans="1:16" s="19" customFormat="1" ht="28.5">
      <c r="A5" s="6"/>
      <c r="B5" s="114" t="s">
        <v>112</v>
      </c>
      <c r="C5" s="114" t="s">
        <v>92</v>
      </c>
      <c r="D5" s="114" t="s">
        <v>114</v>
      </c>
      <c r="E5" s="114" t="s">
        <v>112</v>
      </c>
      <c r="F5" s="70" t="s">
        <v>92</v>
      </c>
      <c r="G5" s="70" t="s">
        <v>114</v>
      </c>
      <c r="H5" s="70" t="s">
        <v>112</v>
      </c>
      <c r="I5" s="70" t="s">
        <v>92</v>
      </c>
      <c r="J5" s="70" t="s">
        <v>114</v>
      </c>
      <c r="K5" s="70" t="s">
        <v>112</v>
      </c>
      <c r="L5" s="70" t="s">
        <v>92</v>
      </c>
      <c r="M5" s="70" t="s">
        <v>114</v>
      </c>
      <c r="N5" s="70" t="s">
        <v>112</v>
      </c>
      <c r="O5" s="70" t="s">
        <v>92</v>
      </c>
      <c r="P5" s="70" t="s">
        <v>114</v>
      </c>
    </row>
    <row r="6" spans="1:16" ht="14.25">
      <c r="A6" s="25" t="s">
        <v>51</v>
      </c>
      <c r="B6" s="132"/>
      <c r="C6" s="113"/>
      <c r="D6" s="113"/>
      <c r="E6" s="33"/>
      <c r="F6" s="36"/>
      <c r="G6" s="22"/>
      <c r="H6" s="20"/>
      <c r="I6" s="36"/>
      <c r="J6" s="22"/>
      <c r="K6" s="20"/>
      <c r="L6" s="36"/>
      <c r="M6" s="22"/>
      <c r="N6" s="20"/>
      <c r="O6" s="36"/>
      <c r="P6" s="22"/>
    </row>
    <row r="7" spans="1:16" ht="14.25">
      <c r="A7" s="25" t="s">
        <v>52</v>
      </c>
      <c r="B7" s="131"/>
      <c r="C7" s="108"/>
      <c r="D7" s="36"/>
      <c r="E7" s="20">
        <v>142</v>
      </c>
      <c r="F7" s="36">
        <v>-0.6993006993006929</v>
      </c>
      <c r="G7" s="36">
        <f>E7*100/(B7+E7+H7+K7+N7)</f>
        <v>28.286852589641434</v>
      </c>
      <c r="H7" s="20">
        <v>144</v>
      </c>
      <c r="I7" s="36">
        <v>15.199999999999989</v>
      </c>
      <c r="J7" s="36">
        <f>H7*100/(B7+E7+H7+K7+N7)</f>
        <v>28.685258964143426</v>
      </c>
      <c r="K7" s="20">
        <v>30</v>
      </c>
      <c r="L7" s="36">
        <v>-23.076923076923066</v>
      </c>
      <c r="M7" s="36">
        <f>K7*100/(B7+E7+H7+K7+N7)</f>
        <v>5.9760956175298805</v>
      </c>
      <c r="N7" s="20">
        <v>186</v>
      </c>
      <c r="O7" s="36">
        <v>20.779220779220793</v>
      </c>
      <c r="P7" s="36">
        <f aca="true" t="shared" si="0" ref="P7:P33">N7*100/(B7+E7+H7+K7+N7)</f>
        <v>37.05179282868526</v>
      </c>
    </row>
    <row r="8" spans="1:16" ht="14.25">
      <c r="A8" s="25" t="s">
        <v>53</v>
      </c>
      <c r="B8" s="20"/>
      <c r="C8" s="36"/>
      <c r="D8" s="36"/>
      <c r="E8" s="20">
        <v>235</v>
      </c>
      <c r="F8" s="36">
        <v>3.982300884955748</v>
      </c>
      <c r="G8" s="36">
        <f aca="true" t="shared" si="1" ref="G8:G31">E8*100/(B8+E8+H8+K8+N8)</f>
        <v>38.97180762852405</v>
      </c>
      <c r="H8" s="20">
        <v>135</v>
      </c>
      <c r="I8" s="36">
        <v>25</v>
      </c>
      <c r="J8" s="36">
        <f aca="true" t="shared" si="2" ref="J8:J31">H8*100/(B8+E8+H8+K8+N8)</f>
        <v>22.388059701492537</v>
      </c>
      <c r="K8" s="20">
        <v>16</v>
      </c>
      <c r="L8" s="36">
        <v>-48.38709677419355</v>
      </c>
      <c r="M8" s="36">
        <f aca="true" t="shared" si="3" ref="M8:M33">K8*100/(B8+E8+H8+K8+N8)</f>
        <v>2.6533996683250414</v>
      </c>
      <c r="N8" s="20">
        <v>217</v>
      </c>
      <c r="O8" s="36">
        <v>52.81690140845069</v>
      </c>
      <c r="P8" s="36">
        <f t="shared" si="0"/>
        <v>35.98673300165837</v>
      </c>
    </row>
    <row r="9" spans="1:16" ht="14.25">
      <c r="A9" s="25" t="s">
        <v>54</v>
      </c>
      <c r="B9" s="20"/>
      <c r="C9" s="108"/>
      <c r="D9" s="36"/>
      <c r="E9" s="20">
        <v>947</v>
      </c>
      <c r="F9" s="36">
        <v>-4.824120603015075</v>
      </c>
      <c r="G9" s="36">
        <f t="shared" si="1"/>
        <v>49.297241020301925</v>
      </c>
      <c r="H9" s="20">
        <v>233</v>
      </c>
      <c r="I9" s="36">
        <v>5.9090909090909065</v>
      </c>
      <c r="J9" s="36">
        <f t="shared" si="2"/>
        <v>12.129099427381572</v>
      </c>
      <c r="K9" s="20">
        <v>634</v>
      </c>
      <c r="L9" s="36">
        <v>18.726591760299627</v>
      </c>
      <c r="M9" s="36">
        <f t="shared" si="3"/>
        <v>33.003643935450285</v>
      </c>
      <c r="N9" s="20">
        <v>107</v>
      </c>
      <c r="O9" s="36">
        <v>13.829787234042556</v>
      </c>
      <c r="P9" s="36">
        <f t="shared" si="0"/>
        <v>5.570015616866216</v>
      </c>
    </row>
    <row r="10" spans="1:16" ht="14.25">
      <c r="A10" s="25" t="s">
        <v>55</v>
      </c>
      <c r="B10" s="20"/>
      <c r="C10" s="36"/>
      <c r="D10" s="36"/>
      <c r="E10" s="20">
        <v>1</v>
      </c>
      <c r="F10" s="36">
        <v>0</v>
      </c>
      <c r="G10" s="36">
        <f t="shared" si="1"/>
        <v>0.11655011655011654</v>
      </c>
      <c r="H10" s="20">
        <v>251</v>
      </c>
      <c r="I10" s="36">
        <v>0</v>
      </c>
      <c r="J10" s="36">
        <f t="shared" si="2"/>
        <v>29.254079254079254</v>
      </c>
      <c r="K10" s="20">
        <v>318</v>
      </c>
      <c r="L10" s="36">
        <v>2.5806451612903345</v>
      </c>
      <c r="M10" s="36">
        <f t="shared" si="3"/>
        <v>37.06293706293706</v>
      </c>
      <c r="N10" s="20">
        <v>288</v>
      </c>
      <c r="O10" s="36">
        <v>75.60975609756099</v>
      </c>
      <c r="P10" s="36">
        <f t="shared" si="0"/>
        <v>33.56643356643357</v>
      </c>
    </row>
    <row r="11" spans="1:16" ht="14.25">
      <c r="A11" s="25" t="s">
        <v>56</v>
      </c>
      <c r="B11" s="20"/>
      <c r="C11" s="36"/>
      <c r="D11" s="36"/>
      <c r="E11" s="20">
        <v>302</v>
      </c>
      <c r="F11" s="36">
        <v>12.267657992565063</v>
      </c>
      <c r="G11" s="36">
        <f t="shared" si="1"/>
        <v>45.96651445966514</v>
      </c>
      <c r="H11" s="20">
        <v>137</v>
      </c>
      <c r="I11" s="36">
        <v>-28.272251308900522</v>
      </c>
      <c r="J11" s="36">
        <f t="shared" si="2"/>
        <v>20.85235920852359</v>
      </c>
      <c r="K11" s="20">
        <v>41</v>
      </c>
      <c r="L11" s="36">
        <v>583.3333333333333</v>
      </c>
      <c r="M11" s="36">
        <f t="shared" si="3"/>
        <v>6.2404870624048705</v>
      </c>
      <c r="N11" s="20">
        <v>177</v>
      </c>
      <c r="O11" s="36">
        <v>22.06896551724138</v>
      </c>
      <c r="P11" s="36">
        <f t="shared" si="0"/>
        <v>26.940639269406393</v>
      </c>
    </row>
    <row r="12" spans="1:16" ht="14.25">
      <c r="A12" s="25" t="s">
        <v>57</v>
      </c>
      <c r="B12" s="20"/>
      <c r="C12" s="36"/>
      <c r="D12" s="36"/>
      <c r="E12" s="20">
        <v>80</v>
      </c>
      <c r="F12" s="36">
        <v>-13.043478260869563</v>
      </c>
      <c r="G12" s="36">
        <f t="shared" si="1"/>
        <v>20.356234096692113</v>
      </c>
      <c r="H12" s="20">
        <v>95</v>
      </c>
      <c r="I12" s="36">
        <v>-23.38709677419355</v>
      </c>
      <c r="J12" s="36">
        <f t="shared" si="2"/>
        <v>24.173027989821882</v>
      </c>
      <c r="K12" s="20">
        <v>4</v>
      </c>
      <c r="L12" s="47">
        <v>-42.85714285714286</v>
      </c>
      <c r="M12" s="36">
        <f t="shared" si="3"/>
        <v>1.0178117048346056</v>
      </c>
      <c r="N12" s="20">
        <v>214</v>
      </c>
      <c r="O12" s="36">
        <v>-15.415019762845844</v>
      </c>
      <c r="P12" s="36">
        <f t="shared" si="0"/>
        <v>54.4529262086514</v>
      </c>
    </row>
    <row r="13" spans="1:16" ht="14.25">
      <c r="A13" s="25" t="s">
        <v>58</v>
      </c>
      <c r="B13" s="20"/>
      <c r="C13" s="108"/>
      <c r="D13" s="36"/>
      <c r="E13" s="20">
        <v>607</v>
      </c>
      <c r="F13" s="36">
        <v>-10.339734121122603</v>
      </c>
      <c r="G13" s="36">
        <f t="shared" si="1"/>
        <v>61.74974567650051</v>
      </c>
      <c r="H13" s="20">
        <v>243</v>
      </c>
      <c r="I13" s="36">
        <v>5.194805194805198</v>
      </c>
      <c r="J13" s="36">
        <f t="shared" si="2"/>
        <v>24.720244150559513</v>
      </c>
      <c r="K13" s="20">
        <v>28</v>
      </c>
      <c r="L13" s="47">
        <v>47.36842105263156</v>
      </c>
      <c r="M13" s="36">
        <f t="shared" si="3"/>
        <v>2.8484231943031535</v>
      </c>
      <c r="N13" s="20">
        <v>105</v>
      </c>
      <c r="O13" s="36">
        <v>15.384615384615373</v>
      </c>
      <c r="P13" s="36">
        <f t="shared" si="0"/>
        <v>10.681586978636826</v>
      </c>
    </row>
    <row r="14" spans="1:16" ht="14.25">
      <c r="A14" s="25" t="s">
        <v>59</v>
      </c>
      <c r="B14" s="20"/>
      <c r="C14" s="36"/>
      <c r="D14" s="36"/>
      <c r="E14" s="20">
        <v>211</v>
      </c>
      <c r="F14" s="36">
        <v>-6.222222222222214</v>
      </c>
      <c r="G14" s="36">
        <f t="shared" si="1"/>
        <v>32.7639751552795</v>
      </c>
      <c r="H14" s="20">
        <v>101</v>
      </c>
      <c r="I14" s="36">
        <v>18.82352941176471</v>
      </c>
      <c r="J14" s="36">
        <f t="shared" si="2"/>
        <v>15.683229813664596</v>
      </c>
      <c r="K14" s="20">
        <v>15</v>
      </c>
      <c r="L14" s="36">
        <v>-11.764705882352942</v>
      </c>
      <c r="M14" s="36">
        <f t="shared" si="3"/>
        <v>2.329192546583851</v>
      </c>
      <c r="N14" s="20">
        <v>317</v>
      </c>
      <c r="O14" s="36">
        <v>15.69343065693431</v>
      </c>
      <c r="P14" s="36">
        <f t="shared" si="0"/>
        <v>49.22360248447205</v>
      </c>
    </row>
    <row r="15" spans="1:16" ht="14.25">
      <c r="A15" s="25" t="s">
        <v>60</v>
      </c>
      <c r="B15" s="20"/>
      <c r="C15" s="108"/>
      <c r="D15" s="36"/>
      <c r="E15" s="20">
        <v>0</v>
      </c>
      <c r="F15" s="36"/>
      <c r="G15" s="36">
        <f t="shared" si="1"/>
        <v>0</v>
      </c>
      <c r="H15" s="20">
        <v>499</v>
      </c>
      <c r="I15" s="36">
        <v>43.804034582132545</v>
      </c>
      <c r="J15" s="36">
        <f t="shared" si="2"/>
        <v>40.80130825838103</v>
      </c>
      <c r="K15" s="20">
        <v>61</v>
      </c>
      <c r="L15" s="36">
        <v>48.78048780487805</v>
      </c>
      <c r="M15" s="36">
        <f t="shared" si="3"/>
        <v>4.987735077677842</v>
      </c>
      <c r="N15" s="20">
        <v>663</v>
      </c>
      <c r="O15" s="36">
        <v>-2.9282576866764316</v>
      </c>
      <c r="P15" s="36">
        <f t="shared" si="0"/>
        <v>54.210956663941126</v>
      </c>
    </row>
    <row r="16" spans="1:16" ht="14.25">
      <c r="A16" s="25" t="s">
        <v>61</v>
      </c>
      <c r="B16" s="20">
        <v>2270</v>
      </c>
      <c r="C16" s="36">
        <v>4.367816091954026</v>
      </c>
      <c r="D16" s="36">
        <f>B16*100/(N16+K16+H16+E16+B16)</f>
        <v>100</v>
      </c>
      <c r="E16" s="20"/>
      <c r="F16" s="36"/>
      <c r="G16" s="36"/>
      <c r="H16" s="20"/>
      <c r="I16" s="36"/>
      <c r="J16" s="36"/>
      <c r="K16" s="20"/>
      <c r="L16" s="36"/>
      <c r="M16" s="36"/>
      <c r="N16" s="20"/>
      <c r="O16" s="36"/>
      <c r="P16" s="36"/>
    </row>
    <row r="17" spans="1:16" ht="14.25">
      <c r="A17" s="25" t="s">
        <v>62</v>
      </c>
      <c r="B17" s="20"/>
      <c r="C17" s="36"/>
      <c r="D17" s="36"/>
      <c r="E17" s="20">
        <v>188</v>
      </c>
      <c r="F17" s="36">
        <v>30.55555555555557</v>
      </c>
      <c r="G17" s="36">
        <f t="shared" si="1"/>
        <v>45.63106796116505</v>
      </c>
      <c r="H17" s="20">
        <v>79</v>
      </c>
      <c r="I17" s="36">
        <v>46.296296296296305</v>
      </c>
      <c r="J17" s="36">
        <f t="shared" si="2"/>
        <v>19.174757281553397</v>
      </c>
      <c r="K17" s="20">
        <v>45</v>
      </c>
      <c r="L17" s="47">
        <v>164.70588235294116</v>
      </c>
      <c r="M17" s="36">
        <f t="shared" si="3"/>
        <v>10.922330097087379</v>
      </c>
      <c r="N17" s="20">
        <v>100</v>
      </c>
      <c r="O17" s="36">
        <v>40.8450704225352</v>
      </c>
      <c r="P17" s="36">
        <f t="shared" si="0"/>
        <v>24.271844660194176</v>
      </c>
    </row>
    <row r="18" spans="1:16" ht="14.25">
      <c r="A18" s="25" t="s">
        <v>63</v>
      </c>
      <c r="B18" s="20"/>
      <c r="C18" s="36"/>
      <c r="D18" s="36"/>
      <c r="E18" s="20">
        <v>0</v>
      </c>
      <c r="F18" s="36">
        <v>-100</v>
      </c>
      <c r="G18" s="36">
        <f t="shared" si="1"/>
        <v>0</v>
      </c>
      <c r="H18" s="20">
        <v>45</v>
      </c>
      <c r="I18" s="36">
        <v>-15.094339622641513</v>
      </c>
      <c r="J18" s="36">
        <f t="shared" si="2"/>
        <v>17.307692307692307</v>
      </c>
      <c r="K18" s="20">
        <v>165</v>
      </c>
      <c r="L18" s="36">
        <v>87.5</v>
      </c>
      <c r="M18" s="36">
        <f t="shared" si="3"/>
        <v>63.46153846153846</v>
      </c>
      <c r="N18" s="20">
        <v>50</v>
      </c>
      <c r="O18" s="47">
        <v>100</v>
      </c>
      <c r="P18" s="36">
        <f t="shared" si="0"/>
        <v>19.23076923076923</v>
      </c>
    </row>
    <row r="19" spans="1:16" ht="14.25">
      <c r="A19" s="25" t="s">
        <v>64</v>
      </c>
      <c r="B19" s="20"/>
      <c r="C19" s="108"/>
      <c r="D19" s="36"/>
      <c r="E19" s="20">
        <v>771</v>
      </c>
      <c r="F19" s="36">
        <v>-4.8148148148148096</v>
      </c>
      <c r="G19" s="36">
        <f t="shared" si="1"/>
        <v>51.64099129269926</v>
      </c>
      <c r="H19" s="20">
        <v>159</v>
      </c>
      <c r="I19" s="36">
        <v>17.777777777777786</v>
      </c>
      <c r="J19" s="36">
        <f t="shared" si="2"/>
        <v>10.649698593436035</v>
      </c>
      <c r="K19" s="20">
        <v>115</v>
      </c>
      <c r="L19" s="36">
        <v>45.569620253164544</v>
      </c>
      <c r="M19" s="36">
        <f t="shared" si="3"/>
        <v>7.702612190221031</v>
      </c>
      <c r="N19" s="20">
        <v>448</v>
      </c>
      <c r="O19" s="36">
        <v>24.099722991689745</v>
      </c>
      <c r="P19" s="36">
        <f t="shared" si="0"/>
        <v>30.00669792364367</v>
      </c>
    </row>
    <row r="20" spans="1:16" ht="14.25">
      <c r="A20" s="25" t="s">
        <v>65</v>
      </c>
      <c r="B20" s="20"/>
      <c r="C20" s="108"/>
      <c r="D20" s="36"/>
      <c r="E20" s="20">
        <v>487</v>
      </c>
      <c r="F20" s="36">
        <v>-1.4170040485829958</v>
      </c>
      <c r="G20" s="36">
        <f t="shared" si="1"/>
        <v>63.66013071895425</v>
      </c>
      <c r="H20" s="20">
        <v>103</v>
      </c>
      <c r="I20" s="36">
        <v>3</v>
      </c>
      <c r="J20" s="36">
        <f t="shared" si="2"/>
        <v>13.4640522875817</v>
      </c>
      <c r="K20" s="20">
        <v>38</v>
      </c>
      <c r="L20" s="36">
        <v>40.74074074074073</v>
      </c>
      <c r="M20" s="36">
        <f t="shared" si="3"/>
        <v>4.967320261437909</v>
      </c>
      <c r="N20" s="20">
        <v>137</v>
      </c>
      <c r="O20" s="36">
        <v>22.321428571428584</v>
      </c>
      <c r="P20" s="36">
        <f t="shared" si="0"/>
        <v>17.908496732026144</v>
      </c>
    </row>
    <row r="21" spans="1:16" ht="14.25">
      <c r="A21" s="25" t="s">
        <v>66</v>
      </c>
      <c r="B21" s="20"/>
      <c r="C21" s="108"/>
      <c r="D21" s="36"/>
      <c r="E21" s="20">
        <v>1227</v>
      </c>
      <c r="F21" s="36">
        <v>3.1959629941126906</v>
      </c>
      <c r="G21" s="36">
        <f t="shared" si="1"/>
        <v>72.00704225352112</v>
      </c>
      <c r="H21" s="20">
        <v>210</v>
      </c>
      <c r="I21" s="36">
        <v>4.477611940298502</v>
      </c>
      <c r="J21" s="36">
        <f t="shared" si="2"/>
        <v>12.32394366197183</v>
      </c>
      <c r="K21" s="20">
        <v>24</v>
      </c>
      <c r="L21" s="36">
        <v>-58.62068965517241</v>
      </c>
      <c r="M21" s="36">
        <f t="shared" si="3"/>
        <v>1.408450704225352</v>
      </c>
      <c r="N21" s="20">
        <v>243</v>
      </c>
      <c r="O21" s="36">
        <v>5.194805194805198</v>
      </c>
      <c r="P21" s="36">
        <f t="shared" si="0"/>
        <v>14.26056338028169</v>
      </c>
    </row>
    <row r="22" spans="1:16" ht="14.25">
      <c r="A22" s="25" t="s">
        <v>67</v>
      </c>
      <c r="B22" s="20"/>
      <c r="C22" s="36"/>
      <c r="D22" s="36"/>
      <c r="E22" s="20">
        <v>301</v>
      </c>
      <c r="F22" s="36">
        <v>13.584905660377359</v>
      </c>
      <c r="G22" s="36">
        <f t="shared" si="1"/>
        <v>42.215988779803645</v>
      </c>
      <c r="H22" s="20">
        <v>161</v>
      </c>
      <c r="I22" s="36">
        <v>41.2280701754386</v>
      </c>
      <c r="J22" s="36">
        <f t="shared" si="2"/>
        <v>22.580645161290324</v>
      </c>
      <c r="K22" s="20">
        <v>125</v>
      </c>
      <c r="L22" s="36">
        <v>8.695652173913032</v>
      </c>
      <c r="M22" s="36">
        <f t="shared" si="3"/>
        <v>17.53155680224404</v>
      </c>
      <c r="N22" s="20">
        <v>126</v>
      </c>
      <c r="O22" s="36">
        <v>-4.545454545454547</v>
      </c>
      <c r="P22" s="36">
        <f t="shared" si="0"/>
        <v>17.67180925666199</v>
      </c>
    </row>
    <row r="23" spans="1:16" ht="14.25">
      <c r="A23" s="25" t="s">
        <v>68</v>
      </c>
      <c r="B23" s="20"/>
      <c r="C23" s="36"/>
      <c r="D23" s="36"/>
      <c r="E23" s="20">
        <v>207</v>
      </c>
      <c r="F23" s="36">
        <v>37.086092715231786</v>
      </c>
      <c r="G23" s="36">
        <f t="shared" si="1"/>
        <v>40.50880626223092</v>
      </c>
      <c r="H23" s="20">
        <v>91</v>
      </c>
      <c r="I23" s="36">
        <v>37.878787878787875</v>
      </c>
      <c r="J23" s="36">
        <f t="shared" si="2"/>
        <v>17.80821917808219</v>
      </c>
      <c r="K23" s="20">
        <v>14</v>
      </c>
      <c r="L23" s="36">
        <v>0</v>
      </c>
      <c r="M23" s="36">
        <f t="shared" si="3"/>
        <v>2.73972602739726</v>
      </c>
      <c r="N23" s="20">
        <v>199</v>
      </c>
      <c r="O23" s="36">
        <v>65.83333333333334</v>
      </c>
      <c r="P23" s="36">
        <f t="shared" si="0"/>
        <v>38.94324853228963</v>
      </c>
    </row>
    <row r="24" spans="1:16" ht="14.25">
      <c r="A24" s="25" t="s">
        <v>69</v>
      </c>
      <c r="B24" s="20"/>
      <c r="C24" s="108"/>
      <c r="D24" s="36"/>
      <c r="E24" s="20">
        <v>207</v>
      </c>
      <c r="F24" s="36">
        <v>10.695187165775394</v>
      </c>
      <c r="G24" s="36">
        <f t="shared" si="1"/>
        <v>41.902834008097166</v>
      </c>
      <c r="H24" s="20">
        <v>162</v>
      </c>
      <c r="I24" s="36">
        <v>-1.2195121951219505</v>
      </c>
      <c r="J24" s="36">
        <f t="shared" si="2"/>
        <v>32.79352226720648</v>
      </c>
      <c r="K24" s="20">
        <v>15</v>
      </c>
      <c r="L24" s="47">
        <v>114.28571428571428</v>
      </c>
      <c r="M24" s="36">
        <f t="shared" si="3"/>
        <v>3.0364372469635628</v>
      </c>
      <c r="N24" s="20">
        <v>110</v>
      </c>
      <c r="O24" s="36">
        <v>42.85714285714286</v>
      </c>
      <c r="P24" s="36">
        <f t="shared" si="0"/>
        <v>22.267206477732792</v>
      </c>
    </row>
    <row r="25" spans="1:16" ht="14.25">
      <c r="A25" s="25" t="s">
        <v>70</v>
      </c>
      <c r="B25" s="20"/>
      <c r="C25" s="36"/>
      <c r="D25" s="36"/>
      <c r="E25" s="20">
        <v>194</v>
      </c>
      <c r="F25" s="36">
        <v>38.571428571428555</v>
      </c>
      <c r="G25" s="36">
        <f t="shared" si="1"/>
        <v>57.227138643067846</v>
      </c>
      <c r="H25" s="20">
        <v>40</v>
      </c>
      <c r="I25" s="36">
        <v>14.285714285714278</v>
      </c>
      <c r="J25" s="36">
        <f t="shared" si="2"/>
        <v>11.799410029498524</v>
      </c>
      <c r="K25" s="20">
        <v>14</v>
      </c>
      <c r="L25" s="36">
        <v>0</v>
      </c>
      <c r="M25" s="36">
        <f t="shared" si="3"/>
        <v>4.129793510324483</v>
      </c>
      <c r="N25" s="20">
        <v>91</v>
      </c>
      <c r="O25" s="36">
        <v>22.972972972972983</v>
      </c>
      <c r="P25" s="36">
        <f t="shared" si="0"/>
        <v>26.843657817109143</v>
      </c>
    </row>
    <row r="26" spans="1:16" ht="14.25">
      <c r="A26" s="25" t="s">
        <v>71</v>
      </c>
      <c r="B26" s="20"/>
      <c r="C26" s="108"/>
      <c r="D26" s="36"/>
      <c r="E26" s="20">
        <v>1070</v>
      </c>
      <c r="F26" s="36">
        <v>1.3257575757575637</v>
      </c>
      <c r="G26" s="36">
        <f t="shared" si="1"/>
        <v>68.89890534449452</v>
      </c>
      <c r="H26" s="20">
        <v>181</v>
      </c>
      <c r="I26" s="36">
        <v>44.79999999999998</v>
      </c>
      <c r="J26" s="36">
        <f t="shared" si="2"/>
        <v>11.654861558274307</v>
      </c>
      <c r="K26" s="20">
        <v>43</v>
      </c>
      <c r="L26" s="20">
        <v>186.66666666666669</v>
      </c>
      <c r="M26" s="36">
        <f t="shared" si="3"/>
        <v>2.7688345138441726</v>
      </c>
      <c r="N26" s="20">
        <v>259</v>
      </c>
      <c r="O26" s="36">
        <v>142.05607476635515</v>
      </c>
      <c r="P26" s="36">
        <f t="shared" si="0"/>
        <v>16.677398583386992</v>
      </c>
    </row>
    <row r="27" spans="1:16" ht="14.25">
      <c r="A27" s="25" t="s">
        <v>72</v>
      </c>
      <c r="B27" s="20"/>
      <c r="C27" s="108"/>
      <c r="D27" s="36"/>
      <c r="E27" s="20">
        <v>283</v>
      </c>
      <c r="F27" s="36">
        <v>5.20446096654274</v>
      </c>
      <c r="G27" s="36">
        <f t="shared" si="1"/>
        <v>54.11089866156788</v>
      </c>
      <c r="H27" s="20">
        <v>109</v>
      </c>
      <c r="I27" s="36">
        <v>-3.5398230088495666</v>
      </c>
      <c r="J27" s="36">
        <f t="shared" si="2"/>
        <v>20.84130019120459</v>
      </c>
      <c r="K27" s="20">
        <v>12</v>
      </c>
      <c r="L27" s="36">
        <v>-45.45454545454546</v>
      </c>
      <c r="M27" s="36">
        <f t="shared" si="3"/>
        <v>2.294455066921606</v>
      </c>
      <c r="N27" s="20">
        <v>119</v>
      </c>
      <c r="O27" s="36">
        <v>-7.751937984496124</v>
      </c>
      <c r="P27" s="36">
        <f t="shared" si="0"/>
        <v>22.753346080305928</v>
      </c>
    </row>
    <row r="28" spans="1:16" ht="14.25">
      <c r="A28" s="25" t="s">
        <v>73</v>
      </c>
      <c r="B28" s="20"/>
      <c r="C28" s="36"/>
      <c r="D28" s="36"/>
      <c r="E28" s="20">
        <v>266</v>
      </c>
      <c r="F28" s="36">
        <v>8.130081300813004</v>
      </c>
      <c r="G28" s="36">
        <f t="shared" si="1"/>
        <v>51.55038759689923</v>
      </c>
      <c r="H28" s="20">
        <v>93</v>
      </c>
      <c r="I28" s="36">
        <v>-16.964285714285708</v>
      </c>
      <c r="J28" s="36">
        <f t="shared" si="2"/>
        <v>18.023255813953487</v>
      </c>
      <c r="K28" s="20">
        <v>72</v>
      </c>
      <c r="L28" s="36">
        <v>20</v>
      </c>
      <c r="M28" s="36">
        <f t="shared" si="3"/>
        <v>13.953488372093023</v>
      </c>
      <c r="N28" s="20">
        <v>85</v>
      </c>
      <c r="O28" s="36">
        <v>-8.602150537634415</v>
      </c>
      <c r="P28" s="36">
        <f t="shared" si="0"/>
        <v>16.472868217054263</v>
      </c>
    </row>
    <row r="29" spans="1:16" ht="14.25">
      <c r="A29" s="25" t="s">
        <v>74</v>
      </c>
      <c r="B29" s="20"/>
      <c r="C29" s="108"/>
      <c r="D29" s="36"/>
      <c r="E29" s="20">
        <v>308</v>
      </c>
      <c r="F29" s="36">
        <v>15.355805243445687</v>
      </c>
      <c r="G29" s="36">
        <f t="shared" si="1"/>
        <v>50.82508250825082</v>
      </c>
      <c r="H29" s="20">
        <v>158</v>
      </c>
      <c r="I29" s="36">
        <v>-17.277486910994767</v>
      </c>
      <c r="J29" s="36">
        <f t="shared" si="2"/>
        <v>26.072607260726073</v>
      </c>
      <c r="K29" s="20">
        <v>17</v>
      </c>
      <c r="L29" s="47">
        <v>30.769230769230774</v>
      </c>
      <c r="M29" s="36">
        <f t="shared" si="3"/>
        <v>2.8052805280528053</v>
      </c>
      <c r="N29" s="20">
        <v>123</v>
      </c>
      <c r="O29" s="36">
        <v>-10.869565217391312</v>
      </c>
      <c r="P29" s="36">
        <f t="shared" si="0"/>
        <v>20.297029702970296</v>
      </c>
    </row>
    <row r="30" spans="1:16" ht="14.25">
      <c r="A30" s="25" t="s">
        <v>75</v>
      </c>
      <c r="B30" s="20"/>
      <c r="C30" s="108"/>
      <c r="D30" s="36"/>
      <c r="E30" s="20">
        <v>166</v>
      </c>
      <c r="F30" s="36">
        <v>-8.791208791208788</v>
      </c>
      <c r="G30" s="36">
        <f t="shared" si="1"/>
        <v>38.425925925925924</v>
      </c>
      <c r="H30" s="20">
        <v>162</v>
      </c>
      <c r="I30" s="36">
        <v>17.391304347826093</v>
      </c>
      <c r="J30" s="36">
        <f t="shared" si="2"/>
        <v>37.5</v>
      </c>
      <c r="K30" s="20">
        <v>2</v>
      </c>
      <c r="L30" s="36">
        <v>-60</v>
      </c>
      <c r="M30" s="36">
        <f t="shared" si="3"/>
        <v>0.46296296296296297</v>
      </c>
      <c r="N30" s="20">
        <v>102</v>
      </c>
      <c r="O30" s="36">
        <v>-0.9708737864077648</v>
      </c>
      <c r="P30" s="36">
        <f t="shared" si="0"/>
        <v>23.61111111111111</v>
      </c>
    </row>
    <row r="31" spans="1:16" ht="14.25">
      <c r="A31" s="25" t="s">
        <v>76</v>
      </c>
      <c r="B31" s="20"/>
      <c r="C31" s="36"/>
      <c r="D31" s="36"/>
      <c r="E31" s="20">
        <v>159</v>
      </c>
      <c r="F31" s="36">
        <v>14.38848920863309</v>
      </c>
      <c r="G31" s="36">
        <f t="shared" si="1"/>
        <v>38.49878934624697</v>
      </c>
      <c r="H31" s="20">
        <v>36</v>
      </c>
      <c r="I31" s="36">
        <v>-21.73913043478261</v>
      </c>
      <c r="J31" s="36">
        <f t="shared" si="2"/>
        <v>8.716707021791768</v>
      </c>
      <c r="K31" s="20">
        <v>16</v>
      </c>
      <c r="L31" s="36">
        <v>33.333333333333314</v>
      </c>
      <c r="M31" s="36">
        <f t="shared" si="3"/>
        <v>3.87409200968523</v>
      </c>
      <c r="N31" s="20">
        <v>202</v>
      </c>
      <c r="O31" s="36">
        <v>14.772727272727266</v>
      </c>
      <c r="P31" s="36">
        <f t="shared" si="0"/>
        <v>48.91041162227603</v>
      </c>
    </row>
    <row r="32" spans="1:16" ht="14.25">
      <c r="A32" s="25" t="s">
        <v>77</v>
      </c>
      <c r="B32" s="20"/>
      <c r="C32" s="36"/>
      <c r="D32" s="36"/>
      <c r="E32" s="20"/>
      <c r="F32" s="36"/>
      <c r="G32" s="36"/>
      <c r="H32" s="20"/>
      <c r="I32" s="36"/>
      <c r="J32" s="36"/>
      <c r="K32" s="20"/>
      <c r="L32" s="36"/>
      <c r="M32" s="36"/>
      <c r="N32" s="20"/>
      <c r="O32" s="36"/>
      <c r="P32" s="36"/>
    </row>
    <row r="33" spans="1:16" ht="15">
      <c r="A33" s="28" t="s">
        <v>78</v>
      </c>
      <c r="B33" s="37">
        <v>2270</v>
      </c>
      <c r="C33" s="38">
        <v>4.367816091954026</v>
      </c>
      <c r="D33" s="38">
        <f>B33*100/(N33+K33+H33+E33+B33)</f>
        <v>10.917660638707195</v>
      </c>
      <c r="E33" s="37">
        <v>8361</v>
      </c>
      <c r="F33" s="38">
        <v>1.9012797074954335</v>
      </c>
      <c r="G33" s="38">
        <f>E33*100/(B33+E33+H33+K33+N33)</f>
        <v>40.21258176221624</v>
      </c>
      <c r="H33" s="37">
        <v>3627</v>
      </c>
      <c r="I33" s="38">
        <v>8.95163712826674</v>
      </c>
      <c r="J33" s="38">
        <f>H33*100/(B33+E33+H33+K33+N33)</f>
        <v>17.444209311273568</v>
      </c>
      <c r="K33" s="37">
        <v>1865</v>
      </c>
      <c r="L33" s="38">
        <v>20.32258064516128</v>
      </c>
      <c r="M33" s="38">
        <f t="shared" si="3"/>
        <v>8.96979607541362</v>
      </c>
      <c r="N33" s="37">
        <v>4669</v>
      </c>
      <c r="O33" s="38">
        <v>18.17261452796761</v>
      </c>
      <c r="P33" s="38">
        <f t="shared" si="0"/>
        <v>22.45575221238938</v>
      </c>
    </row>
    <row r="34" spans="1:16" ht="13.5" customHeight="1" hidden="1">
      <c r="A34" s="33"/>
      <c r="B34" s="37"/>
      <c r="C34" s="33"/>
      <c r="D34" s="33"/>
      <c r="E34" s="37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49"/>
    </row>
    <row r="35" spans="1:17" ht="14.25" hidden="1">
      <c r="A35" s="50" t="s">
        <v>51</v>
      </c>
      <c r="B35" s="51"/>
      <c r="C35" s="52" t="e">
        <f aca="true" t="shared" si="4" ref="C35:C61">B7*100/B35-100</f>
        <v>#DIV/0!</v>
      </c>
      <c r="D35" s="33"/>
      <c r="E35" s="51">
        <v>0</v>
      </c>
      <c r="F35" s="52"/>
      <c r="G35" s="33"/>
      <c r="H35" s="51">
        <v>0</v>
      </c>
      <c r="I35" s="52" t="e">
        <f>H6*100/H35-100</f>
        <v>#DIV/0!</v>
      </c>
      <c r="J35" s="33"/>
      <c r="K35" s="51">
        <v>0</v>
      </c>
      <c r="L35" s="52" t="e">
        <f>K6*100/K35-100</f>
        <v>#DIV/0!</v>
      </c>
      <c r="M35" s="33"/>
      <c r="N35" s="51">
        <v>0</v>
      </c>
      <c r="O35" s="52" t="e">
        <f>N6*100/N35-100</f>
        <v>#DIV/0!</v>
      </c>
      <c r="P35" s="49"/>
      <c r="Q35" s="15"/>
    </row>
    <row r="36" spans="1:16" ht="14.25" hidden="1">
      <c r="A36" s="50" t="s">
        <v>52</v>
      </c>
      <c r="B36" s="51"/>
      <c r="C36" s="52" t="e">
        <f t="shared" si="4"/>
        <v>#DIV/0!</v>
      </c>
      <c r="D36" s="33"/>
      <c r="E36" s="51">
        <v>143</v>
      </c>
      <c r="F36" s="52">
        <f>E7/E36*100-100</f>
        <v>-0.6993006993006929</v>
      </c>
      <c r="G36" s="33"/>
      <c r="H36" s="51">
        <v>125</v>
      </c>
      <c r="I36" s="52">
        <f>H7/H36*100-100</f>
        <v>15.199999999999989</v>
      </c>
      <c r="J36" s="33"/>
      <c r="K36" s="51">
        <v>39</v>
      </c>
      <c r="L36" s="52">
        <f>K7/K36*100-100</f>
        <v>-23.076923076923066</v>
      </c>
      <c r="M36" s="33"/>
      <c r="N36" s="51">
        <v>154</v>
      </c>
      <c r="O36" s="52">
        <f>N7/N36*100-100</f>
        <v>20.779220779220793</v>
      </c>
      <c r="P36" s="49"/>
    </row>
    <row r="37" spans="1:16" ht="14.25" hidden="1">
      <c r="A37" s="50" t="s">
        <v>53</v>
      </c>
      <c r="B37" s="51"/>
      <c r="C37" s="52" t="e">
        <f t="shared" si="4"/>
        <v>#DIV/0!</v>
      </c>
      <c r="D37" s="33"/>
      <c r="E37" s="51">
        <v>226</v>
      </c>
      <c r="F37" s="52">
        <f aca="true" t="shared" si="5" ref="F37:F62">E8/E37*100-100</f>
        <v>3.982300884955748</v>
      </c>
      <c r="G37" s="33"/>
      <c r="H37" s="51">
        <v>108</v>
      </c>
      <c r="I37" s="52">
        <f aca="true" t="shared" si="6" ref="I37:I62">H8/H37*100-100</f>
        <v>25</v>
      </c>
      <c r="J37" s="33"/>
      <c r="K37" s="51">
        <v>31</v>
      </c>
      <c r="L37" s="52">
        <f aca="true" t="shared" si="7" ref="L37:L62">K8/K37*100-100</f>
        <v>-48.38709677419355</v>
      </c>
      <c r="M37" s="33"/>
      <c r="N37" s="51">
        <v>142</v>
      </c>
      <c r="O37" s="52">
        <f aca="true" t="shared" si="8" ref="O37:O62">N8/N37*100-100</f>
        <v>52.81690140845069</v>
      </c>
      <c r="P37" s="49"/>
    </row>
    <row r="38" spans="1:16" ht="14.25" hidden="1">
      <c r="A38" s="50" t="s">
        <v>54</v>
      </c>
      <c r="B38" s="51"/>
      <c r="C38" s="52" t="e">
        <f t="shared" si="4"/>
        <v>#DIV/0!</v>
      </c>
      <c r="D38" s="33"/>
      <c r="E38" s="51">
        <v>995</v>
      </c>
      <c r="F38" s="52">
        <f t="shared" si="5"/>
        <v>-4.824120603015075</v>
      </c>
      <c r="G38" s="33"/>
      <c r="H38" s="51">
        <v>220</v>
      </c>
      <c r="I38" s="52">
        <f t="shared" si="6"/>
        <v>5.9090909090909065</v>
      </c>
      <c r="J38" s="33"/>
      <c r="K38" s="51">
        <v>534</v>
      </c>
      <c r="L38" s="52">
        <f t="shared" si="7"/>
        <v>18.726591760299627</v>
      </c>
      <c r="M38" s="33"/>
      <c r="N38" s="51">
        <v>94</v>
      </c>
      <c r="O38" s="52">
        <f t="shared" si="8"/>
        <v>13.829787234042556</v>
      </c>
      <c r="P38" s="49"/>
    </row>
    <row r="39" spans="1:16" ht="14.25" hidden="1">
      <c r="A39" s="50" t="s">
        <v>55</v>
      </c>
      <c r="B39" s="51"/>
      <c r="C39" s="52" t="e">
        <f t="shared" si="4"/>
        <v>#DIV/0!</v>
      </c>
      <c r="D39" s="33"/>
      <c r="E39" s="51">
        <v>1</v>
      </c>
      <c r="F39" s="52">
        <f t="shared" si="5"/>
        <v>0</v>
      </c>
      <c r="G39" s="33"/>
      <c r="H39" s="51">
        <v>251</v>
      </c>
      <c r="I39" s="52">
        <f t="shared" si="6"/>
        <v>0</v>
      </c>
      <c r="J39" s="33"/>
      <c r="K39" s="51">
        <v>310</v>
      </c>
      <c r="L39" s="52">
        <f t="shared" si="7"/>
        <v>2.5806451612903345</v>
      </c>
      <c r="M39" s="33"/>
      <c r="N39" s="51">
        <v>164</v>
      </c>
      <c r="O39" s="52">
        <f t="shared" si="8"/>
        <v>75.60975609756099</v>
      </c>
      <c r="P39" s="49"/>
    </row>
    <row r="40" spans="1:16" ht="14.25" hidden="1">
      <c r="A40" s="50" t="s">
        <v>56</v>
      </c>
      <c r="B40" s="51"/>
      <c r="C40" s="52" t="e">
        <f t="shared" si="4"/>
        <v>#DIV/0!</v>
      </c>
      <c r="D40" s="33"/>
      <c r="E40" s="51">
        <v>269</v>
      </c>
      <c r="F40" s="52">
        <f t="shared" si="5"/>
        <v>12.267657992565063</v>
      </c>
      <c r="G40" s="33"/>
      <c r="H40" s="51">
        <v>191</v>
      </c>
      <c r="I40" s="52">
        <f t="shared" si="6"/>
        <v>-28.272251308900522</v>
      </c>
      <c r="J40" s="33"/>
      <c r="K40" s="51">
        <v>6</v>
      </c>
      <c r="L40" s="52">
        <f t="shared" si="7"/>
        <v>583.3333333333333</v>
      </c>
      <c r="M40" s="33"/>
      <c r="N40" s="51">
        <v>145</v>
      </c>
      <c r="O40" s="52">
        <f t="shared" si="8"/>
        <v>22.06896551724138</v>
      </c>
      <c r="P40" s="49"/>
    </row>
    <row r="41" spans="1:16" ht="14.25" hidden="1">
      <c r="A41" s="50" t="s">
        <v>57</v>
      </c>
      <c r="B41" s="51"/>
      <c r="C41" s="52" t="e">
        <f t="shared" si="4"/>
        <v>#DIV/0!</v>
      </c>
      <c r="D41" s="33"/>
      <c r="E41" s="51">
        <v>92</v>
      </c>
      <c r="F41" s="52">
        <f t="shared" si="5"/>
        <v>-13.043478260869563</v>
      </c>
      <c r="G41" s="33"/>
      <c r="H41" s="51">
        <v>124</v>
      </c>
      <c r="I41" s="52">
        <f t="shared" si="6"/>
        <v>-23.38709677419355</v>
      </c>
      <c r="J41" s="33"/>
      <c r="K41" s="51">
        <v>7</v>
      </c>
      <c r="L41" s="52">
        <f t="shared" si="7"/>
        <v>-42.85714285714286</v>
      </c>
      <c r="M41" s="33"/>
      <c r="N41" s="51">
        <v>253</v>
      </c>
      <c r="O41" s="52">
        <f t="shared" si="8"/>
        <v>-15.415019762845844</v>
      </c>
      <c r="P41" s="49"/>
    </row>
    <row r="42" spans="1:16" ht="14.25" hidden="1">
      <c r="A42" s="50" t="s">
        <v>58</v>
      </c>
      <c r="B42" s="51"/>
      <c r="C42" s="52" t="e">
        <f t="shared" si="4"/>
        <v>#DIV/0!</v>
      </c>
      <c r="D42" s="33"/>
      <c r="E42" s="51">
        <v>677</v>
      </c>
      <c r="F42" s="52">
        <f t="shared" si="5"/>
        <v>-10.339734121122603</v>
      </c>
      <c r="G42" s="33"/>
      <c r="H42" s="51">
        <v>231</v>
      </c>
      <c r="I42" s="52">
        <f t="shared" si="6"/>
        <v>5.194805194805198</v>
      </c>
      <c r="J42" s="33"/>
      <c r="K42" s="51">
        <v>19</v>
      </c>
      <c r="L42" s="52">
        <f t="shared" si="7"/>
        <v>47.36842105263156</v>
      </c>
      <c r="M42" s="33"/>
      <c r="N42" s="51">
        <v>91</v>
      </c>
      <c r="O42" s="52">
        <f t="shared" si="8"/>
        <v>15.384615384615373</v>
      </c>
      <c r="P42" s="49"/>
    </row>
    <row r="43" spans="1:16" ht="14.25" hidden="1">
      <c r="A43" s="50" t="s">
        <v>59</v>
      </c>
      <c r="B43" s="51"/>
      <c r="C43" s="52" t="e">
        <f t="shared" si="4"/>
        <v>#DIV/0!</v>
      </c>
      <c r="D43" s="33"/>
      <c r="E43" s="51">
        <v>225</v>
      </c>
      <c r="F43" s="52">
        <f t="shared" si="5"/>
        <v>-6.222222222222214</v>
      </c>
      <c r="G43" s="33"/>
      <c r="H43" s="51">
        <v>85</v>
      </c>
      <c r="I43" s="52">
        <f t="shared" si="6"/>
        <v>18.82352941176471</v>
      </c>
      <c r="J43" s="33"/>
      <c r="K43" s="51">
        <v>17</v>
      </c>
      <c r="L43" s="52">
        <f t="shared" si="7"/>
        <v>-11.764705882352942</v>
      </c>
      <c r="M43" s="33"/>
      <c r="N43" s="51">
        <v>274</v>
      </c>
      <c r="O43" s="52">
        <f t="shared" si="8"/>
        <v>15.69343065693431</v>
      </c>
      <c r="P43" s="49"/>
    </row>
    <row r="44" spans="1:16" ht="14.25" hidden="1">
      <c r="A44" s="50" t="s">
        <v>60</v>
      </c>
      <c r="B44" s="51"/>
      <c r="C44" s="52" t="e">
        <f t="shared" si="4"/>
        <v>#DIV/0!</v>
      </c>
      <c r="D44" s="33"/>
      <c r="E44" s="51">
        <v>0</v>
      </c>
      <c r="F44" s="52" t="e">
        <f t="shared" si="5"/>
        <v>#DIV/0!</v>
      </c>
      <c r="G44" s="33"/>
      <c r="H44" s="51">
        <v>347</v>
      </c>
      <c r="I44" s="52">
        <f t="shared" si="6"/>
        <v>43.804034582132545</v>
      </c>
      <c r="J44" s="33"/>
      <c r="K44" s="51">
        <v>41</v>
      </c>
      <c r="L44" s="52">
        <f t="shared" si="7"/>
        <v>48.78048780487805</v>
      </c>
      <c r="M44" s="33"/>
      <c r="N44" s="51">
        <v>683</v>
      </c>
      <c r="O44" s="52">
        <f t="shared" si="8"/>
        <v>-2.9282576866764316</v>
      </c>
      <c r="P44" s="49"/>
    </row>
    <row r="45" spans="1:16" ht="14.25" hidden="1">
      <c r="A45" s="50" t="s">
        <v>61</v>
      </c>
      <c r="B45" s="51">
        <v>2175</v>
      </c>
      <c r="C45" s="52">
        <f>B16/B45*100-100</f>
        <v>4.367816091954026</v>
      </c>
      <c r="D45" s="33"/>
      <c r="E45" s="51">
        <v>1</v>
      </c>
      <c r="F45" s="52">
        <f t="shared" si="5"/>
        <v>-100</v>
      </c>
      <c r="G45" s="33"/>
      <c r="H45" s="51">
        <v>0</v>
      </c>
      <c r="I45" s="52" t="e">
        <f t="shared" si="6"/>
        <v>#DIV/0!</v>
      </c>
      <c r="J45" s="33"/>
      <c r="K45" s="51">
        <v>0</v>
      </c>
      <c r="L45" s="52" t="e">
        <f t="shared" si="7"/>
        <v>#DIV/0!</v>
      </c>
      <c r="M45" s="33"/>
      <c r="N45" s="51">
        <v>2</v>
      </c>
      <c r="O45" s="52">
        <f t="shared" si="8"/>
        <v>-100</v>
      </c>
      <c r="P45" s="49"/>
    </row>
    <row r="46" spans="1:16" ht="14.25" hidden="1">
      <c r="A46" s="50" t="s">
        <v>62</v>
      </c>
      <c r="B46" s="51"/>
      <c r="C46" s="52" t="e">
        <f t="shared" si="4"/>
        <v>#DIV/0!</v>
      </c>
      <c r="D46" s="33"/>
      <c r="E46" s="51">
        <v>144</v>
      </c>
      <c r="F46" s="52">
        <f t="shared" si="5"/>
        <v>30.55555555555557</v>
      </c>
      <c r="G46" s="33"/>
      <c r="H46" s="51">
        <v>54</v>
      </c>
      <c r="I46" s="52">
        <f t="shared" si="6"/>
        <v>46.296296296296305</v>
      </c>
      <c r="J46" s="33"/>
      <c r="K46" s="51">
        <v>17</v>
      </c>
      <c r="L46" s="52">
        <f t="shared" si="7"/>
        <v>164.70588235294116</v>
      </c>
      <c r="M46" s="33"/>
      <c r="N46" s="51">
        <v>71</v>
      </c>
      <c r="O46" s="52">
        <f t="shared" si="8"/>
        <v>40.8450704225352</v>
      </c>
      <c r="P46" s="49"/>
    </row>
    <row r="47" spans="1:16" ht="34.5" customHeight="1" hidden="1">
      <c r="A47" s="50" t="s">
        <v>63</v>
      </c>
      <c r="B47" s="51"/>
      <c r="C47" s="52" t="e">
        <f t="shared" si="4"/>
        <v>#DIV/0!</v>
      </c>
      <c r="D47" s="33"/>
      <c r="E47" s="51">
        <v>37</v>
      </c>
      <c r="F47" s="52">
        <f t="shared" si="5"/>
        <v>-100</v>
      </c>
      <c r="G47" s="33"/>
      <c r="H47" s="51">
        <v>53</v>
      </c>
      <c r="I47" s="52">
        <f t="shared" si="6"/>
        <v>-15.094339622641513</v>
      </c>
      <c r="J47" s="33"/>
      <c r="K47" s="51">
        <v>88</v>
      </c>
      <c r="L47" s="52">
        <f t="shared" si="7"/>
        <v>87.5</v>
      </c>
      <c r="M47" s="33"/>
      <c r="N47" s="51">
        <v>25</v>
      </c>
      <c r="O47" s="52">
        <f t="shared" si="8"/>
        <v>100</v>
      </c>
      <c r="P47" s="49"/>
    </row>
    <row r="48" spans="1:16" ht="26.25" customHeight="1" hidden="1">
      <c r="A48" s="50" t="s">
        <v>64</v>
      </c>
      <c r="B48" s="51"/>
      <c r="C48" s="52" t="e">
        <f t="shared" si="4"/>
        <v>#DIV/0!</v>
      </c>
      <c r="D48" s="33"/>
      <c r="E48" s="51">
        <v>810</v>
      </c>
      <c r="F48" s="52">
        <f t="shared" si="5"/>
        <v>-4.8148148148148096</v>
      </c>
      <c r="G48" s="33"/>
      <c r="H48" s="51">
        <v>135</v>
      </c>
      <c r="I48" s="52">
        <f t="shared" si="6"/>
        <v>17.777777777777786</v>
      </c>
      <c r="J48" s="33"/>
      <c r="K48" s="51">
        <v>79</v>
      </c>
      <c r="L48" s="52">
        <f t="shared" si="7"/>
        <v>45.569620253164544</v>
      </c>
      <c r="M48" s="33"/>
      <c r="N48" s="51">
        <v>361</v>
      </c>
      <c r="O48" s="52">
        <f t="shared" si="8"/>
        <v>24.099722991689745</v>
      </c>
      <c r="P48" s="49"/>
    </row>
    <row r="49" spans="1:16" ht="42" customHeight="1" hidden="1">
      <c r="A49" s="50" t="s">
        <v>65</v>
      </c>
      <c r="B49" s="51"/>
      <c r="C49" s="52" t="e">
        <f t="shared" si="4"/>
        <v>#DIV/0!</v>
      </c>
      <c r="D49" s="33"/>
      <c r="E49" s="51">
        <v>494</v>
      </c>
      <c r="F49" s="52">
        <f t="shared" si="5"/>
        <v>-1.4170040485829958</v>
      </c>
      <c r="G49" s="33"/>
      <c r="H49" s="51">
        <v>100</v>
      </c>
      <c r="I49" s="52">
        <f t="shared" si="6"/>
        <v>3</v>
      </c>
      <c r="J49" s="33"/>
      <c r="K49" s="51">
        <v>27</v>
      </c>
      <c r="L49" s="52">
        <f t="shared" si="7"/>
        <v>40.74074074074073</v>
      </c>
      <c r="M49" s="33"/>
      <c r="N49" s="51">
        <v>112</v>
      </c>
      <c r="O49" s="52">
        <f t="shared" si="8"/>
        <v>22.321428571428584</v>
      </c>
      <c r="P49" s="49"/>
    </row>
    <row r="50" spans="1:16" ht="30.75" customHeight="1" hidden="1">
      <c r="A50" s="50" t="s">
        <v>66</v>
      </c>
      <c r="B50" s="51"/>
      <c r="C50" s="52" t="e">
        <f t="shared" si="4"/>
        <v>#DIV/0!</v>
      </c>
      <c r="D50" s="33"/>
      <c r="E50" s="51">
        <v>1189</v>
      </c>
      <c r="F50" s="52">
        <f t="shared" si="5"/>
        <v>3.1959629941126906</v>
      </c>
      <c r="G50" s="33"/>
      <c r="H50" s="51">
        <v>201</v>
      </c>
      <c r="I50" s="52">
        <f t="shared" si="6"/>
        <v>4.477611940298502</v>
      </c>
      <c r="J50" s="33"/>
      <c r="K50" s="51">
        <v>58</v>
      </c>
      <c r="L50" s="52">
        <f t="shared" si="7"/>
        <v>-58.62068965517241</v>
      </c>
      <c r="M50" s="33"/>
      <c r="N50" s="51">
        <v>231</v>
      </c>
      <c r="O50" s="52">
        <f t="shared" si="8"/>
        <v>5.194805194805198</v>
      </c>
      <c r="P50" s="49"/>
    </row>
    <row r="51" spans="1:16" ht="26.25" customHeight="1" hidden="1">
      <c r="A51" s="50" t="s">
        <v>67</v>
      </c>
      <c r="B51" s="51"/>
      <c r="C51" s="52" t="e">
        <f t="shared" si="4"/>
        <v>#DIV/0!</v>
      </c>
      <c r="D51" s="33"/>
      <c r="E51" s="51">
        <v>265</v>
      </c>
      <c r="F51" s="52">
        <f t="shared" si="5"/>
        <v>13.584905660377359</v>
      </c>
      <c r="G51" s="33"/>
      <c r="H51" s="51">
        <v>114</v>
      </c>
      <c r="I51" s="52">
        <f t="shared" si="6"/>
        <v>41.2280701754386</v>
      </c>
      <c r="J51" s="33"/>
      <c r="K51" s="51">
        <v>115</v>
      </c>
      <c r="L51" s="52">
        <f t="shared" si="7"/>
        <v>8.695652173913032</v>
      </c>
      <c r="M51" s="33"/>
      <c r="N51" s="51">
        <v>132</v>
      </c>
      <c r="O51" s="52">
        <f t="shared" si="8"/>
        <v>-4.545454545454547</v>
      </c>
      <c r="P51" s="49"/>
    </row>
    <row r="52" spans="1:16" ht="29.25" customHeight="1" hidden="1">
      <c r="A52" s="50" t="s">
        <v>68</v>
      </c>
      <c r="B52" s="51"/>
      <c r="C52" s="52" t="e">
        <f t="shared" si="4"/>
        <v>#DIV/0!</v>
      </c>
      <c r="D52" s="33"/>
      <c r="E52" s="51">
        <v>151</v>
      </c>
      <c r="F52" s="52">
        <f t="shared" si="5"/>
        <v>37.086092715231786</v>
      </c>
      <c r="G52" s="33"/>
      <c r="H52" s="51">
        <v>66</v>
      </c>
      <c r="I52" s="52">
        <f t="shared" si="6"/>
        <v>37.878787878787875</v>
      </c>
      <c r="J52" s="33"/>
      <c r="K52" s="51">
        <v>14</v>
      </c>
      <c r="L52" s="52">
        <f t="shared" si="7"/>
        <v>0</v>
      </c>
      <c r="M52" s="33"/>
      <c r="N52" s="51">
        <v>120</v>
      </c>
      <c r="O52" s="52">
        <f t="shared" si="8"/>
        <v>65.83333333333334</v>
      </c>
      <c r="P52" s="49"/>
    </row>
    <row r="53" spans="1:16" ht="29.25" customHeight="1" hidden="1">
      <c r="A53" s="50" t="s">
        <v>69</v>
      </c>
      <c r="B53" s="51"/>
      <c r="C53" s="52" t="e">
        <f t="shared" si="4"/>
        <v>#DIV/0!</v>
      </c>
      <c r="D53" s="33"/>
      <c r="E53" s="51">
        <v>187</v>
      </c>
      <c r="F53" s="52">
        <f t="shared" si="5"/>
        <v>10.695187165775394</v>
      </c>
      <c r="G53" s="33"/>
      <c r="H53" s="51">
        <v>164</v>
      </c>
      <c r="I53" s="52">
        <f t="shared" si="6"/>
        <v>-1.2195121951219505</v>
      </c>
      <c r="J53" s="33"/>
      <c r="K53" s="51">
        <v>7</v>
      </c>
      <c r="L53" s="52">
        <f t="shared" si="7"/>
        <v>114.28571428571428</v>
      </c>
      <c r="M53" s="33"/>
      <c r="N53" s="51">
        <v>77</v>
      </c>
      <c r="O53" s="52">
        <f t="shared" si="8"/>
        <v>42.85714285714286</v>
      </c>
      <c r="P53" s="49"/>
    </row>
    <row r="54" spans="1:16" ht="15.75" customHeight="1" hidden="1">
      <c r="A54" s="50" t="s">
        <v>70</v>
      </c>
      <c r="B54" s="51"/>
      <c r="C54" s="52" t="e">
        <f t="shared" si="4"/>
        <v>#DIV/0!</v>
      </c>
      <c r="D54" s="33"/>
      <c r="E54" s="51">
        <v>140</v>
      </c>
      <c r="F54" s="52">
        <f t="shared" si="5"/>
        <v>38.571428571428555</v>
      </c>
      <c r="G54" s="33"/>
      <c r="H54" s="51">
        <v>35</v>
      </c>
      <c r="I54" s="52">
        <f t="shared" si="6"/>
        <v>14.285714285714278</v>
      </c>
      <c r="J54" s="33"/>
      <c r="K54" s="51">
        <v>14</v>
      </c>
      <c r="L54" s="52">
        <f t="shared" si="7"/>
        <v>0</v>
      </c>
      <c r="M54" s="33"/>
      <c r="N54" s="51">
        <v>74</v>
      </c>
      <c r="O54" s="52">
        <f t="shared" si="8"/>
        <v>22.972972972972983</v>
      </c>
      <c r="P54" s="49"/>
    </row>
    <row r="55" spans="1:16" ht="21" customHeight="1" hidden="1">
      <c r="A55" s="50" t="s">
        <v>71</v>
      </c>
      <c r="B55" s="51"/>
      <c r="C55" s="52" t="e">
        <f t="shared" si="4"/>
        <v>#DIV/0!</v>
      </c>
      <c r="D55" s="33"/>
      <c r="E55" s="51">
        <v>1056</v>
      </c>
      <c r="F55" s="52">
        <f t="shared" si="5"/>
        <v>1.3257575757575637</v>
      </c>
      <c r="G55" s="33"/>
      <c r="H55" s="51">
        <v>125</v>
      </c>
      <c r="I55" s="52">
        <f t="shared" si="6"/>
        <v>44.79999999999998</v>
      </c>
      <c r="J55" s="33"/>
      <c r="K55" s="51">
        <v>15</v>
      </c>
      <c r="L55" s="52">
        <f t="shared" si="7"/>
        <v>186.66666666666669</v>
      </c>
      <c r="M55" s="33"/>
      <c r="N55" s="51">
        <v>107</v>
      </c>
      <c r="O55" s="52">
        <f t="shared" si="8"/>
        <v>142.05607476635515</v>
      </c>
      <c r="P55" s="49"/>
    </row>
    <row r="56" spans="1:16" ht="21.75" customHeight="1" hidden="1">
      <c r="A56" s="50" t="s">
        <v>72</v>
      </c>
      <c r="B56" s="51"/>
      <c r="C56" s="52" t="e">
        <f t="shared" si="4"/>
        <v>#DIV/0!</v>
      </c>
      <c r="D56" s="33"/>
      <c r="E56" s="51">
        <v>269</v>
      </c>
      <c r="F56" s="52">
        <f t="shared" si="5"/>
        <v>5.20446096654274</v>
      </c>
      <c r="G56" s="33"/>
      <c r="H56" s="51">
        <v>113</v>
      </c>
      <c r="I56" s="52">
        <f t="shared" si="6"/>
        <v>-3.5398230088495666</v>
      </c>
      <c r="J56" s="33"/>
      <c r="K56" s="51">
        <v>22</v>
      </c>
      <c r="L56" s="52">
        <f t="shared" si="7"/>
        <v>-45.45454545454546</v>
      </c>
      <c r="M56" s="33"/>
      <c r="N56" s="51">
        <v>129</v>
      </c>
      <c r="O56" s="52">
        <f t="shared" si="8"/>
        <v>-7.751937984496124</v>
      </c>
      <c r="P56" s="49"/>
    </row>
    <row r="57" spans="1:16" ht="13.5" customHeight="1" hidden="1">
      <c r="A57" s="50" t="s">
        <v>73</v>
      </c>
      <c r="B57" s="51"/>
      <c r="C57" s="52" t="e">
        <f t="shared" si="4"/>
        <v>#DIV/0!</v>
      </c>
      <c r="D57" s="33"/>
      <c r="E57" s="51">
        <v>246</v>
      </c>
      <c r="F57" s="52">
        <f t="shared" si="5"/>
        <v>8.130081300813004</v>
      </c>
      <c r="G57" s="33"/>
      <c r="H57" s="51">
        <v>112</v>
      </c>
      <c r="I57" s="52">
        <f t="shared" si="6"/>
        <v>-16.964285714285708</v>
      </c>
      <c r="J57" s="33"/>
      <c r="K57" s="51">
        <v>60</v>
      </c>
      <c r="L57" s="52">
        <f t="shared" si="7"/>
        <v>20</v>
      </c>
      <c r="M57" s="33"/>
      <c r="N57" s="51">
        <v>93</v>
      </c>
      <c r="O57" s="52">
        <f t="shared" si="8"/>
        <v>-8.602150537634415</v>
      </c>
      <c r="P57" s="49"/>
    </row>
    <row r="58" spans="1:16" ht="23.25" customHeight="1" hidden="1">
      <c r="A58" s="50" t="s">
        <v>74</v>
      </c>
      <c r="B58" s="51"/>
      <c r="C58" s="52" t="e">
        <f t="shared" si="4"/>
        <v>#DIV/0!</v>
      </c>
      <c r="D58" s="33"/>
      <c r="E58" s="51">
        <v>267</v>
      </c>
      <c r="F58" s="52">
        <f t="shared" si="5"/>
        <v>15.355805243445687</v>
      </c>
      <c r="G58" s="33"/>
      <c r="H58" s="51">
        <v>191</v>
      </c>
      <c r="I58" s="52">
        <f t="shared" si="6"/>
        <v>-17.277486910994767</v>
      </c>
      <c r="J58" s="33"/>
      <c r="K58" s="51">
        <v>13</v>
      </c>
      <c r="L58" s="52">
        <f t="shared" si="7"/>
        <v>30.769230769230774</v>
      </c>
      <c r="M58" s="33"/>
      <c r="N58" s="51">
        <v>138</v>
      </c>
      <c r="O58" s="52">
        <f t="shared" si="8"/>
        <v>-10.869565217391312</v>
      </c>
      <c r="P58" s="49"/>
    </row>
    <row r="59" spans="1:16" ht="20.25" customHeight="1" hidden="1">
      <c r="A59" s="50" t="s">
        <v>75</v>
      </c>
      <c r="B59" s="51"/>
      <c r="C59" s="52" t="e">
        <f t="shared" si="4"/>
        <v>#DIV/0!</v>
      </c>
      <c r="D59" s="33"/>
      <c r="E59" s="51">
        <v>182</v>
      </c>
      <c r="F59" s="52">
        <f t="shared" si="5"/>
        <v>-8.791208791208788</v>
      </c>
      <c r="G59" s="33"/>
      <c r="H59" s="51">
        <v>138</v>
      </c>
      <c r="I59" s="52">
        <f t="shared" si="6"/>
        <v>17.391304347826093</v>
      </c>
      <c r="J59" s="33"/>
      <c r="K59" s="51">
        <v>5</v>
      </c>
      <c r="L59" s="52">
        <f t="shared" si="7"/>
        <v>-60</v>
      </c>
      <c r="M59" s="33"/>
      <c r="N59" s="51">
        <v>103</v>
      </c>
      <c r="O59" s="52">
        <f t="shared" si="8"/>
        <v>-0.9708737864077648</v>
      </c>
      <c r="P59" s="49"/>
    </row>
    <row r="60" spans="1:16" ht="24" customHeight="1" hidden="1">
      <c r="A60" s="50" t="s">
        <v>76</v>
      </c>
      <c r="B60" s="51"/>
      <c r="C60" s="52" t="e">
        <f t="shared" si="4"/>
        <v>#DIV/0!</v>
      </c>
      <c r="D60" s="33"/>
      <c r="E60" s="51">
        <v>139</v>
      </c>
      <c r="F60" s="52">
        <f t="shared" si="5"/>
        <v>14.38848920863309</v>
      </c>
      <c r="G60" s="33"/>
      <c r="H60" s="51">
        <v>46</v>
      </c>
      <c r="I60" s="52">
        <f t="shared" si="6"/>
        <v>-21.73913043478261</v>
      </c>
      <c r="J60" s="33"/>
      <c r="K60" s="51">
        <v>12</v>
      </c>
      <c r="L60" s="52">
        <f t="shared" si="7"/>
        <v>33.333333333333314</v>
      </c>
      <c r="M60" s="33"/>
      <c r="N60" s="51">
        <v>176</v>
      </c>
      <c r="O60" s="52">
        <f t="shared" si="8"/>
        <v>14.772727272727266</v>
      </c>
      <c r="P60" s="49"/>
    </row>
    <row r="61" spans="1:16" ht="24" customHeight="1" hidden="1">
      <c r="A61" s="50" t="s">
        <v>77</v>
      </c>
      <c r="B61" s="51"/>
      <c r="C61" s="52" t="e">
        <f t="shared" si="4"/>
        <v>#DIV/0!</v>
      </c>
      <c r="D61" s="33"/>
      <c r="E61" s="51">
        <v>0</v>
      </c>
      <c r="F61" s="52" t="e">
        <f t="shared" si="5"/>
        <v>#DIV/0!</v>
      </c>
      <c r="G61" s="33"/>
      <c r="H61" s="51">
        <v>0</v>
      </c>
      <c r="I61" s="52" t="e">
        <f t="shared" si="6"/>
        <v>#DIV/0!</v>
      </c>
      <c r="J61" s="33"/>
      <c r="K61" s="51">
        <v>0</v>
      </c>
      <c r="L61" s="52" t="e">
        <f t="shared" si="7"/>
        <v>#DIV/0!</v>
      </c>
      <c r="M61" s="33"/>
      <c r="N61" s="51">
        <v>0</v>
      </c>
      <c r="O61" s="52" t="e">
        <f t="shared" si="8"/>
        <v>#DIV/0!</v>
      </c>
      <c r="P61" s="49"/>
    </row>
    <row r="62" spans="1:16" ht="15" hidden="1">
      <c r="A62" s="53" t="s">
        <v>78</v>
      </c>
      <c r="B62" s="53">
        <v>2175</v>
      </c>
      <c r="C62" s="52">
        <f>B33/B62*100-100</f>
        <v>4.367816091954026</v>
      </c>
      <c r="D62" s="33"/>
      <c r="E62" s="53">
        <v>8205</v>
      </c>
      <c r="F62" s="52">
        <f t="shared" si="5"/>
        <v>1.9012797074954335</v>
      </c>
      <c r="G62" s="33"/>
      <c r="H62" s="53">
        <v>3329</v>
      </c>
      <c r="I62" s="52">
        <f t="shared" si="6"/>
        <v>8.95163712826674</v>
      </c>
      <c r="J62" s="33"/>
      <c r="K62" s="53">
        <v>1550</v>
      </c>
      <c r="L62" s="52">
        <f t="shared" si="7"/>
        <v>20.32258064516128</v>
      </c>
      <c r="M62" s="33"/>
      <c r="N62" s="53">
        <v>3951</v>
      </c>
      <c r="O62" s="52">
        <f t="shared" si="8"/>
        <v>18.17261452796761</v>
      </c>
      <c r="P62" s="49"/>
    </row>
    <row r="63" ht="14.25" hidden="1"/>
    <row r="64" spans="3:7" ht="14.25" hidden="1">
      <c r="C64" s="15"/>
      <c r="D64" s="15"/>
      <c r="E64" s="15"/>
      <c r="G64" s="15"/>
    </row>
  </sheetData>
  <sheetProtection formatCells="0" formatColumns="0" formatRows="0" insertColumns="0" insertRows="0" insertHyperlinks="0" deleteColumns="0" deleteRows="0" sort="0" autoFilter="0" pivotTables="0"/>
  <mergeCells count="8">
    <mergeCell ref="A1:P1"/>
    <mergeCell ref="A2:P2"/>
    <mergeCell ref="A4:A5"/>
    <mergeCell ref="B4:D4"/>
    <mergeCell ref="E4:G4"/>
    <mergeCell ref="H4:J4"/>
    <mergeCell ref="K4:M4"/>
    <mergeCell ref="N4:P4"/>
  </mergeCells>
  <conditionalFormatting sqref="F35:F62 I35:I62 L35:L62 O35:O62 C35:C62">
    <cfRule type="cellIs" priority="10" dxfId="579" operator="lessThanOrEqual" stopIfTrue="1">
      <formula>0</formula>
    </cfRule>
  </conditionalFormatting>
  <conditionalFormatting sqref="F35:F62 I35:I62 L35:L62 O35:O62 C35:C62">
    <cfRule type="cellIs" priority="9" dxfId="578" operator="greaterThan" stopIfTrue="1">
      <formula>0</formula>
    </cfRule>
  </conditionalFormatting>
  <conditionalFormatting sqref="F6:F33 I6:I33 L6:L33 O6:O33 C6 C8 C10:C12 C14 C16:C18 C22:C23 C25 C28 C31:C33">
    <cfRule type="cellIs" priority="2" dxfId="578" operator="greaterThan" stopIfTrue="1">
      <formula>0</formula>
    </cfRule>
  </conditionalFormatting>
  <conditionalFormatting sqref="F6:F33 I6:I33 L6:L33 O6:O33 C6 C8 C10:C12 C14 C16:C18 C22:C23 C25 C28 C31:C33">
    <cfRule type="cellIs" priority="1" dxfId="580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T64"/>
  <sheetViews>
    <sheetView zoomScale="85" zoomScaleNormal="85" workbookViewId="0" topLeftCell="A1">
      <selection activeCell="E76" sqref="E76"/>
    </sheetView>
  </sheetViews>
  <sheetFormatPr defaultColWidth="9.140625" defaultRowHeight="15"/>
  <cols>
    <col min="1" max="1" width="20.421875" style="7" customWidth="1"/>
    <col min="2" max="2" width="7.7109375" style="7" customWidth="1"/>
    <col min="3" max="3" width="8.7109375" style="7" customWidth="1"/>
    <col min="4" max="4" width="9.57421875" style="7" customWidth="1"/>
    <col min="5" max="5" width="7.7109375" style="7" customWidth="1"/>
    <col min="6" max="6" width="8.57421875" style="7" customWidth="1"/>
    <col min="7" max="7" width="9.28125" style="7" customWidth="1"/>
    <col min="8" max="8" width="7.7109375" style="7" customWidth="1"/>
    <col min="9" max="9" width="8.8515625" style="7" customWidth="1"/>
    <col min="10" max="10" width="11.00390625" style="7" customWidth="1"/>
    <col min="11" max="11" width="7.7109375" style="7" customWidth="1"/>
    <col min="12" max="12" width="8.7109375" style="7" customWidth="1"/>
    <col min="13" max="13" width="10.8515625" style="7" customWidth="1"/>
    <col min="14" max="14" width="7.7109375" style="7" customWidth="1"/>
    <col min="15" max="16" width="8.7109375" style="7" customWidth="1"/>
    <col min="17" max="17" width="7.7109375" style="7" customWidth="1"/>
    <col min="18" max="18" width="8.8515625" style="7" customWidth="1"/>
    <col min="19" max="19" width="9.28125" style="7" customWidth="1"/>
    <col min="20" max="16384" width="9.140625" style="7" customWidth="1"/>
  </cols>
  <sheetData>
    <row r="1" spans="1:19" ht="18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4" spans="1:19" s="19" customFormat="1" ht="14.25">
      <c r="A4" s="6" t="s">
        <v>42</v>
      </c>
      <c r="B4" s="6" t="s">
        <v>99</v>
      </c>
      <c r="C4" s="6"/>
      <c r="D4" s="6"/>
      <c r="E4" s="6" t="s">
        <v>100</v>
      </c>
      <c r="F4" s="6"/>
      <c r="G4" s="6"/>
      <c r="H4" s="6" t="s">
        <v>101</v>
      </c>
      <c r="I4" s="6"/>
      <c r="J4" s="6"/>
      <c r="K4" s="6" t="s">
        <v>102</v>
      </c>
      <c r="L4" s="6"/>
      <c r="M4" s="6"/>
      <c r="N4" s="6" t="s">
        <v>103</v>
      </c>
      <c r="O4" s="6"/>
      <c r="P4" s="6"/>
      <c r="Q4" s="6" t="s">
        <v>104</v>
      </c>
      <c r="R4" s="6"/>
      <c r="S4" s="6"/>
    </row>
    <row r="5" spans="1:19" s="19" customFormat="1" ht="28.5">
      <c r="A5" s="6"/>
      <c r="B5" s="75" t="s">
        <v>91</v>
      </c>
      <c r="C5" s="75" t="s">
        <v>92</v>
      </c>
      <c r="D5" s="75" t="s">
        <v>93</v>
      </c>
      <c r="E5" s="75" t="s">
        <v>91</v>
      </c>
      <c r="F5" s="75" t="s">
        <v>92</v>
      </c>
      <c r="G5" s="75" t="s">
        <v>93</v>
      </c>
      <c r="H5" s="75" t="s">
        <v>91</v>
      </c>
      <c r="I5" s="75" t="s">
        <v>92</v>
      </c>
      <c r="J5" s="75" t="s">
        <v>93</v>
      </c>
      <c r="K5" s="75" t="s">
        <v>91</v>
      </c>
      <c r="L5" s="70" t="s">
        <v>92</v>
      </c>
      <c r="M5" s="75" t="s">
        <v>93</v>
      </c>
      <c r="N5" s="75" t="s">
        <v>91</v>
      </c>
      <c r="O5" s="75" t="s">
        <v>92</v>
      </c>
      <c r="P5" s="75" t="s">
        <v>93</v>
      </c>
      <c r="Q5" s="75" t="s">
        <v>91</v>
      </c>
      <c r="R5" s="75" t="s">
        <v>92</v>
      </c>
      <c r="S5" s="75" t="s">
        <v>93</v>
      </c>
    </row>
    <row r="6" spans="1:19" ht="14.25">
      <c r="A6" s="54" t="s">
        <v>51</v>
      </c>
      <c r="B6" s="23">
        <v>0</v>
      </c>
      <c r="C6" s="23"/>
      <c r="D6" s="23"/>
      <c r="E6" s="23">
        <v>0</v>
      </c>
      <c r="F6" s="23"/>
      <c r="G6" s="23"/>
      <c r="H6" s="23">
        <v>0</v>
      </c>
      <c r="I6" s="23"/>
      <c r="J6" s="23"/>
      <c r="K6" s="23">
        <v>0</v>
      </c>
      <c r="L6" s="55"/>
      <c r="M6" s="56"/>
      <c r="N6" s="23">
        <v>0</v>
      </c>
      <c r="O6" s="23"/>
      <c r="P6" s="23"/>
      <c r="Q6" s="23">
        <v>0</v>
      </c>
      <c r="R6" s="23"/>
      <c r="S6" s="23"/>
    </row>
    <row r="7" spans="1:19" ht="14.25">
      <c r="A7" s="54" t="s">
        <v>52</v>
      </c>
      <c r="B7" s="23">
        <v>116</v>
      </c>
      <c r="C7" s="57">
        <v>7.407407407407405</v>
      </c>
      <c r="D7" s="57">
        <f aca="true" t="shared" si="0" ref="D7:D31">B7*100/(B7+E7+H7+K7+N7+Q7)</f>
        <v>60.416666666666664</v>
      </c>
      <c r="E7" s="23">
        <v>2</v>
      </c>
      <c r="F7" s="23">
        <v>0</v>
      </c>
      <c r="G7" s="57">
        <f aca="true" t="shared" si="1" ref="G7:G31">E7*100/(B7+E7+H7+K7+N7+Q7)</f>
        <v>1.0416666666666667</v>
      </c>
      <c r="H7" s="23">
        <v>19</v>
      </c>
      <c r="I7" s="57">
        <v>-20.83333333333333</v>
      </c>
      <c r="J7" s="57">
        <f aca="true" t="shared" si="2" ref="J7:J31">H7*100/(B7+E7+H7+K7+N7+Q7)</f>
        <v>9.895833333333334</v>
      </c>
      <c r="K7" s="23">
        <v>19</v>
      </c>
      <c r="L7" s="58">
        <v>-40.625</v>
      </c>
      <c r="M7" s="59">
        <f aca="true" t="shared" si="3" ref="M7:M31">K7*100/(B7+E7+H7+K7+N7+Q7)</f>
        <v>9.895833333333334</v>
      </c>
      <c r="N7" s="23">
        <v>10</v>
      </c>
      <c r="O7" s="57">
        <v>11.111111111111114</v>
      </c>
      <c r="P7" s="57">
        <f aca="true" t="shared" si="4" ref="P7:P31">N7*100/(B7+E7+H7+K7+N7+Q7)</f>
        <v>5.208333333333333</v>
      </c>
      <c r="Q7" s="23">
        <v>26</v>
      </c>
      <c r="R7" s="57">
        <v>44.44444444444446</v>
      </c>
      <c r="S7" s="57">
        <f aca="true" t="shared" si="5" ref="S7:S31">Q7*100/(B7+E7+H7+K7+N7+Q7)</f>
        <v>13.541666666666666</v>
      </c>
    </row>
    <row r="8" spans="1:19" ht="14.25">
      <c r="A8" s="54" t="s">
        <v>53</v>
      </c>
      <c r="B8" s="23">
        <v>83</v>
      </c>
      <c r="C8" s="57">
        <v>3.75</v>
      </c>
      <c r="D8" s="57">
        <f t="shared" si="0"/>
        <v>39.15094339622642</v>
      </c>
      <c r="E8" s="23">
        <v>68</v>
      </c>
      <c r="F8" s="57">
        <v>-9.333333333333329</v>
      </c>
      <c r="G8" s="57">
        <f t="shared" si="1"/>
        <v>32.075471698113205</v>
      </c>
      <c r="H8" s="23">
        <v>26</v>
      </c>
      <c r="I8" s="57">
        <v>62.5</v>
      </c>
      <c r="J8" s="57">
        <f t="shared" si="2"/>
        <v>12.264150943396226</v>
      </c>
      <c r="K8" s="23">
        <v>19</v>
      </c>
      <c r="L8" s="58">
        <v>-24</v>
      </c>
      <c r="M8" s="59">
        <f t="shared" si="3"/>
        <v>8.962264150943396</v>
      </c>
      <c r="N8" s="23">
        <v>9</v>
      </c>
      <c r="O8" s="57">
        <v>28.571428571428584</v>
      </c>
      <c r="P8" s="57">
        <f t="shared" si="4"/>
        <v>4.245283018867925</v>
      </c>
      <c r="Q8" s="23">
        <v>7</v>
      </c>
      <c r="R8" s="23">
        <v>0</v>
      </c>
      <c r="S8" s="57">
        <f t="shared" si="5"/>
        <v>3.30188679245283</v>
      </c>
    </row>
    <row r="9" spans="1:19" ht="14.25">
      <c r="A9" s="54" t="s">
        <v>54</v>
      </c>
      <c r="B9" s="23">
        <v>51</v>
      </c>
      <c r="C9" s="57">
        <v>-1.9230769230769198</v>
      </c>
      <c r="D9" s="57">
        <f t="shared" si="0"/>
        <v>28.491620111731844</v>
      </c>
      <c r="E9" s="23">
        <v>59</v>
      </c>
      <c r="F9" s="57">
        <v>51.28205128205127</v>
      </c>
      <c r="G9" s="57">
        <f t="shared" si="1"/>
        <v>32.960893854748605</v>
      </c>
      <c r="H9" s="23">
        <v>7</v>
      </c>
      <c r="I9" s="57">
        <v>-30</v>
      </c>
      <c r="J9" s="57">
        <f t="shared" si="2"/>
        <v>3.910614525139665</v>
      </c>
      <c r="K9" s="23">
        <v>32</v>
      </c>
      <c r="L9" s="58">
        <v>-3.030303030303031</v>
      </c>
      <c r="M9" s="59">
        <f t="shared" si="3"/>
        <v>17.877094972067038</v>
      </c>
      <c r="N9" s="23">
        <v>18</v>
      </c>
      <c r="O9" s="57">
        <v>157.14285714285717</v>
      </c>
      <c r="P9" s="57">
        <f t="shared" si="4"/>
        <v>10.05586592178771</v>
      </c>
      <c r="Q9" s="23">
        <v>12</v>
      </c>
      <c r="R9" s="57">
        <v>140</v>
      </c>
      <c r="S9" s="57">
        <f t="shared" si="5"/>
        <v>6.70391061452514</v>
      </c>
    </row>
    <row r="10" spans="1:19" ht="14.25">
      <c r="A10" s="54" t="s">
        <v>55</v>
      </c>
      <c r="B10" s="23">
        <v>32</v>
      </c>
      <c r="C10" s="57">
        <v>3.225806451612897</v>
      </c>
      <c r="D10" s="57">
        <f t="shared" si="0"/>
        <v>20.38216560509554</v>
      </c>
      <c r="E10" s="23">
        <v>22</v>
      </c>
      <c r="F10" s="57">
        <v>-12</v>
      </c>
      <c r="G10" s="57">
        <f t="shared" si="1"/>
        <v>14.012738853503185</v>
      </c>
      <c r="H10" s="23">
        <v>0</v>
      </c>
      <c r="I10" s="57">
        <v>0</v>
      </c>
      <c r="J10" s="57">
        <f t="shared" si="2"/>
        <v>0</v>
      </c>
      <c r="K10" s="23">
        <v>50</v>
      </c>
      <c r="L10" s="58">
        <v>-5.660377358490564</v>
      </c>
      <c r="M10" s="59">
        <f t="shared" si="3"/>
        <v>31.84713375796178</v>
      </c>
      <c r="N10" s="23">
        <v>15</v>
      </c>
      <c r="O10" s="57">
        <v>25</v>
      </c>
      <c r="P10" s="57">
        <f t="shared" si="4"/>
        <v>9.554140127388536</v>
      </c>
      <c r="Q10" s="23">
        <v>38</v>
      </c>
      <c r="R10" s="57">
        <v>31.034482758620697</v>
      </c>
      <c r="S10" s="57">
        <f t="shared" si="5"/>
        <v>24.203821656050955</v>
      </c>
    </row>
    <row r="11" spans="1:19" ht="14.25">
      <c r="A11" s="54" t="s">
        <v>56</v>
      </c>
      <c r="B11" s="23">
        <v>228</v>
      </c>
      <c r="C11" s="57">
        <v>14</v>
      </c>
      <c r="D11" s="57">
        <f t="shared" si="0"/>
        <v>65.70605187319885</v>
      </c>
      <c r="E11" s="23">
        <v>28</v>
      </c>
      <c r="F11" s="57">
        <v>64.70588235294119</v>
      </c>
      <c r="G11" s="57">
        <f t="shared" si="1"/>
        <v>8.069164265129682</v>
      </c>
      <c r="H11" s="23">
        <v>19</v>
      </c>
      <c r="I11" s="57">
        <v>11.764705882352942</v>
      </c>
      <c r="J11" s="57">
        <f t="shared" si="2"/>
        <v>5.475504322766571</v>
      </c>
      <c r="K11" s="23">
        <v>21</v>
      </c>
      <c r="L11" s="58">
        <v>-4.545454545454547</v>
      </c>
      <c r="M11" s="59">
        <f t="shared" si="3"/>
        <v>6.051873198847262</v>
      </c>
      <c r="N11" s="23">
        <v>14</v>
      </c>
      <c r="O11" s="57">
        <v>-17.647058823529406</v>
      </c>
      <c r="P11" s="57">
        <f t="shared" si="4"/>
        <v>4.034582132564841</v>
      </c>
      <c r="Q11" s="23">
        <v>37</v>
      </c>
      <c r="R11" s="57">
        <v>2.7777777777777715</v>
      </c>
      <c r="S11" s="57">
        <f t="shared" si="5"/>
        <v>10.662824207492795</v>
      </c>
    </row>
    <row r="12" spans="1:19" ht="14.25">
      <c r="A12" s="54" t="s">
        <v>57</v>
      </c>
      <c r="B12" s="23">
        <v>84</v>
      </c>
      <c r="C12" s="57">
        <v>-18.446601941747574</v>
      </c>
      <c r="D12" s="57">
        <f t="shared" si="0"/>
        <v>50.602409638554214</v>
      </c>
      <c r="E12" s="23">
        <v>61</v>
      </c>
      <c r="F12" s="57">
        <v>45.23809523809524</v>
      </c>
      <c r="G12" s="57">
        <f t="shared" si="1"/>
        <v>36.74698795180723</v>
      </c>
      <c r="H12" s="23">
        <v>0</v>
      </c>
      <c r="I12" s="108">
        <v>-100</v>
      </c>
      <c r="J12" s="57">
        <f t="shared" si="2"/>
        <v>0</v>
      </c>
      <c r="K12" s="23">
        <v>12</v>
      </c>
      <c r="L12" s="58">
        <v>9.090909090909093</v>
      </c>
      <c r="M12" s="59">
        <f t="shared" si="3"/>
        <v>7.228915662650603</v>
      </c>
      <c r="N12" s="23">
        <v>3</v>
      </c>
      <c r="O12" s="23">
        <v>50</v>
      </c>
      <c r="P12" s="57">
        <f t="shared" si="4"/>
        <v>1.8072289156626506</v>
      </c>
      <c r="Q12" s="23">
        <v>6</v>
      </c>
      <c r="R12" s="57">
        <v>20</v>
      </c>
      <c r="S12" s="57">
        <f t="shared" si="5"/>
        <v>3.6144578313253013</v>
      </c>
    </row>
    <row r="13" spans="1:19" ht="14.25">
      <c r="A13" s="54" t="s">
        <v>58</v>
      </c>
      <c r="B13" s="23">
        <v>76</v>
      </c>
      <c r="C13" s="57">
        <v>13.43283582089552</v>
      </c>
      <c r="D13" s="57">
        <f t="shared" si="0"/>
        <v>43.67816091954023</v>
      </c>
      <c r="E13" s="23">
        <v>44</v>
      </c>
      <c r="F13" s="57">
        <v>91.30434782608697</v>
      </c>
      <c r="G13" s="57">
        <f t="shared" si="1"/>
        <v>25.28735632183908</v>
      </c>
      <c r="H13" s="23">
        <v>14</v>
      </c>
      <c r="I13" s="57">
        <v>16.66666666666667</v>
      </c>
      <c r="J13" s="57">
        <f t="shared" si="2"/>
        <v>8.045977011494253</v>
      </c>
      <c r="K13" s="23">
        <v>9</v>
      </c>
      <c r="L13" s="58">
        <v>-43.75</v>
      </c>
      <c r="M13" s="59">
        <f t="shared" si="3"/>
        <v>5.172413793103448</v>
      </c>
      <c r="N13" s="23">
        <v>16</v>
      </c>
      <c r="O13" s="128">
        <v>60</v>
      </c>
      <c r="P13" s="57">
        <f t="shared" si="4"/>
        <v>9.195402298850574</v>
      </c>
      <c r="Q13" s="23">
        <v>15</v>
      </c>
      <c r="R13" s="57">
        <v>50</v>
      </c>
      <c r="S13" s="57">
        <f t="shared" si="5"/>
        <v>8.620689655172415</v>
      </c>
    </row>
    <row r="14" spans="1:19" ht="14.25">
      <c r="A14" s="54" t="s">
        <v>59</v>
      </c>
      <c r="B14" s="23">
        <v>2</v>
      </c>
      <c r="C14" s="23">
        <v>0</v>
      </c>
      <c r="D14" s="57">
        <f t="shared" si="0"/>
        <v>0.975609756097561</v>
      </c>
      <c r="E14" s="23">
        <v>180</v>
      </c>
      <c r="F14" s="57">
        <v>45.16129032258064</v>
      </c>
      <c r="G14" s="57">
        <f t="shared" si="1"/>
        <v>87.8048780487805</v>
      </c>
      <c r="H14" s="23">
        <v>11</v>
      </c>
      <c r="I14" s="57">
        <v>-38.888888888888886</v>
      </c>
      <c r="J14" s="57">
        <f t="shared" si="2"/>
        <v>5.365853658536586</v>
      </c>
      <c r="K14" s="23">
        <v>12</v>
      </c>
      <c r="L14" s="23">
        <v>200</v>
      </c>
      <c r="M14" s="59">
        <f t="shared" si="3"/>
        <v>5.853658536585366</v>
      </c>
      <c r="N14" s="23">
        <v>0</v>
      </c>
      <c r="O14" s="23">
        <v>0</v>
      </c>
      <c r="P14" s="57">
        <f t="shared" si="4"/>
        <v>0</v>
      </c>
      <c r="Q14" s="23">
        <v>0</v>
      </c>
      <c r="R14" s="108">
        <v>-100</v>
      </c>
      <c r="S14" s="57">
        <f t="shared" si="5"/>
        <v>0</v>
      </c>
    </row>
    <row r="15" spans="1:19" ht="14.25">
      <c r="A15" s="54" t="s">
        <v>60</v>
      </c>
      <c r="B15" s="23">
        <v>381</v>
      </c>
      <c r="C15" s="57">
        <v>23.30097087378641</v>
      </c>
      <c r="D15" s="57">
        <f t="shared" si="0"/>
        <v>57.37951807228916</v>
      </c>
      <c r="E15" s="23">
        <v>68</v>
      </c>
      <c r="F15" s="57">
        <v>-8.108108108108112</v>
      </c>
      <c r="G15" s="57">
        <f t="shared" si="1"/>
        <v>10.240963855421686</v>
      </c>
      <c r="H15" s="23">
        <v>89</v>
      </c>
      <c r="I15" s="57">
        <v>0</v>
      </c>
      <c r="J15" s="57">
        <f t="shared" si="2"/>
        <v>13.403614457831326</v>
      </c>
      <c r="K15" s="23">
        <v>30</v>
      </c>
      <c r="L15" s="58">
        <v>15.384615384615387</v>
      </c>
      <c r="M15" s="59">
        <f t="shared" si="3"/>
        <v>4.518072289156627</v>
      </c>
      <c r="N15" s="23">
        <v>49</v>
      </c>
      <c r="O15" s="57">
        <v>-7.547169811320757</v>
      </c>
      <c r="P15" s="57">
        <f t="shared" si="4"/>
        <v>7.379518072289157</v>
      </c>
      <c r="Q15" s="23">
        <v>47</v>
      </c>
      <c r="R15" s="57">
        <v>62.06896551724137</v>
      </c>
      <c r="S15" s="57">
        <f t="shared" si="5"/>
        <v>7.078313253012048</v>
      </c>
    </row>
    <row r="16" spans="1:19" ht="14.25">
      <c r="A16" s="54" t="s">
        <v>61</v>
      </c>
      <c r="B16" s="23">
        <v>2</v>
      </c>
      <c r="C16" s="57">
        <v>0</v>
      </c>
      <c r="D16" s="57">
        <f t="shared" si="0"/>
        <v>66.66666666666667</v>
      </c>
      <c r="E16" s="23">
        <v>0</v>
      </c>
      <c r="F16" s="23">
        <v>0</v>
      </c>
      <c r="G16" s="57">
        <f t="shared" si="1"/>
        <v>0</v>
      </c>
      <c r="H16" s="23">
        <v>1</v>
      </c>
      <c r="I16" s="23">
        <v>-50</v>
      </c>
      <c r="J16" s="57">
        <f t="shared" si="2"/>
        <v>33.333333333333336</v>
      </c>
      <c r="K16" s="23">
        <v>0</v>
      </c>
      <c r="L16" s="58">
        <v>0</v>
      </c>
      <c r="M16" s="59">
        <f t="shared" si="3"/>
        <v>0</v>
      </c>
      <c r="N16" s="23">
        <v>0</v>
      </c>
      <c r="O16" s="58">
        <v>-100</v>
      </c>
      <c r="P16" s="57">
        <f t="shared" si="4"/>
        <v>0</v>
      </c>
      <c r="Q16" s="23">
        <v>0</v>
      </c>
      <c r="R16" s="57">
        <v>0</v>
      </c>
      <c r="S16" s="57">
        <f t="shared" si="5"/>
        <v>0</v>
      </c>
    </row>
    <row r="17" spans="1:19" ht="14.25">
      <c r="A17" s="54" t="s">
        <v>62</v>
      </c>
      <c r="B17" s="23">
        <v>58</v>
      </c>
      <c r="C17" s="57">
        <v>-1.6949152542372872</v>
      </c>
      <c r="D17" s="57">
        <f t="shared" si="0"/>
        <v>53.7037037037037</v>
      </c>
      <c r="E17" s="23">
        <v>21</v>
      </c>
      <c r="F17" s="57">
        <v>90.9090909090909</v>
      </c>
      <c r="G17" s="57">
        <f t="shared" si="1"/>
        <v>19.444444444444443</v>
      </c>
      <c r="H17" s="23">
        <v>0</v>
      </c>
      <c r="I17" s="23">
        <v>-100</v>
      </c>
      <c r="J17" s="57">
        <f t="shared" si="2"/>
        <v>0</v>
      </c>
      <c r="K17" s="23">
        <v>9</v>
      </c>
      <c r="L17" s="58">
        <v>-30.769230769230774</v>
      </c>
      <c r="M17" s="59">
        <f t="shared" si="3"/>
        <v>8.333333333333334</v>
      </c>
      <c r="N17" s="23">
        <v>9</v>
      </c>
      <c r="O17" s="23">
        <v>12.5</v>
      </c>
      <c r="P17" s="57">
        <f t="shared" si="4"/>
        <v>8.333333333333334</v>
      </c>
      <c r="Q17" s="23">
        <v>11</v>
      </c>
      <c r="R17" s="57">
        <v>83.33333333333334</v>
      </c>
      <c r="S17" s="57">
        <f t="shared" si="5"/>
        <v>10.185185185185185</v>
      </c>
    </row>
    <row r="18" spans="1:19" ht="14.25">
      <c r="A18" s="54" t="s">
        <v>63</v>
      </c>
      <c r="B18" s="23">
        <v>0</v>
      </c>
      <c r="C18" s="57">
        <v>0</v>
      </c>
      <c r="D18" s="57">
        <f t="shared" si="0"/>
        <v>0</v>
      </c>
      <c r="E18" s="23">
        <v>3</v>
      </c>
      <c r="F18" s="23">
        <v>0</v>
      </c>
      <c r="G18" s="57">
        <f t="shared" si="1"/>
        <v>6.521739130434782</v>
      </c>
      <c r="H18" s="23">
        <v>10</v>
      </c>
      <c r="I18" s="57">
        <v>11.111111111111114</v>
      </c>
      <c r="J18" s="57">
        <f t="shared" si="2"/>
        <v>21.73913043478261</v>
      </c>
      <c r="K18" s="23">
        <v>15</v>
      </c>
      <c r="L18" s="58">
        <v>-21.05263157894737</v>
      </c>
      <c r="M18" s="59">
        <f t="shared" si="3"/>
        <v>32.608695652173914</v>
      </c>
      <c r="N18" s="23">
        <v>12</v>
      </c>
      <c r="O18" s="57">
        <v>20</v>
      </c>
      <c r="P18" s="57">
        <f t="shared" si="4"/>
        <v>26.08695652173913</v>
      </c>
      <c r="Q18" s="23">
        <v>6</v>
      </c>
      <c r="R18" s="57">
        <v>50</v>
      </c>
      <c r="S18" s="57">
        <f t="shared" si="5"/>
        <v>13.043478260869565</v>
      </c>
    </row>
    <row r="19" spans="1:19" ht="14.25">
      <c r="A19" s="54" t="s">
        <v>64</v>
      </c>
      <c r="B19" s="23">
        <v>428</v>
      </c>
      <c r="C19" s="57">
        <v>-10.833333333333329</v>
      </c>
      <c r="D19" s="57">
        <f t="shared" si="0"/>
        <v>71.69179229480737</v>
      </c>
      <c r="E19" s="23">
        <v>76</v>
      </c>
      <c r="F19" s="57">
        <v>-26.92307692307692</v>
      </c>
      <c r="G19" s="57">
        <f t="shared" si="1"/>
        <v>12.73031825795645</v>
      </c>
      <c r="H19" s="23">
        <v>12</v>
      </c>
      <c r="I19" s="57">
        <v>-50</v>
      </c>
      <c r="J19" s="57">
        <f t="shared" si="2"/>
        <v>2.0100502512562812</v>
      </c>
      <c r="K19" s="23">
        <v>53</v>
      </c>
      <c r="L19" s="58">
        <v>35.897435897435884</v>
      </c>
      <c r="M19" s="59">
        <f t="shared" si="3"/>
        <v>8.877721943048575</v>
      </c>
      <c r="N19" s="23">
        <v>8</v>
      </c>
      <c r="O19" s="57">
        <v>100</v>
      </c>
      <c r="P19" s="57">
        <f t="shared" si="4"/>
        <v>1.340033500837521</v>
      </c>
      <c r="Q19" s="23">
        <v>20</v>
      </c>
      <c r="R19" s="57">
        <v>-4.761904761904759</v>
      </c>
      <c r="S19" s="57">
        <f t="shared" si="5"/>
        <v>3.3500837520938025</v>
      </c>
    </row>
    <row r="20" spans="1:19" ht="14.25">
      <c r="A20" s="54" t="s">
        <v>65</v>
      </c>
      <c r="B20" s="23">
        <v>74</v>
      </c>
      <c r="C20" s="57">
        <v>-12.941176470588232</v>
      </c>
      <c r="D20" s="57">
        <f t="shared" si="0"/>
        <v>52.4822695035461</v>
      </c>
      <c r="E20" s="23">
        <v>22</v>
      </c>
      <c r="F20" s="57">
        <v>-12</v>
      </c>
      <c r="G20" s="57">
        <f t="shared" si="1"/>
        <v>15.602836879432624</v>
      </c>
      <c r="H20" s="23">
        <v>8</v>
      </c>
      <c r="I20" s="57">
        <v>-78.94736842105263</v>
      </c>
      <c r="J20" s="57">
        <f t="shared" si="2"/>
        <v>5.673758865248227</v>
      </c>
      <c r="K20" s="23">
        <v>23</v>
      </c>
      <c r="L20" s="58">
        <v>-32.352941176470594</v>
      </c>
      <c r="M20" s="59">
        <f t="shared" si="3"/>
        <v>16.31205673758865</v>
      </c>
      <c r="N20" s="23">
        <v>7</v>
      </c>
      <c r="O20" s="57">
        <v>-46.15384615384615</v>
      </c>
      <c r="P20" s="57">
        <f t="shared" si="4"/>
        <v>4.964539007092198</v>
      </c>
      <c r="Q20" s="23">
        <v>7</v>
      </c>
      <c r="R20" s="108">
        <v>0</v>
      </c>
      <c r="S20" s="57">
        <f t="shared" si="5"/>
        <v>4.964539007092198</v>
      </c>
    </row>
    <row r="21" spans="1:19" ht="14.25">
      <c r="A21" s="54" t="s">
        <v>66</v>
      </c>
      <c r="B21" s="23">
        <v>198</v>
      </c>
      <c r="C21" s="57">
        <v>-19.183673469387756</v>
      </c>
      <c r="D21" s="57">
        <f t="shared" si="0"/>
        <v>80.48780487804878</v>
      </c>
      <c r="E21" s="23">
        <v>0</v>
      </c>
      <c r="F21" s="23">
        <v>0</v>
      </c>
      <c r="G21" s="57">
        <f t="shared" si="1"/>
        <v>0</v>
      </c>
      <c r="H21" s="23">
        <v>8</v>
      </c>
      <c r="I21" s="57">
        <v>-73.33333333333333</v>
      </c>
      <c r="J21" s="57">
        <f t="shared" si="2"/>
        <v>3.252032520325203</v>
      </c>
      <c r="K21" s="23">
        <v>28</v>
      </c>
      <c r="L21" s="58">
        <v>-24.324324324324323</v>
      </c>
      <c r="M21" s="59">
        <f t="shared" si="3"/>
        <v>11.382113821138212</v>
      </c>
      <c r="N21" s="23">
        <v>6</v>
      </c>
      <c r="O21" s="57">
        <v>500</v>
      </c>
      <c r="P21" s="57">
        <f t="shared" si="4"/>
        <v>2.4390243902439024</v>
      </c>
      <c r="Q21" s="23">
        <v>6</v>
      </c>
      <c r="R21" s="57">
        <v>-45.45454545454545</v>
      </c>
      <c r="S21" s="57">
        <f t="shared" si="5"/>
        <v>2.4390243902439024</v>
      </c>
    </row>
    <row r="22" spans="1:19" ht="14.25">
      <c r="A22" s="54" t="s">
        <v>67</v>
      </c>
      <c r="B22" s="23">
        <v>187</v>
      </c>
      <c r="C22" s="57">
        <v>14.723926380368098</v>
      </c>
      <c r="D22" s="57">
        <f t="shared" si="0"/>
        <v>69.77611940298507</v>
      </c>
      <c r="E22" s="23">
        <v>13</v>
      </c>
      <c r="F22" s="57">
        <v>44.44444444444446</v>
      </c>
      <c r="G22" s="57">
        <f t="shared" si="1"/>
        <v>4.850746268656716</v>
      </c>
      <c r="H22" s="23">
        <v>23</v>
      </c>
      <c r="I22" s="57">
        <v>4.545454545454547</v>
      </c>
      <c r="J22" s="57">
        <f t="shared" si="2"/>
        <v>8.582089552238806</v>
      </c>
      <c r="K22" s="23">
        <v>23</v>
      </c>
      <c r="L22" s="58">
        <v>-20.689655172413794</v>
      </c>
      <c r="M22" s="59">
        <f t="shared" si="3"/>
        <v>8.582089552238806</v>
      </c>
      <c r="N22" s="23">
        <v>10</v>
      </c>
      <c r="O22" s="57">
        <v>66.66666666666666</v>
      </c>
      <c r="P22" s="57">
        <f t="shared" si="4"/>
        <v>3.7313432835820897</v>
      </c>
      <c r="Q22" s="23">
        <v>12</v>
      </c>
      <c r="R22" s="57">
        <v>-29.411764705882348</v>
      </c>
      <c r="S22" s="57">
        <f t="shared" si="5"/>
        <v>4.477611940298507</v>
      </c>
    </row>
    <row r="23" spans="1:19" ht="14.25">
      <c r="A23" s="54" t="s">
        <v>68</v>
      </c>
      <c r="B23" s="23">
        <v>116</v>
      </c>
      <c r="C23" s="57">
        <v>-4.918032786885249</v>
      </c>
      <c r="D23" s="57">
        <f t="shared" si="0"/>
        <v>60.73298429319372</v>
      </c>
      <c r="E23" s="23">
        <v>18</v>
      </c>
      <c r="F23" s="57">
        <v>20</v>
      </c>
      <c r="G23" s="57">
        <f t="shared" si="1"/>
        <v>9.424083769633508</v>
      </c>
      <c r="H23" s="23">
        <v>8</v>
      </c>
      <c r="I23" s="57">
        <v>-69.23076923076923</v>
      </c>
      <c r="J23" s="57">
        <f t="shared" si="2"/>
        <v>4.18848167539267</v>
      </c>
      <c r="K23" s="23">
        <v>27</v>
      </c>
      <c r="L23" s="58">
        <v>-25</v>
      </c>
      <c r="M23" s="59">
        <f t="shared" si="3"/>
        <v>14.136125654450261</v>
      </c>
      <c r="N23" s="23">
        <v>17</v>
      </c>
      <c r="O23" s="57">
        <v>183.33333333333331</v>
      </c>
      <c r="P23" s="57">
        <f t="shared" si="4"/>
        <v>8.900523560209423</v>
      </c>
      <c r="Q23" s="23">
        <v>5</v>
      </c>
      <c r="R23" s="57">
        <v>25</v>
      </c>
      <c r="S23" s="57">
        <f t="shared" si="5"/>
        <v>2.6178010471204187</v>
      </c>
    </row>
    <row r="24" spans="1:19" ht="14.25">
      <c r="A24" s="54" t="s">
        <v>69</v>
      </c>
      <c r="B24" s="23">
        <v>8</v>
      </c>
      <c r="C24" s="57">
        <v>33.33333333333334</v>
      </c>
      <c r="D24" s="57">
        <f t="shared" si="0"/>
        <v>7.766990291262136</v>
      </c>
      <c r="E24" s="23">
        <v>27</v>
      </c>
      <c r="F24" s="57">
        <v>0</v>
      </c>
      <c r="G24" s="57">
        <f t="shared" si="1"/>
        <v>26.21359223300971</v>
      </c>
      <c r="H24" s="23">
        <v>43</v>
      </c>
      <c r="I24" s="57">
        <v>34.375</v>
      </c>
      <c r="J24" s="57">
        <f t="shared" si="2"/>
        <v>41.74757281553398</v>
      </c>
      <c r="K24" s="23">
        <v>15</v>
      </c>
      <c r="L24" s="58">
        <v>-25</v>
      </c>
      <c r="M24" s="59">
        <f t="shared" si="3"/>
        <v>14.563106796116505</v>
      </c>
      <c r="N24" s="23">
        <v>6</v>
      </c>
      <c r="O24" s="23">
        <v>-40</v>
      </c>
      <c r="P24" s="57">
        <f t="shared" si="4"/>
        <v>5.825242718446602</v>
      </c>
      <c r="Q24" s="23">
        <v>4</v>
      </c>
      <c r="R24" s="129">
        <v>33.33333333333334</v>
      </c>
      <c r="S24" s="57">
        <f t="shared" si="5"/>
        <v>3.883495145631068</v>
      </c>
    </row>
    <row r="25" spans="1:19" ht="14.25">
      <c r="A25" s="54" t="s">
        <v>70</v>
      </c>
      <c r="B25" s="23">
        <v>98</v>
      </c>
      <c r="C25" s="57">
        <v>36.111111111111114</v>
      </c>
      <c r="D25" s="57">
        <f t="shared" si="0"/>
        <v>54.14364640883978</v>
      </c>
      <c r="E25" s="23">
        <v>16</v>
      </c>
      <c r="F25" s="57">
        <v>-23.80952380952381</v>
      </c>
      <c r="G25" s="57">
        <f t="shared" si="1"/>
        <v>8.839779005524862</v>
      </c>
      <c r="H25" s="23">
        <v>24</v>
      </c>
      <c r="I25" s="57">
        <v>-27.272727272727266</v>
      </c>
      <c r="J25" s="57">
        <f t="shared" si="2"/>
        <v>13.259668508287293</v>
      </c>
      <c r="K25" s="23">
        <v>29</v>
      </c>
      <c r="L25" s="58">
        <v>16</v>
      </c>
      <c r="M25" s="59">
        <f t="shared" si="3"/>
        <v>16.022099447513813</v>
      </c>
      <c r="N25" s="23">
        <v>2</v>
      </c>
      <c r="O25" s="57">
        <v>-50</v>
      </c>
      <c r="P25" s="57">
        <f t="shared" si="4"/>
        <v>1.1049723756906078</v>
      </c>
      <c r="Q25" s="23">
        <v>12</v>
      </c>
      <c r="R25" s="57">
        <v>33.33333333333334</v>
      </c>
      <c r="S25" s="57">
        <f t="shared" si="5"/>
        <v>6.629834254143646</v>
      </c>
    </row>
    <row r="26" spans="1:19" ht="14.25">
      <c r="A26" s="54" t="s">
        <v>71</v>
      </c>
      <c r="B26" s="23">
        <v>145</v>
      </c>
      <c r="C26" s="57">
        <v>30.630630630630634</v>
      </c>
      <c r="D26" s="57">
        <f t="shared" si="0"/>
        <v>59.67078189300412</v>
      </c>
      <c r="E26" s="23">
        <v>0</v>
      </c>
      <c r="F26" s="23">
        <v>0</v>
      </c>
      <c r="G26" s="57">
        <f t="shared" si="1"/>
        <v>0</v>
      </c>
      <c r="H26" s="23">
        <v>53</v>
      </c>
      <c r="I26" s="57">
        <v>60.606060606060595</v>
      </c>
      <c r="J26" s="57">
        <f t="shared" si="2"/>
        <v>21.810699588477366</v>
      </c>
      <c r="K26" s="23">
        <v>21</v>
      </c>
      <c r="L26" s="58">
        <v>16.66666666666667</v>
      </c>
      <c r="M26" s="59">
        <f t="shared" si="3"/>
        <v>8.641975308641975</v>
      </c>
      <c r="N26" s="23">
        <v>12</v>
      </c>
      <c r="O26" s="57">
        <v>100</v>
      </c>
      <c r="P26" s="57">
        <f t="shared" si="4"/>
        <v>4.938271604938271</v>
      </c>
      <c r="Q26" s="23">
        <v>12</v>
      </c>
      <c r="R26" s="23">
        <v>140</v>
      </c>
      <c r="S26" s="57">
        <f t="shared" si="5"/>
        <v>4.938271604938271</v>
      </c>
    </row>
    <row r="27" spans="1:19" ht="14.25">
      <c r="A27" s="54" t="s">
        <v>72</v>
      </c>
      <c r="B27" s="23">
        <v>55</v>
      </c>
      <c r="C27" s="57">
        <v>-22.535211267605632</v>
      </c>
      <c r="D27" s="57">
        <f t="shared" si="0"/>
        <v>28.645833333333332</v>
      </c>
      <c r="E27" s="23">
        <v>0</v>
      </c>
      <c r="F27" s="23">
        <v>0</v>
      </c>
      <c r="G27" s="57">
        <f t="shared" si="1"/>
        <v>0</v>
      </c>
      <c r="H27" s="23">
        <v>52</v>
      </c>
      <c r="I27" s="57">
        <v>-13.333333333333329</v>
      </c>
      <c r="J27" s="57">
        <f t="shared" si="2"/>
        <v>27.083333333333332</v>
      </c>
      <c r="K27" s="23">
        <v>47</v>
      </c>
      <c r="L27" s="58">
        <v>0</v>
      </c>
      <c r="M27" s="59">
        <f t="shared" si="3"/>
        <v>24.479166666666668</v>
      </c>
      <c r="N27" s="23">
        <v>28</v>
      </c>
      <c r="O27" s="57">
        <v>0</v>
      </c>
      <c r="P27" s="57">
        <f t="shared" si="4"/>
        <v>14.583333333333334</v>
      </c>
      <c r="Q27" s="23">
        <v>10</v>
      </c>
      <c r="R27" s="57">
        <v>25</v>
      </c>
      <c r="S27" s="57">
        <f t="shared" si="5"/>
        <v>5.208333333333333</v>
      </c>
    </row>
    <row r="28" spans="1:19" ht="14.25">
      <c r="A28" s="54" t="s">
        <v>73</v>
      </c>
      <c r="B28" s="23">
        <v>30</v>
      </c>
      <c r="C28" s="57">
        <v>-36.170212765957444</v>
      </c>
      <c r="D28" s="57">
        <f t="shared" si="0"/>
        <v>21.27659574468085</v>
      </c>
      <c r="E28" s="23">
        <v>55</v>
      </c>
      <c r="F28" s="57">
        <v>3.773584905660371</v>
      </c>
      <c r="G28" s="57">
        <f t="shared" si="1"/>
        <v>39.00709219858156</v>
      </c>
      <c r="H28" s="23">
        <v>9</v>
      </c>
      <c r="I28" s="57">
        <v>-40</v>
      </c>
      <c r="J28" s="57">
        <f t="shared" si="2"/>
        <v>6.382978723404255</v>
      </c>
      <c r="K28" s="23">
        <v>33</v>
      </c>
      <c r="L28" s="58">
        <v>-15.384615384615387</v>
      </c>
      <c r="M28" s="59">
        <f t="shared" si="3"/>
        <v>23.404255319148938</v>
      </c>
      <c r="N28" s="23">
        <v>10</v>
      </c>
      <c r="O28" s="57">
        <v>-33.33333333333333</v>
      </c>
      <c r="P28" s="57">
        <f t="shared" si="4"/>
        <v>7.092198581560283</v>
      </c>
      <c r="Q28" s="23">
        <v>4</v>
      </c>
      <c r="R28" s="57">
        <v>33.33333333333334</v>
      </c>
      <c r="S28" s="57">
        <f t="shared" si="5"/>
        <v>2.8368794326241136</v>
      </c>
    </row>
    <row r="29" spans="1:19" ht="14.25">
      <c r="A29" s="54" t="s">
        <v>74</v>
      </c>
      <c r="B29" s="23">
        <v>63</v>
      </c>
      <c r="C29" s="57">
        <v>34.04255319148936</v>
      </c>
      <c r="D29" s="57">
        <f t="shared" si="0"/>
        <v>39.62264150943396</v>
      </c>
      <c r="E29" s="23">
        <v>60</v>
      </c>
      <c r="F29" s="57">
        <v>-16.66666666666667</v>
      </c>
      <c r="G29" s="57">
        <f t="shared" si="1"/>
        <v>37.735849056603776</v>
      </c>
      <c r="H29" s="23">
        <v>14</v>
      </c>
      <c r="I29" s="57">
        <v>-22.22222222222223</v>
      </c>
      <c r="J29" s="57">
        <f t="shared" si="2"/>
        <v>8.80503144654088</v>
      </c>
      <c r="K29" s="23">
        <v>6</v>
      </c>
      <c r="L29" s="58">
        <v>-25</v>
      </c>
      <c r="M29" s="59">
        <f t="shared" si="3"/>
        <v>3.7735849056603774</v>
      </c>
      <c r="N29" s="23">
        <v>15</v>
      </c>
      <c r="O29" s="57">
        <v>-50</v>
      </c>
      <c r="P29" s="57">
        <f t="shared" si="4"/>
        <v>9.433962264150944</v>
      </c>
      <c r="Q29" s="23">
        <v>1</v>
      </c>
      <c r="R29" s="57">
        <v>-83.33333333333333</v>
      </c>
      <c r="S29" s="57">
        <f t="shared" si="5"/>
        <v>0.6289308176100629</v>
      </c>
    </row>
    <row r="30" spans="1:19" ht="14.25">
      <c r="A30" s="54" t="s">
        <v>75</v>
      </c>
      <c r="B30" s="23">
        <v>58</v>
      </c>
      <c r="C30" s="57">
        <v>-6.451612903225808</v>
      </c>
      <c r="D30" s="57">
        <f t="shared" si="0"/>
        <v>38.666666666666664</v>
      </c>
      <c r="E30" s="23">
        <v>16</v>
      </c>
      <c r="F30" s="57">
        <v>60</v>
      </c>
      <c r="G30" s="57">
        <f t="shared" si="1"/>
        <v>10.666666666666666</v>
      </c>
      <c r="H30" s="23">
        <v>28</v>
      </c>
      <c r="I30" s="57">
        <v>-30</v>
      </c>
      <c r="J30" s="57">
        <f t="shared" si="2"/>
        <v>18.666666666666668</v>
      </c>
      <c r="K30" s="23">
        <v>23</v>
      </c>
      <c r="L30" s="58">
        <v>-25.80645161290323</v>
      </c>
      <c r="M30" s="59">
        <f t="shared" si="3"/>
        <v>15.333333333333334</v>
      </c>
      <c r="N30" s="23">
        <v>25</v>
      </c>
      <c r="O30" s="57">
        <v>25</v>
      </c>
      <c r="P30" s="57">
        <f t="shared" si="4"/>
        <v>16.666666666666668</v>
      </c>
      <c r="Q30" s="23">
        <v>0</v>
      </c>
      <c r="R30" s="57">
        <v>-100</v>
      </c>
      <c r="S30" s="57">
        <f t="shared" si="5"/>
        <v>0</v>
      </c>
    </row>
    <row r="31" spans="1:19" ht="14.25">
      <c r="A31" s="54" t="s">
        <v>76</v>
      </c>
      <c r="B31" s="23">
        <v>29</v>
      </c>
      <c r="C31" s="57">
        <v>93.33333333333334</v>
      </c>
      <c r="D31" s="57">
        <f t="shared" si="0"/>
        <v>30.851063829787233</v>
      </c>
      <c r="E31" s="23">
        <v>45</v>
      </c>
      <c r="F31" s="57">
        <v>36.363636363636374</v>
      </c>
      <c r="G31" s="57">
        <f t="shared" si="1"/>
        <v>47.87234042553192</v>
      </c>
      <c r="H31" s="23">
        <v>4</v>
      </c>
      <c r="I31" s="57">
        <v>33.33333333333334</v>
      </c>
      <c r="J31" s="57">
        <f t="shared" si="2"/>
        <v>4.25531914893617</v>
      </c>
      <c r="K31" s="23">
        <v>12</v>
      </c>
      <c r="L31" s="55">
        <v>300</v>
      </c>
      <c r="M31" s="59">
        <f t="shared" si="3"/>
        <v>12.76595744680851</v>
      </c>
      <c r="N31" s="23">
        <v>1</v>
      </c>
      <c r="O31" s="23">
        <v>-75</v>
      </c>
      <c r="P31" s="57">
        <f t="shared" si="4"/>
        <v>1.0638297872340425</v>
      </c>
      <c r="Q31" s="23">
        <v>3</v>
      </c>
      <c r="R31" s="57">
        <v>200</v>
      </c>
      <c r="S31" s="57">
        <f t="shared" si="5"/>
        <v>3.1914893617021276</v>
      </c>
    </row>
    <row r="32" spans="1:19" ht="14.25">
      <c r="A32" s="54" t="s">
        <v>77</v>
      </c>
      <c r="B32" s="23">
        <v>0</v>
      </c>
      <c r="C32" s="57"/>
      <c r="D32" s="57"/>
      <c r="E32" s="23">
        <v>0</v>
      </c>
      <c r="F32" s="57"/>
      <c r="G32" s="57"/>
      <c r="H32" s="23">
        <v>0</v>
      </c>
      <c r="I32" s="23"/>
      <c r="J32" s="57"/>
      <c r="K32" s="23">
        <v>0</v>
      </c>
      <c r="L32" s="55"/>
      <c r="M32" s="59"/>
      <c r="N32" s="23">
        <v>0</v>
      </c>
      <c r="O32" s="57"/>
      <c r="P32" s="57"/>
      <c r="Q32" s="23">
        <v>0</v>
      </c>
      <c r="R32" s="57"/>
      <c r="S32" s="57"/>
    </row>
    <row r="33" spans="1:19" ht="13.5" customHeight="1">
      <c r="A33" s="60" t="s">
        <v>78</v>
      </c>
      <c r="B33" s="60">
        <v>2602</v>
      </c>
      <c r="C33" s="61">
        <v>2.4812918471839254</v>
      </c>
      <c r="D33" s="61">
        <f>B33*100/(B33+E33+H33+K33+N33+Q33)</f>
        <v>50.43613103314596</v>
      </c>
      <c r="E33" s="60">
        <v>904</v>
      </c>
      <c r="F33" s="61">
        <v>12.718204488778056</v>
      </c>
      <c r="G33" s="61">
        <f>E33*100/(B33+E33+H33+K33+N33+Q33)</f>
        <v>17.522775731730956</v>
      </c>
      <c r="H33" s="60">
        <v>482</v>
      </c>
      <c r="I33" s="61">
        <v>-16.027874564459935</v>
      </c>
      <c r="J33" s="61">
        <f>H33*100/(B33+E33+H33+K33+N33+Q33)</f>
        <v>9.34289591006009</v>
      </c>
      <c r="K33" s="60">
        <v>568</v>
      </c>
      <c r="L33" s="62">
        <v>-8.387096774193552</v>
      </c>
      <c r="M33" s="63">
        <f>K33*100/(B33+E33+H33+K33+N33+Q33)</f>
        <v>11.009885636751308</v>
      </c>
      <c r="N33" s="60">
        <v>302</v>
      </c>
      <c r="O33" s="61">
        <v>6.71378091872792</v>
      </c>
      <c r="P33" s="61">
        <f>N33*100/(B33+E33+H33+K33+N33+Q33)</f>
        <v>5.853847644892421</v>
      </c>
      <c r="Q33" s="60">
        <v>301</v>
      </c>
      <c r="R33" s="61">
        <v>24.896265560165972</v>
      </c>
      <c r="S33" s="61">
        <f>Q33*100/(B33+E33+H33+K33+N33+Q33)</f>
        <v>5.834464043419267</v>
      </c>
    </row>
    <row r="34" spans="1:20" ht="14.25" customHeight="1" hidden="1">
      <c r="A34" s="13" t="s">
        <v>51</v>
      </c>
      <c r="B34" s="23">
        <v>0</v>
      </c>
      <c r="C34" s="10" t="e">
        <f>B6*100/B34-100</f>
        <v>#DIV/0!</v>
      </c>
      <c r="E34" s="10">
        <v>0</v>
      </c>
      <c r="F34" s="57" t="e">
        <f>E6*100/E34-100</f>
        <v>#DIV/0!</v>
      </c>
      <c r="H34" s="10">
        <v>0</v>
      </c>
      <c r="I34" s="57" t="e">
        <f>H6*100/H34-100</f>
        <v>#DIV/0!</v>
      </c>
      <c r="K34" s="10">
        <v>0</v>
      </c>
      <c r="L34" s="57" t="e">
        <f>K6*100/K34-100</f>
        <v>#DIV/0!</v>
      </c>
      <c r="N34" s="10">
        <v>0</v>
      </c>
      <c r="O34" s="57" t="e">
        <f>N6*100/N34-100</f>
        <v>#DIV/0!</v>
      </c>
      <c r="Q34" s="10">
        <v>0</v>
      </c>
      <c r="R34" s="57" t="e">
        <f>Q6*100/Q34-100</f>
        <v>#DIV/0!</v>
      </c>
      <c r="T34" s="118"/>
    </row>
    <row r="35" spans="1:20" ht="14.25" customHeight="1" hidden="1">
      <c r="A35" s="13" t="s">
        <v>52</v>
      </c>
      <c r="B35" s="23">
        <v>108</v>
      </c>
      <c r="C35" s="57">
        <f aca="true" t="shared" si="6" ref="C35:C61">B7*100/B35-100</f>
        <v>7.407407407407405</v>
      </c>
      <c r="D35" s="15"/>
      <c r="E35" s="10">
        <v>0</v>
      </c>
      <c r="F35" s="57" t="e">
        <f>E6/E35*100-100</f>
        <v>#DIV/0!</v>
      </c>
      <c r="H35" s="10">
        <v>24</v>
      </c>
      <c r="I35" s="57">
        <f aca="true" t="shared" si="7" ref="I35:I61">H7*100/H35-100</f>
        <v>-20.83333333333333</v>
      </c>
      <c r="K35" s="10">
        <v>32</v>
      </c>
      <c r="L35" s="57">
        <f aca="true" t="shared" si="8" ref="L35:L61">K7*100/K35-100</f>
        <v>-40.625</v>
      </c>
      <c r="N35" s="10">
        <v>9</v>
      </c>
      <c r="O35" s="57">
        <f aca="true" t="shared" si="9" ref="O35:O61">N7*100/N35-100</f>
        <v>11.111111111111114</v>
      </c>
      <c r="Q35" s="10">
        <v>18</v>
      </c>
      <c r="R35" s="57">
        <f aca="true" t="shared" si="10" ref="R35:R61">Q7*100/Q35-100</f>
        <v>44.44444444444446</v>
      </c>
      <c r="T35" s="118"/>
    </row>
    <row r="36" spans="1:20" ht="14.25" customHeight="1" hidden="1">
      <c r="A36" s="13" t="s">
        <v>53</v>
      </c>
      <c r="B36" s="23">
        <v>80</v>
      </c>
      <c r="C36" s="57">
        <f t="shared" si="6"/>
        <v>3.75</v>
      </c>
      <c r="D36" s="15"/>
      <c r="E36" s="10">
        <v>75</v>
      </c>
      <c r="F36" s="57">
        <f aca="true" t="shared" si="11" ref="F36:F61">E7/E36*100-100</f>
        <v>-97.33333333333333</v>
      </c>
      <c r="H36" s="10">
        <v>16</v>
      </c>
      <c r="I36" s="57">
        <f t="shared" si="7"/>
        <v>62.5</v>
      </c>
      <c r="K36" s="10">
        <v>25</v>
      </c>
      <c r="L36" s="57">
        <f t="shared" si="8"/>
        <v>-24</v>
      </c>
      <c r="N36" s="10">
        <v>7</v>
      </c>
      <c r="O36" s="57">
        <f t="shared" si="9"/>
        <v>28.571428571428584</v>
      </c>
      <c r="Q36" s="10">
        <v>7</v>
      </c>
      <c r="R36" s="57">
        <f t="shared" si="10"/>
        <v>0</v>
      </c>
      <c r="T36" s="118"/>
    </row>
    <row r="37" spans="1:20" ht="14.25" customHeight="1" hidden="1">
      <c r="A37" s="13" t="s">
        <v>54</v>
      </c>
      <c r="B37" s="23">
        <v>52</v>
      </c>
      <c r="C37" s="57">
        <f t="shared" si="6"/>
        <v>-1.9230769230769198</v>
      </c>
      <c r="D37" s="15"/>
      <c r="E37" s="10">
        <v>39</v>
      </c>
      <c r="F37" s="57">
        <f t="shared" si="11"/>
        <v>74.35897435897436</v>
      </c>
      <c r="H37" s="10">
        <v>10</v>
      </c>
      <c r="I37" s="57">
        <f t="shared" si="7"/>
        <v>-30</v>
      </c>
      <c r="K37" s="10">
        <v>33</v>
      </c>
      <c r="L37" s="57">
        <f t="shared" si="8"/>
        <v>-3.030303030303031</v>
      </c>
      <c r="N37" s="10">
        <v>7</v>
      </c>
      <c r="O37" s="57">
        <f t="shared" si="9"/>
        <v>157.14285714285717</v>
      </c>
      <c r="Q37" s="10">
        <v>5</v>
      </c>
      <c r="R37" s="57">
        <f t="shared" si="10"/>
        <v>140</v>
      </c>
      <c r="T37" s="118"/>
    </row>
    <row r="38" spans="1:20" ht="14.25" customHeight="1" hidden="1">
      <c r="A38" s="13" t="s">
        <v>55</v>
      </c>
      <c r="B38" s="23">
        <v>31</v>
      </c>
      <c r="C38" s="57">
        <f t="shared" si="6"/>
        <v>3.225806451612897</v>
      </c>
      <c r="D38" s="15"/>
      <c r="E38" s="10">
        <v>25</v>
      </c>
      <c r="F38" s="57">
        <f t="shared" si="11"/>
        <v>136</v>
      </c>
      <c r="H38" s="10">
        <v>0</v>
      </c>
      <c r="I38" s="57" t="e">
        <f t="shared" si="7"/>
        <v>#DIV/0!</v>
      </c>
      <c r="K38" s="10">
        <v>53</v>
      </c>
      <c r="L38" s="57">
        <f t="shared" si="8"/>
        <v>-5.660377358490564</v>
      </c>
      <c r="N38" s="10">
        <v>12</v>
      </c>
      <c r="O38" s="57">
        <f t="shared" si="9"/>
        <v>25</v>
      </c>
      <c r="Q38" s="10">
        <v>29</v>
      </c>
      <c r="R38" s="57">
        <f t="shared" si="10"/>
        <v>31.034482758620697</v>
      </c>
      <c r="T38" s="118"/>
    </row>
    <row r="39" spans="1:20" ht="14.25" customHeight="1" hidden="1">
      <c r="A39" s="13" t="s">
        <v>56</v>
      </c>
      <c r="B39" s="23">
        <v>200</v>
      </c>
      <c r="C39" s="57">
        <f t="shared" si="6"/>
        <v>14</v>
      </c>
      <c r="D39" s="15"/>
      <c r="E39" s="10">
        <v>17</v>
      </c>
      <c r="F39" s="57">
        <f t="shared" si="11"/>
        <v>29.411764705882348</v>
      </c>
      <c r="H39" s="10">
        <v>17</v>
      </c>
      <c r="I39" s="57">
        <f t="shared" si="7"/>
        <v>11.764705882352942</v>
      </c>
      <c r="K39" s="10">
        <v>22</v>
      </c>
      <c r="L39" s="57">
        <f t="shared" si="8"/>
        <v>-4.545454545454547</v>
      </c>
      <c r="N39" s="10">
        <v>17</v>
      </c>
      <c r="O39" s="57">
        <f t="shared" si="9"/>
        <v>-17.647058823529406</v>
      </c>
      <c r="Q39" s="10">
        <v>36</v>
      </c>
      <c r="R39" s="57">
        <f t="shared" si="10"/>
        <v>2.7777777777777715</v>
      </c>
      <c r="T39" s="118"/>
    </row>
    <row r="40" spans="1:20" ht="14.25" customHeight="1" hidden="1">
      <c r="A40" s="13" t="s">
        <v>57</v>
      </c>
      <c r="B40" s="23">
        <v>103</v>
      </c>
      <c r="C40" s="57">
        <f t="shared" si="6"/>
        <v>-18.446601941747574</v>
      </c>
      <c r="D40" s="15"/>
      <c r="E40" s="10">
        <v>42</v>
      </c>
      <c r="F40" s="57">
        <f t="shared" si="11"/>
        <v>-33.33333333333334</v>
      </c>
      <c r="H40" s="10">
        <v>1</v>
      </c>
      <c r="I40" s="57">
        <f t="shared" si="7"/>
        <v>-100</v>
      </c>
      <c r="K40" s="10">
        <v>11</v>
      </c>
      <c r="L40" s="57">
        <f t="shared" si="8"/>
        <v>9.090909090909093</v>
      </c>
      <c r="N40" s="10">
        <v>2</v>
      </c>
      <c r="O40" s="57">
        <f t="shared" si="9"/>
        <v>50</v>
      </c>
      <c r="Q40" s="10">
        <v>5</v>
      </c>
      <c r="R40" s="57">
        <f t="shared" si="10"/>
        <v>20</v>
      </c>
      <c r="T40" s="118"/>
    </row>
    <row r="41" spans="1:20" ht="14.25" customHeight="1" hidden="1">
      <c r="A41" s="13" t="s">
        <v>58</v>
      </c>
      <c r="B41" s="23">
        <v>67</v>
      </c>
      <c r="C41" s="57">
        <f t="shared" si="6"/>
        <v>13.43283582089552</v>
      </c>
      <c r="D41" s="15"/>
      <c r="E41" s="10">
        <v>23</v>
      </c>
      <c r="F41" s="57">
        <f t="shared" si="11"/>
        <v>165.2173913043478</v>
      </c>
      <c r="H41" s="10">
        <v>12</v>
      </c>
      <c r="I41" s="57">
        <f t="shared" si="7"/>
        <v>16.66666666666667</v>
      </c>
      <c r="K41" s="10">
        <v>16</v>
      </c>
      <c r="L41" s="57">
        <f t="shared" si="8"/>
        <v>-43.75</v>
      </c>
      <c r="N41" s="10">
        <v>10</v>
      </c>
      <c r="O41" s="57">
        <f t="shared" si="9"/>
        <v>60</v>
      </c>
      <c r="Q41" s="10">
        <v>10</v>
      </c>
      <c r="R41" s="57">
        <f t="shared" si="10"/>
        <v>50</v>
      </c>
      <c r="T41" s="118"/>
    </row>
    <row r="42" spans="1:20" ht="14.25" customHeight="1" hidden="1">
      <c r="A42" s="13" t="s">
        <v>59</v>
      </c>
      <c r="B42" s="23">
        <v>2</v>
      </c>
      <c r="C42" s="57">
        <f t="shared" si="6"/>
        <v>0</v>
      </c>
      <c r="D42" s="15"/>
      <c r="E42" s="10">
        <v>124</v>
      </c>
      <c r="F42" s="57">
        <f t="shared" si="11"/>
        <v>-64.51612903225806</v>
      </c>
      <c r="H42" s="10">
        <v>18</v>
      </c>
      <c r="I42" s="57">
        <f t="shared" si="7"/>
        <v>-38.888888888888886</v>
      </c>
      <c r="K42" s="10">
        <v>4</v>
      </c>
      <c r="L42" s="57">
        <f t="shared" si="8"/>
        <v>200</v>
      </c>
      <c r="N42" s="10">
        <v>0</v>
      </c>
      <c r="O42" s="57" t="e">
        <f t="shared" si="9"/>
        <v>#DIV/0!</v>
      </c>
      <c r="Q42" s="10">
        <v>1</v>
      </c>
      <c r="R42" s="57">
        <f t="shared" si="10"/>
        <v>-100</v>
      </c>
      <c r="T42" s="118"/>
    </row>
    <row r="43" spans="1:20" ht="14.25" customHeight="1" hidden="1">
      <c r="A43" s="13" t="s">
        <v>60</v>
      </c>
      <c r="B43" s="23">
        <v>309</v>
      </c>
      <c r="C43" s="57">
        <f t="shared" si="6"/>
        <v>23.30097087378641</v>
      </c>
      <c r="D43" s="15"/>
      <c r="E43" s="10">
        <v>74</v>
      </c>
      <c r="F43" s="57">
        <f t="shared" si="11"/>
        <v>143.24324324324326</v>
      </c>
      <c r="H43" s="10">
        <v>89</v>
      </c>
      <c r="I43" s="57">
        <f t="shared" si="7"/>
        <v>0</v>
      </c>
      <c r="K43" s="10">
        <v>26</v>
      </c>
      <c r="L43" s="57">
        <f t="shared" si="8"/>
        <v>15.384615384615387</v>
      </c>
      <c r="N43" s="10">
        <v>53</v>
      </c>
      <c r="O43" s="57">
        <f t="shared" si="9"/>
        <v>-7.547169811320757</v>
      </c>
      <c r="Q43" s="10">
        <v>29</v>
      </c>
      <c r="R43" s="57">
        <f t="shared" si="10"/>
        <v>62.06896551724137</v>
      </c>
      <c r="T43" s="118"/>
    </row>
    <row r="44" spans="1:20" ht="14.25" customHeight="1" hidden="1">
      <c r="A44" s="13" t="s">
        <v>61</v>
      </c>
      <c r="B44" s="23">
        <v>2</v>
      </c>
      <c r="C44" s="57">
        <f t="shared" si="6"/>
        <v>0</v>
      </c>
      <c r="D44" s="15"/>
      <c r="E44" s="10">
        <v>0</v>
      </c>
      <c r="F44" s="57" t="e">
        <f t="shared" si="11"/>
        <v>#DIV/0!</v>
      </c>
      <c r="H44" s="10">
        <v>2</v>
      </c>
      <c r="I44" s="57">
        <f t="shared" si="7"/>
        <v>-50</v>
      </c>
      <c r="K44" s="10">
        <v>0</v>
      </c>
      <c r="L44" s="57" t="e">
        <f t="shared" si="8"/>
        <v>#DIV/0!</v>
      </c>
      <c r="N44" s="10">
        <v>1</v>
      </c>
      <c r="O44" s="57">
        <f t="shared" si="9"/>
        <v>-100</v>
      </c>
      <c r="Q44" s="10">
        <v>0</v>
      </c>
      <c r="R44" s="57" t="e">
        <f t="shared" si="10"/>
        <v>#DIV/0!</v>
      </c>
      <c r="T44" s="118"/>
    </row>
    <row r="45" spans="1:20" ht="14.25" customHeight="1" hidden="1">
      <c r="A45" s="13" t="s">
        <v>62</v>
      </c>
      <c r="B45" s="23">
        <v>59</v>
      </c>
      <c r="C45" s="57">
        <f t="shared" si="6"/>
        <v>-1.6949152542372872</v>
      </c>
      <c r="D45" s="15"/>
      <c r="E45" s="10">
        <v>11</v>
      </c>
      <c r="F45" s="57">
        <f t="shared" si="11"/>
        <v>-100</v>
      </c>
      <c r="H45" s="10">
        <v>2</v>
      </c>
      <c r="I45" s="57">
        <f t="shared" si="7"/>
        <v>-100</v>
      </c>
      <c r="K45" s="10">
        <v>13</v>
      </c>
      <c r="L45" s="57">
        <f t="shared" si="8"/>
        <v>-30.769230769230774</v>
      </c>
      <c r="N45" s="10">
        <v>8</v>
      </c>
      <c r="O45" s="57">
        <f t="shared" si="9"/>
        <v>12.5</v>
      </c>
      <c r="Q45" s="10">
        <v>6</v>
      </c>
      <c r="R45" s="57">
        <f t="shared" si="10"/>
        <v>83.33333333333334</v>
      </c>
      <c r="T45" s="118"/>
    </row>
    <row r="46" spans="1:20" ht="14.25" customHeight="1" hidden="1">
      <c r="A46" s="13" t="s">
        <v>63</v>
      </c>
      <c r="B46" s="23">
        <v>0</v>
      </c>
      <c r="C46" s="57" t="e">
        <f t="shared" si="6"/>
        <v>#DIV/0!</v>
      </c>
      <c r="D46" s="15"/>
      <c r="E46" s="10">
        <v>3</v>
      </c>
      <c r="F46" s="57">
        <f t="shared" si="11"/>
        <v>600</v>
      </c>
      <c r="H46" s="10">
        <v>9</v>
      </c>
      <c r="I46" s="57">
        <f t="shared" si="7"/>
        <v>11.111111111111114</v>
      </c>
      <c r="K46" s="10">
        <v>19</v>
      </c>
      <c r="L46" s="57">
        <f t="shared" si="8"/>
        <v>-21.05263157894737</v>
      </c>
      <c r="N46" s="10">
        <v>10</v>
      </c>
      <c r="O46" s="57">
        <f t="shared" si="9"/>
        <v>20</v>
      </c>
      <c r="Q46" s="10">
        <v>4</v>
      </c>
      <c r="R46" s="57">
        <f t="shared" si="10"/>
        <v>50</v>
      </c>
      <c r="T46" s="118"/>
    </row>
    <row r="47" spans="1:20" ht="14.25" customHeight="1" hidden="1">
      <c r="A47" s="13" t="s">
        <v>64</v>
      </c>
      <c r="B47" s="23">
        <v>480</v>
      </c>
      <c r="C47" s="57">
        <f t="shared" si="6"/>
        <v>-10.833333333333329</v>
      </c>
      <c r="D47" s="15"/>
      <c r="E47" s="10">
        <v>104</v>
      </c>
      <c r="F47" s="57">
        <f t="shared" si="11"/>
        <v>-97.11538461538461</v>
      </c>
      <c r="H47" s="10">
        <v>24</v>
      </c>
      <c r="I47" s="57">
        <f t="shared" si="7"/>
        <v>-50</v>
      </c>
      <c r="K47" s="10">
        <v>39</v>
      </c>
      <c r="L47" s="57">
        <f t="shared" si="8"/>
        <v>35.897435897435884</v>
      </c>
      <c r="N47" s="10">
        <v>4</v>
      </c>
      <c r="O47" s="57">
        <f t="shared" si="9"/>
        <v>100</v>
      </c>
      <c r="Q47" s="10">
        <v>21</v>
      </c>
      <c r="R47" s="57">
        <f t="shared" si="10"/>
        <v>-4.761904761904759</v>
      </c>
      <c r="T47" s="118"/>
    </row>
    <row r="48" spans="1:20" ht="14.25" customHeight="1" hidden="1">
      <c r="A48" s="13" t="s">
        <v>65</v>
      </c>
      <c r="B48" s="23">
        <v>85</v>
      </c>
      <c r="C48" s="57">
        <f t="shared" si="6"/>
        <v>-12.941176470588232</v>
      </c>
      <c r="D48" s="15"/>
      <c r="E48" s="10">
        <v>25</v>
      </c>
      <c r="F48" s="57">
        <f t="shared" si="11"/>
        <v>204</v>
      </c>
      <c r="H48" s="10">
        <v>38</v>
      </c>
      <c r="I48" s="57">
        <f t="shared" si="7"/>
        <v>-78.94736842105263</v>
      </c>
      <c r="K48" s="10">
        <v>34</v>
      </c>
      <c r="L48" s="57">
        <f t="shared" si="8"/>
        <v>-32.352941176470594</v>
      </c>
      <c r="N48" s="10">
        <v>13</v>
      </c>
      <c r="O48" s="57">
        <f t="shared" si="9"/>
        <v>-46.15384615384615</v>
      </c>
      <c r="Q48" s="10">
        <v>0</v>
      </c>
      <c r="R48" s="57" t="e">
        <f t="shared" si="10"/>
        <v>#DIV/0!</v>
      </c>
      <c r="T48" s="118"/>
    </row>
    <row r="49" spans="1:20" ht="14.25" customHeight="1" hidden="1">
      <c r="A49" s="13" t="s">
        <v>66</v>
      </c>
      <c r="B49" s="23">
        <v>245</v>
      </c>
      <c r="C49" s="57">
        <f t="shared" si="6"/>
        <v>-19.183673469387756</v>
      </c>
      <c r="D49" s="15"/>
      <c r="E49" s="10">
        <v>0</v>
      </c>
      <c r="F49" s="57" t="e">
        <f t="shared" si="11"/>
        <v>#DIV/0!</v>
      </c>
      <c r="H49" s="10">
        <v>30</v>
      </c>
      <c r="I49" s="57">
        <f t="shared" si="7"/>
        <v>-73.33333333333333</v>
      </c>
      <c r="K49" s="10">
        <v>37</v>
      </c>
      <c r="L49" s="57">
        <f t="shared" si="8"/>
        <v>-24.324324324324323</v>
      </c>
      <c r="N49" s="10">
        <v>1</v>
      </c>
      <c r="O49" s="57">
        <f t="shared" si="9"/>
        <v>500</v>
      </c>
      <c r="Q49" s="10">
        <v>11</v>
      </c>
      <c r="R49" s="57">
        <f t="shared" si="10"/>
        <v>-45.45454545454545</v>
      </c>
      <c r="T49" s="118"/>
    </row>
    <row r="50" spans="1:20" ht="14.25" customHeight="1" hidden="1">
      <c r="A50" s="13" t="s">
        <v>67</v>
      </c>
      <c r="B50" s="23">
        <v>163</v>
      </c>
      <c r="C50" s="57">
        <f t="shared" si="6"/>
        <v>14.723926380368098</v>
      </c>
      <c r="D50" s="15"/>
      <c r="E50" s="10">
        <v>9</v>
      </c>
      <c r="F50" s="57">
        <f t="shared" si="11"/>
        <v>-100</v>
      </c>
      <c r="H50" s="10">
        <v>22</v>
      </c>
      <c r="I50" s="57">
        <f t="shared" si="7"/>
        <v>4.545454545454547</v>
      </c>
      <c r="K50" s="10">
        <v>29</v>
      </c>
      <c r="L50" s="57">
        <f t="shared" si="8"/>
        <v>-20.689655172413794</v>
      </c>
      <c r="N50" s="10">
        <v>6</v>
      </c>
      <c r="O50" s="57">
        <f t="shared" si="9"/>
        <v>66.66666666666666</v>
      </c>
      <c r="Q50" s="10">
        <v>17</v>
      </c>
      <c r="R50" s="57">
        <f t="shared" si="10"/>
        <v>-29.411764705882348</v>
      </c>
      <c r="T50" s="118"/>
    </row>
    <row r="51" spans="1:20" ht="14.25" customHeight="1" hidden="1">
      <c r="A51" s="13" t="s">
        <v>68</v>
      </c>
      <c r="B51" s="23">
        <v>122</v>
      </c>
      <c r="C51" s="57">
        <f t="shared" si="6"/>
        <v>-4.918032786885249</v>
      </c>
      <c r="D51" s="15"/>
      <c r="E51" s="10">
        <v>15</v>
      </c>
      <c r="F51" s="57">
        <f t="shared" si="11"/>
        <v>-13.333333333333329</v>
      </c>
      <c r="H51" s="10">
        <v>26</v>
      </c>
      <c r="I51" s="57">
        <f t="shared" si="7"/>
        <v>-69.23076923076923</v>
      </c>
      <c r="K51" s="10">
        <v>36</v>
      </c>
      <c r="L51" s="57">
        <f t="shared" si="8"/>
        <v>-25</v>
      </c>
      <c r="N51" s="10">
        <v>6</v>
      </c>
      <c r="O51" s="57">
        <f t="shared" si="9"/>
        <v>183.33333333333331</v>
      </c>
      <c r="Q51" s="10">
        <v>4</v>
      </c>
      <c r="R51" s="57">
        <f t="shared" si="10"/>
        <v>25</v>
      </c>
      <c r="T51" s="118"/>
    </row>
    <row r="52" spans="1:20" ht="14.25" customHeight="1" hidden="1">
      <c r="A52" s="13" t="s">
        <v>69</v>
      </c>
      <c r="B52" s="23">
        <v>6</v>
      </c>
      <c r="C52" s="57">
        <f t="shared" si="6"/>
        <v>33.33333333333334</v>
      </c>
      <c r="D52" s="15"/>
      <c r="E52" s="10">
        <v>27</v>
      </c>
      <c r="F52" s="57">
        <f t="shared" si="11"/>
        <v>-33.33333333333334</v>
      </c>
      <c r="H52" s="10">
        <v>32</v>
      </c>
      <c r="I52" s="57">
        <f t="shared" si="7"/>
        <v>34.375</v>
      </c>
      <c r="K52" s="10">
        <v>20</v>
      </c>
      <c r="L52" s="57">
        <f t="shared" si="8"/>
        <v>-25</v>
      </c>
      <c r="N52" s="10">
        <v>10</v>
      </c>
      <c r="O52" s="57">
        <f t="shared" si="9"/>
        <v>-40</v>
      </c>
      <c r="Q52" s="10">
        <v>3</v>
      </c>
      <c r="R52" s="57">
        <f t="shared" si="10"/>
        <v>33.33333333333334</v>
      </c>
      <c r="T52" s="118"/>
    </row>
    <row r="53" spans="1:20" ht="14.25" customHeight="1" hidden="1">
      <c r="A53" s="13" t="s">
        <v>70</v>
      </c>
      <c r="B53" s="23">
        <v>72</v>
      </c>
      <c r="C53" s="57">
        <f t="shared" si="6"/>
        <v>36.111111111111114</v>
      </c>
      <c r="D53" s="15"/>
      <c r="E53" s="10">
        <v>21</v>
      </c>
      <c r="F53" s="57">
        <f t="shared" si="11"/>
        <v>28.571428571428584</v>
      </c>
      <c r="H53" s="10">
        <v>33</v>
      </c>
      <c r="I53" s="57">
        <f t="shared" si="7"/>
        <v>-27.272727272727266</v>
      </c>
      <c r="K53" s="10">
        <v>25</v>
      </c>
      <c r="L53" s="57">
        <f t="shared" si="8"/>
        <v>16</v>
      </c>
      <c r="N53" s="10">
        <v>4</v>
      </c>
      <c r="O53" s="57">
        <f t="shared" si="9"/>
        <v>-50</v>
      </c>
      <c r="Q53" s="10">
        <v>9</v>
      </c>
      <c r="R53" s="57">
        <f t="shared" si="10"/>
        <v>33.33333333333334</v>
      </c>
      <c r="T53" s="118"/>
    </row>
    <row r="54" spans="1:20" ht="14.25" customHeight="1" hidden="1">
      <c r="A54" s="13" t="s">
        <v>71</v>
      </c>
      <c r="B54" s="23">
        <v>111</v>
      </c>
      <c r="C54" s="57">
        <f t="shared" si="6"/>
        <v>30.630630630630634</v>
      </c>
      <c r="D54" s="15"/>
      <c r="E54" s="10">
        <v>0</v>
      </c>
      <c r="F54" s="57" t="e">
        <f t="shared" si="11"/>
        <v>#DIV/0!</v>
      </c>
      <c r="H54" s="10">
        <v>33</v>
      </c>
      <c r="I54" s="57">
        <f t="shared" si="7"/>
        <v>60.606060606060595</v>
      </c>
      <c r="K54" s="10">
        <v>18</v>
      </c>
      <c r="L54" s="57">
        <f t="shared" si="8"/>
        <v>16.66666666666667</v>
      </c>
      <c r="N54" s="10">
        <v>6</v>
      </c>
      <c r="O54" s="57">
        <f t="shared" si="9"/>
        <v>100</v>
      </c>
      <c r="Q54" s="10">
        <v>5</v>
      </c>
      <c r="R54" s="57">
        <f t="shared" si="10"/>
        <v>140</v>
      </c>
      <c r="T54" s="118"/>
    </row>
    <row r="55" spans="1:20" ht="14.25" customHeight="1" hidden="1">
      <c r="A55" s="13" t="s">
        <v>72</v>
      </c>
      <c r="B55" s="23">
        <v>71</v>
      </c>
      <c r="C55" s="57">
        <f t="shared" si="6"/>
        <v>-22.535211267605632</v>
      </c>
      <c r="D55" s="15"/>
      <c r="E55" s="10">
        <v>0</v>
      </c>
      <c r="F55" s="57" t="e">
        <f t="shared" si="11"/>
        <v>#DIV/0!</v>
      </c>
      <c r="H55" s="10">
        <v>60</v>
      </c>
      <c r="I55" s="57">
        <f t="shared" si="7"/>
        <v>-13.333333333333329</v>
      </c>
      <c r="K55" s="10">
        <v>47</v>
      </c>
      <c r="L55" s="57">
        <f t="shared" si="8"/>
        <v>0</v>
      </c>
      <c r="N55" s="10">
        <v>28</v>
      </c>
      <c r="O55" s="57">
        <f t="shared" si="9"/>
        <v>0</v>
      </c>
      <c r="Q55" s="10">
        <v>8</v>
      </c>
      <c r="R55" s="57">
        <f t="shared" si="10"/>
        <v>25</v>
      </c>
      <c r="T55" s="118"/>
    </row>
    <row r="56" spans="1:20" ht="14.25" customHeight="1" hidden="1">
      <c r="A56" s="13" t="s">
        <v>73</v>
      </c>
      <c r="B56" s="23">
        <v>47</v>
      </c>
      <c r="C56" s="57">
        <f t="shared" si="6"/>
        <v>-36.170212765957444</v>
      </c>
      <c r="D56" s="15"/>
      <c r="E56" s="10">
        <v>53</v>
      </c>
      <c r="F56" s="57">
        <f t="shared" si="11"/>
        <v>-100</v>
      </c>
      <c r="H56" s="10">
        <v>15</v>
      </c>
      <c r="I56" s="57">
        <f t="shared" si="7"/>
        <v>-40</v>
      </c>
      <c r="K56" s="10">
        <v>39</v>
      </c>
      <c r="L56" s="57">
        <f t="shared" si="8"/>
        <v>-15.384615384615387</v>
      </c>
      <c r="N56" s="10">
        <v>15</v>
      </c>
      <c r="O56" s="57">
        <f t="shared" si="9"/>
        <v>-33.33333333333333</v>
      </c>
      <c r="Q56" s="10">
        <v>3</v>
      </c>
      <c r="R56" s="57">
        <f t="shared" si="10"/>
        <v>33.33333333333334</v>
      </c>
      <c r="T56" s="118"/>
    </row>
    <row r="57" spans="1:20" ht="14.25" customHeight="1" hidden="1">
      <c r="A57" s="13" t="s">
        <v>74</v>
      </c>
      <c r="B57" s="23">
        <v>47</v>
      </c>
      <c r="C57" s="57">
        <f t="shared" si="6"/>
        <v>34.04255319148936</v>
      </c>
      <c r="D57" s="15"/>
      <c r="E57" s="10">
        <v>72</v>
      </c>
      <c r="F57" s="57">
        <f t="shared" si="11"/>
        <v>-23.611111111111114</v>
      </c>
      <c r="H57" s="10">
        <v>18</v>
      </c>
      <c r="I57" s="57">
        <f t="shared" si="7"/>
        <v>-22.22222222222223</v>
      </c>
      <c r="K57" s="10">
        <v>8</v>
      </c>
      <c r="L57" s="57">
        <f t="shared" si="8"/>
        <v>-25</v>
      </c>
      <c r="N57" s="10">
        <v>30</v>
      </c>
      <c r="O57" s="57">
        <f t="shared" si="9"/>
        <v>-50</v>
      </c>
      <c r="Q57" s="10">
        <v>6</v>
      </c>
      <c r="R57" s="57">
        <f t="shared" si="10"/>
        <v>-83.33333333333333</v>
      </c>
      <c r="T57" s="118"/>
    </row>
    <row r="58" spans="1:20" ht="14.25" customHeight="1" hidden="1">
      <c r="A58" s="13" t="s">
        <v>75</v>
      </c>
      <c r="B58" s="23">
        <v>62</v>
      </c>
      <c r="C58" s="57">
        <f t="shared" si="6"/>
        <v>-6.451612903225808</v>
      </c>
      <c r="D58" s="15"/>
      <c r="E58" s="10">
        <v>10</v>
      </c>
      <c r="F58" s="57">
        <f t="shared" si="11"/>
        <v>500</v>
      </c>
      <c r="H58" s="10">
        <v>40</v>
      </c>
      <c r="I58" s="57">
        <f t="shared" si="7"/>
        <v>-30</v>
      </c>
      <c r="K58" s="10">
        <v>31</v>
      </c>
      <c r="L58" s="57">
        <f t="shared" si="8"/>
        <v>-25.80645161290323</v>
      </c>
      <c r="N58" s="10">
        <v>20</v>
      </c>
      <c r="O58" s="57">
        <f t="shared" si="9"/>
        <v>25</v>
      </c>
      <c r="Q58" s="10">
        <v>3</v>
      </c>
      <c r="R58" s="57">
        <f t="shared" si="10"/>
        <v>-100</v>
      </c>
      <c r="T58" s="118"/>
    </row>
    <row r="59" spans="1:20" ht="14.25" customHeight="1" hidden="1">
      <c r="A59" s="13" t="s">
        <v>76</v>
      </c>
      <c r="B59" s="23">
        <v>15</v>
      </c>
      <c r="C59" s="57">
        <f t="shared" si="6"/>
        <v>93.33333333333334</v>
      </c>
      <c r="D59" s="15"/>
      <c r="E59" s="10">
        <v>33</v>
      </c>
      <c r="F59" s="57">
        <f t="shared" si="11"/>
        <v>-51.515151515151516</v>
      </c>
      <c r="H59" s="10">
        <v>3</v>
      </c>
      <c r="I59" s="57">
        <f t="shared" si="7"/>
        <v>33.33333333333334</v>
      </c>
      <c r="K59" s="10">
        <v>3</v>
      </c>
      <c r="L59" s="57">
        <f t="shared" si="8"/>
        <v>300</v>
      </c>
      <c r="N59" s="10">
        <v>4</v>
      </c>
      <c r="O59" s="57">
        <f t="shared" si="9"/>
        <v>-75</v>
      </c>
      <c r="Q59" s="10">
        <v>1</v>
      </c>
      <c r="R59" s="57">
        <f t="shared" si="10"/>
        <v>200</v>
      </c>
      <c r="T59" s="118"/>
    </row>
    <row r="60" spans="1:20" ht="14.25" customHeight="1" hidden="1">
      <c r="A60" s="13" t="s">
        <v>77</v>
      </c>
      <c r="B60" s="23">
        <v>0</v>
      </c>
      <c r="C60" s="57" t="e">
        <f t="shared" si="6"/>
        <v>#DIV/0!</v>
      </c>
      <c r="D60" s="15"/>
      <c r="E60" s="10">
        <v>0</v>
      </c>
      <c r="F60" s="57" t="e">
        <f t="shared" si="11"/>
        <v>#DIV/0!</v>
      </c>
      <c r="H60" s="10">
        <v>0</v>
      </c>
      <c r="I60" s="57" t="e">
        <f t="shared" si="7"/>
        <v>#DIV/0!</v>
      </c>
      <c r="K60" s="10">
        <v>0</v>
      </c>
      <c r="L60" s="57" t="e">
        <f t="shared" si="8"/>
        <v>#DIV/0!</v>
      </c>
      <c r="N60" s="10">
        <v>0</v>
      </c>
      <c r="O60" s="57" t="e">
        <f t="shared" si="9"/>
        <v>#DIV/0!</v>
      </c>
      <c r="Q60" s="10">
        <v>0</v>
      </c>
      <c r="R60" s="57" t="e">
        <f t="shared" si="10"/>
        <v>#DIV/0!</v>
      </c>
      <c r="T60" s="118"/>
    </row>
    <row r="61" spans="1:18" ht="15" customHeight="1" hidden="1">
      <c r="A61" s="17" t="s">
        <v>78</v>
      </c>
      <c r="B61" s="60">
        <v>2539</v>
      </c>
      <c r="C61" s="57">
        <f t="shared" si="6"/>
        <v>2.4812918471839254</v>
      </c>
      <c r="D61" s="15"/>
      <c r="E61" s="17">
        <v>802</v>
      </c>
      <c r="F61" s="57">
        <f t="shared" si="11"/>
        <v>-100</v>
      </c>
      <c r="H61" s="17">
        <v>574</v>
      </c>
      <c r="I61" s="57">
        <f t="shared" si="7"/>
        <v>-16.027874564459935</v>
      </c>
      <c r="K61" s="17">
        <v>620</v>
      </c>
      <c r="L61" s="57">
        <f t="shared" si="8"/>
        <v>-8.387096774193552</v>
      </c>
      <c r="N61" s="17">
        <v>283</v>
      </c>
      <c r="O61" s="57">
        <f t="shared" si="9"/>
        <v>6.71378091872792</v>
      </c>
      <c r="Q61" s="17">
        <v>241</v>
      </c>
      <c r="R61" s="57">
        <f t="shared" si="10"/>
        <v>24.896265560165972</v>
      </c>
    </row>
    <row r="62" ht="14.25" hidden="1"/>
    <row r="63" spans="3:8" ht="14.25" hidden="1">
      <c r="C63" s="15"/>
      <c r="D63" s="15"/>
      <c r="E63" s="15"/>
      <c r="H63" s="15"/>
    </row>
    <row r="64" spans="3:6" ht="14.25" hidden="1">
      <c r="C64" s="15"/>
      <c r="F64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S1"/>
    <mergeCell ref="A2:S2"/>
    <mergeCell ref="A4:A5"/>
    <mergeCell ref="B4:D4"/>
    <mergeCell ref="E4:G4"/>
    <mergeCell ref="H4:J4"/>
    <mergeCell ref="K4:M4"/>
    <mergeCell ref="N4:P4"/>
    <mergeCell ref="Q4:S4"/>
  </mergeCells>
  <conditionalFormatting sqref="C6:C33 F6:F33 I13:I33 L6:L33 O6:O33 I6:I11 R25:R33 R21:R23 R6:R13 R15:R19">
    <cfRule type="cellIs" priority="13" dxfId="580" operator="lessThanOrEqual" stopIfTrue="1">
      <formula>0</formula>
    </cfRule>
    <cfRule type="cellIs" priority="14" dxfId="578" operator="greaterThan" stopIfTrue="1">
      <formula>0</formula>
    </cfRule>
  </conditionalFormatting>
  <conditionalFormatting sqref="C35:C61">
    <cfRule type="cellIs" priority="11" dxfId="580" operator="lessThanOrEqual" stopIfTrue="1">
      <formula>0</formula>
    </cfRule>
    <cfRule type="cellIs" priority="12" dxfId="578" operator="greaterThan" stopIfTrue="1">
      <formula>0</formula>
    </cfRule>
  </conditionalFormatting>
  <conditionalFormatting sqref="F34:F61">
    <cfRule type="cellIs" priority="9" dxfId="580" operator="lessThanOrEqual" stopIfTrue="1">
      <formula>0</formula>
    </cfRule>
    <cfRule type="cellIs" priority="10" dxfId="578" operator="greaterThan" stopIfTrue="1">
      <formula>0</formula>
    </cfRule>
  </conditionalFormatting>
  <conditionalFormatting sqref="I34:I61">
    <cfRule type="cellIs" priority="7" dxfId="580" operator="lessThanOrEqual" stopIfTrue="1">
      <formula>0</formula>
    </cfRule>
    <cfRule type="cellIs" priority="8" dxfId="578" operator="greaterThan" stopIfTrue="1">
      <formula>0</formula>
    </cfRule>
  </conditionalFormatting>
  <conditionalFormatting sqref="L34:L61">
    <cfRule type="cellIs" priority="5" dxfId="580" operator="lessThanOrEqual" stopIfTrue="1">
      <formula>0</formula>
    </cfRule>
    <cfRule type="cellIs" priority="6" dxfId="578" operator="greaterThan" stopIfTrue="1">
      <formula>0</formula>
    </cfRule>
  </conditionalFormatting>
  <conditionalFormatting sqref="O34:O61">
    <cfRule type="cellIs" priority="3" dxfId="580" operator="lessThanOrEqual" stopIfTrue="1">
      <formula>0</formula>
    </cfRule>
    <cfRule type="cellIs" priority="4" dxfId="578" operator="greaterThan" stopIfTrue="1">
      <formula>0</formula>
    </cfRule>
  </conditionalFormatting>
  <conditionalFormatting sqref="R34:R61">
    <cfRule type="cellIs" priority="1" dxfId="580" operator="lessThanOrEqual" stopIfTrue="1">
      <formula>0</formula>
    </cfRule>
    <cfRule type="cellIs" priority="2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6">
      <selection activeCell="L19" sqref="L19"/>
    </sheetView>
  </sheetViews>
  <sheetFormatPr defaultColWidth="9.140625" defaultRowHeight="15"/>
  <cols>
    <col min="1" max="1" width="57.140625" style="7" customWidth="1"/>
    <col min="2" max="13" width="10.8515625" style="7" customWidth="1"/>
    <col min="14" max="16384" width="9.140625" style="7" customWidth="1"/>
  </cols>
  <sheetData>
    <row r="1" spans="1:10" ht="18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</row>
    <row r="2" spans="1:10" ht="18">
      <c r="A2" s="3" t="s">
        <v>313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33" t="s">
        <v>115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19" customFormat="1" ht="14.25">
      <c r="A4" s="6" t="s">
        <v>116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9" customFormat="1" ht="14.25">
      <c r="A5" s="6"/>
      <c r="B5" s="6" t="s">
        <v>117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</row>
    <row r="7" spans="1:10" ht="14.25">
      <c r="A7" s="25" t="s">
        <v>118</v>
      </c>
      <c r="B7" s="20">
        <v>968</v>
      </c>
      <c r="C7" s="22">
        <v>1216</v>
      </c>
      <c r="D7" s="36">
        <f>C7*100/B7-100</f>
        <v>25.619834710743802</v>
      </c>
      <c r="E7" s="20">
        <v>87</v>
      </c>
      <c r="F7" s="82">
        <v>106</v>
      </c>
      <c r="G7" s="36">
        <f>F7*100/E7-100</f>
        <v>21.839080459770116</v>
      </c>
      <c r="H7" s="20">
        <v>1306</v>
      </c>
      <c r="I7" s="22">
        <v>1616</v>
      </c>
      <c r="J7" s="36">
        <f>I7*100/H7-100</f>
        <v>23.736600306278717</v>
      </c>
    </row>
    <row r="8" spans="1:10" ht="14.25">
      <c r="A8" s="25" t="s">
        <v>119</v>
      </c>
      <c r="B8" s="20">
        <v>275</v>
      </c>
      <c r="C8" s="22">
        <v>362</v>
      </c>
      <c r="D8" s="36">
        <f aca="true" t="shared" si="0" ref="D8:D34">C8*100/B8-100</f>
        <v>31.636363636363626</v>
      </c>
      <c r="E8" s="20">
        <v>52</v>
      </c>
      <c r="F8" s="82">
        <v>67</v>
      </c>
      <c r="G8" s="36">
        <f aca="true" t="shared" si="1" ref="G8:G33">F8*100/E8-100</f>
        <v>28.84615384615384</v>
      </c>
      <c r="H8" s="20">
        <v>352</v>
      </c>
      <c r="I8" s="22">
        <v>464</v>
      </c>
      <c r="J8" s="36">
        <f aca="true" t="shared" si="2" ref="J8:J34">I8*100/H8-100</f>
        <v>31.818181818181813</v>
      </c>
    </row>
    <row r="9" spans="1:10" ht="14.25">
      <c r="A9" s="25" t="s">
        <v>120</v>
      </c>
      <c r="B9" s="20">
        <v>4939</v>
      </c>
      <c r="C9" s="22">
        <v>5765</v>
      </c>
      <c r="D9" s="36">
        <f t="shared" si="0"/>
        <v>16.724033205102245</v>
      </c>
      <c r="E9" s="20">
        <v>655</v>
      </c>
      <c r="F9" s="82">
        <v>715</v>
      </c>
      <c r="G9" s="36">
        <f t="shared" si="1"/>
        <v>9.160305343511453</v>
      </c>
      <c r="H9" s="20">
        <v>6596</v>
      </c>
      <c r="I9" s="22">
        <v>7476</v>
      </c>
      <c r="J9" s="36">
        <f t="shared" si="2"/>
        <v>13.341419041843537</v>
      </c>
    </row>
    <row r="10" spans="1:10" ht="14.25">
      <c r="A10" s="25" t="s">
        <v>121</v>
      </c>
      <c r="B10" s="20">
        <v>265</v>
      </c>
      <c r="C10" s="22">
        <v>301</v>
      </c>
      <c r="D10" s="36">
        <f t="shared" si="0"/>
        <v>13.584905660377359</v>
      </c>
      <c r="E10" s="20">
        <v>2</v>
      </c>
      <c r="F10" s="82">
        <v>3</v>
      </c>
      <c r="G10" s="36">
        <f t="shared" si="1"/>
        <v>50</v>
      </c>
      <c r="H10" s="20">
        <v>375</v>
      </c>
      <c r="I10" s="22">
        <v>402</v>
      </c>
      <c r="J10" s="36">
        <f t="shared" si="2"/>
        <v>7.200000000000003</v>
      </c>
    </row>
    <row r="11" spans="1:10" ht="14.25">
      <c r="A11" s="25" t="s">
        <v>122</v>
      </c>
      <c r="B11" s="20">
        <v>52</v>
      </c>
      <c r="C11" s="22">
        <v>44</v>
      </c>
      <c r="D11" s="36">
        <f t="shared" si="0"/>
        <v>-15.384615384615387</v>
      </c>
      <c r="E11" s="20">
        <v>0</v>
      </c>
      <c r="F11" s="82">
        <v>8</v>
      </c>
      <c r="G11" s="36" t="s">
        <v>315</v>
      </c>
      <c r="H11" s="20">
        <v>57</v>
      </c>
      <c r="I11" s="22">
        <v>55</v>
      </c>
      <c r="J11" s="36">
        <f t="shared" si="2"/>
        <v>-3.5087719298245617</v>
      </c>
    </row>
    <row r="12" spans="1:10" ht="14.25">
      <c r="A12" s="25" t="s">
        <v>123</v>
      </c>
      <c r="B12" s="20">
        <v>3138</v>
      </c>
      <c r="C12" s="22">
        <v>3671</v>
      </c>
      <c r="D12" s="36">
        <f t="shared" si="0"/>
        <v>16.985340981516885</v>
      </c>
      <c r="E12" s="20">
        <v>182</v>
      </c>
      <c r="F12" s="82">
        <v>207</v>
      </c>
      <c r="G12" s="36">
        <f t="shared" si="1"/>
        <v>13.736263736263737</v>
      </c>
      <c r="H12" s="20">
        <v>3994</v>
      </c>
      <c r="I12" s="22">
        <v>4619</v>
      </c>
      <c r="J12" s="36">
        <f t="shared" si="2"/>
        <v>15.648472709063597</v>
      </c>
    </row>
    <row r="13" spans="1:10" ht="14.25">
      <c r="A13" s="25" t="s">
        <v>124</v>
      </c>
      <c r="B13" s="20">
        <v>915</v>
      </c>
      <c r="C13" s="22">
        <v>1011</v>
      </c>
      <c r="D13" s="36">
        <f t="shared" si="0"/>
        <v>10.491803278688522</v>
      </c>
      <c r="E13" s="20">
        <v>29</v>
      </c>
      <c r="F13" s="82">
        <v>45</v>
      </c>
      <c r="G13" s="36">
        <f t="shared" si="1"/>
        <v>55.17241379310346</v>
      </c>
      <c r="H13" s="20">
        <v>969</v>
      </c>
      <c r="I13" s="22">
        <v>1047</v>
      </c>
      <c r="J13" s="36">
        <f t="shared" si="2"/>
        <v>8.04953560371517</v>
      </c>
    </row>
    <row r="14" spans="1:10" ht="28.5">
      <c r="A14" s="25" t="s">
        <v>125</v>
      </c>
      <c r="B14" s="20">
        <v>5</v>
      </c>
      <c r="C14" s="22">
        <v>5</v>
      </c>
      <c r="D14" s="36">
        <f t="shared" si="0"/>
        <v>0</v>
      </c>
      <c r="E14" s="20">
        <v>1</v>
      </c>
      <c r="F14" s="82">
        <v>1</v>
      </c>
      <c r="G14" s="36">
        <f t="shared" si="1"/>
        <v>0</v>
      </c>
      <c r="H14" s="20">
        <v>4</v>
      </c>
      <c r="I14" s="22">
        <v>4</v>
      </c>
      <c r="J14" s="36">
        <f t="shared" si="2"/>
        <v>0</v>
      </c>
    </row>
    <row r="15" spans="1:10" ht="28.5">
      <c r="A15" s="25" t="s">
        <v>126</v>
      </c>
      <c r="B15" s="20">
        <v>21</v>
      </c>
      <c r="C15" s="22">
        <v>24</v>
      </c>
      <c r="D15" s="36">
        <f t="shared" si="0"/>
        <v>14.285714285714292</v>
      </c>
      <c r="E15" s="20">
        <v>1</v>
      </c>
      <c r="F15" s="82">
        <v>5</v>
      </c>
      <c r="G15" s="36">
        <f t="shared" si="1"/>
        <v>400</v>
      </c>
      <c r="H15" s="20">
        <v>28</v>
      </c>
      <c r="I15" s="22">
        <v>34</v>
      </c>
      <c r="J15" s="36">
        <f t="shared" si="2"/>
        <v>21.42857142857143</v>
      </c>
    </row>
    <row r="16" spans="1:10" ht="14.25">
      <c r="A16" s="25" t="s">
        <v>127</v>
      </c>
      <c r="B16" s="20">
        <v>201</v>
      </c>
      <c r="C16" s="22">
        <v>213</v>
      </c>
      <c r="D16" s="36">
        <f t="shared" si="0"/>
        <v>5.97014925373135</v>
      </c>
      <c r="E16" s="20">
        <v>24</v>
      </c>
      <c r="F16" s="82">
        <v>16</v>
      </c>
      <c r="G16" s="36">
        <f t="shared" si="1"/>
        <v>-33.33333333333333</v>
      </c>
      <c r="H16" s="20">
        <v>321</v>
      </c>
      <c r="I16" s="22">
        <v>307</v>
      </c>
      <c r="J16" s="36">
        <f t="shared" si="2"/>
        <v>-4.361370716510905</v>
      </c>
    </row>
    <row r="17" spans="1:10" ht="28.5">
      <c r="A17" s="25" t="s">
        <v>128</v>
      </c>
      <c r="B17" s="20">
        <v>41</v>
      </c>
      <c r="C17" s="22">
        <v>43</v>
      </c>
      <c r="D17" s="36">
        <f t="shared" si="0"/>
        <v>4.878048780487802</v>
      </c>
      <c r="E17" s="20">
        <v>3</v>
      </c>
      <c r="F17" s="82">
        <v>4</v>
      </c>
      <c r="G17" s="36">
        <f t="shared" si="1"/>
        <v>33.33333333333334</v>
      </c>
      <c r="H17" s="20">
        <v>49</v>
      </c>
      <c r="I17" s="22">
        <v>44</v>
      </c>
      <c r="J17" s="36">
        <f t="shared" si="2"/>
        <v>-10.204081632653057</v>
      </c>
    </row>
    <row r="18" spans="1:10" ht="14.25">
      <c r="A18" s="25" t="s">
        <v>129</v>
      </c>
      <c r="B18" s="20">
        <v>24</v>
      </c>
      <c r="C18" s="22">
        <v>27</v>
      </c>
      <c r="D18" s="36">
        <f t="shared" si="0"/>
        <v>12.5</v>
      </c>
      <c r="E18" s="20">
        <v>8</v>
      </c>
      <c r="F18" s="82">
        <v>7</v>
      </c>
      <c r="G18" s="36">
        <f t="shared" si="1"/>
        <v>-12.5</v>
      </c>
      <c r="H18" s="20">
        <v>37</v>
      </c>
      <c r="I18" s="22">
        <v>32</v>
      </c>
      <c r="J18" s="36">
        <f t="shared" si="2"/>
        <v>-13.513513513513516</v>
      </c>
    </row>
    <row r="19" spans="1:10" ht="14.25">
      <c r="A19" s="25" t="s">
        <v>130</v>
      </c>
      <c r="B19" s="20">
        <v>13</v>
      </c>
      <c r="C19" s="22">
        <v>17</v>
      </c>
      <c r="D19" s="36">
        <f t="shared" si="0"/>
        <v>30.769230769230774</v>
      </c>
      <c r="E19" s="20">
        <v>1</v>
      </c>
      <c r="F19" s="82">
        <v>0</v>
      </c>
      <c r="G19" s="126" t="s">
        <v>314</v>
      </c>
      <c r="H19" s="20">
        <v>16</v>
      </c>
      <c r="I19" s="22">
        <v>21</v>
      </c>
      <c r="J19" s="36">
        <f t="shared" si="2"/>
        <v>31.25</v>
      </c>
    </row>
    <row r="20" spans="1:10" ht="14.25">
      <c r="A20" s="25" t="s">
        <v>131</v>
      </c>
      <c r="B20" s="20">
        <v>5</v>
      </c>
      <c r="C20" s="22">
        <v>13</v>
      </c>
      <c r="D20" s="36">
        <f t="shared" si="0"/>
        <v>160</v>
      </c>
      <c r="E20" s="20">
        <v>0</v>
      </c>
      <c r="F20" s="82">
        <v>0</v>
      </c>
      <c r="G20" s="36"/>
      <c r="H20" s="20">
        <v>6</v>
      </c>
      <c r="I20" s="22">
        <v>18</v>
      </c>
      <c r="J20" s="36">
        <f t="shared" si="2"/>
        <v>200</v>
      </c>
    </row>
    <row r="21" spans="1:10" ht="14.25">
      <c r="A21" s="25" t="s">
        <v>132</v>
      </c>
      <c r="B21" s="20">
        <v>253</v>
      </c>
      <c r="C21" s="22">
        <v>279</v>
      </c>
      <c r="D21" s="36">
        <f t="shared" si="0"/>
        <v>10.276679841897234</v>
      </c>
      <c r="E21" s="20">
        <v>32</v>
      </c>
      <c r="F21" s="82">
        <v>55</v>
      </c>
      <c r="G21" s="36">
        <f t="shared" si="1"/>
        <v>71.875</v>
      </c>
      <c r="H21" s="20">
        <v>390</v>
      </c>
      <c r="I21" s="22">
        <v>469</v>
      </c>
      <c r="J21" s="36">
        <f t="shared" si="2"/>
        <v>20.256410256410263</v>
      </c>
    </row>
    <row r="22" spans="1:10" ht="14.25">
      <c r="A22" s="25" t="s">
        <v>133</v>
      </c>
      <c r="B22" s="20">
        <v>574</v>
      </c>
      <c r="C22" s="22">
        <v>586</v>
      </c>
      <c r="D22" s="36">
        <f t="shared" si="0"/>
        <v>2.0905923344947723</v>
      </c>
      <c r="E22" s="20">
        <v>126</v>
      </c>
      <c r="F22" s="82">
        <v>144</v>
      </c>
      <c r="G22" s="36">
        <f t="shared" si="1"/>
        <v>14.285714285714292</v>
      </c>
      <c r="H22" s="20">
        <v>1038</v>
      </c>
      <c r="I22" s="22">
        <v>1022</v>
      </c>
      <c r="J22" s="36">
        <f t="shared" si="2"/>
        <v>-1.5414258188824732</v>
      </c>
    </row>
    <row r="23" spans="1:10" ht="14.25">
      <c r="A23" s="25" t="s">
        <v>134</v>
      </c>
      <c r="B23" s="20">
        <v>1687</v>
      </c>
      <c r="C23" s="22">
        <v>1897</v>
      </c>
      <c r="D23" s="36">
        <f t="shared" si="0"/>
        <v>12.448132780082986</v>
      </c>
      <c r="E23" s="20">
        <v>51</v>
      </c>
      <c r="F23" s="82">
        <v>51</v>
      </c>
      <c r="G23" s="36">
        <f t="shared" si="1"/>
        <v>0</v>
      </c>
      <c r="H23" s="20">
        <v>2478</v>
      </c>
      <c r="I23" s="22">
        <v>2684</v>
      </c>
      <c r="J23" s="36">
        <f t="shared" si="2"/>
        <v>8.313155770782885</v>
      </c>
    </row>
    <row r="24" spans="1:10" ht="14.25">
      <c r="A24" s="25" t="s">
        <v>135</v>
      </c>
      <c r="B24" s="20">
        <v>47</v>
      </c>
      <c r="C24" s="22">
        <v>45</v>
      </c>
      <c r="D24" s="36">
        <f t="shared" si="0"/>
        <v>-4.255319148936167</v>
      </c>
      <c r="E24" s="20">
        <v>3</v>
      </c>
      <c r="F24" s="82">
        <v>1</v>
      </c>
      <c r="G24" s="36">
        <f t="shared" si="1"/>
        <v>-66.66666666666666</v>
      </c>
      <c r="H24" s="20">
        <v>61</v>
      </c>
      <c r="I24" s="22">
        <v>57</v>
      </c>
      <c r="J24" s="36">
        <f t="shared" si="2"/>
        <v>-6.557377049180332</v>
      </c>
    </row>
    <row r="25" spans="1:10" ht="14.25">
      <c r="A25" s="25" t="s">
        <v>136</v>
      </c>
      <c r="B25" s="20">
        <v>1482</v>
      </c>
      <c r="C25" s="22">
        <v>1657</v>
      </c>
      <c r="D25" s="36">
        <f t="shared" si="0"/>
        <v>11.80836707152497</v>
      </c>
      <c r="E25" s="20">
        <v>58</v>
      </c>
      <c r="F25" s="82">
        <v>52</v>
      </c>
      <c r="G25" s="36">
        <f t="shared" si="1"/>
        <v>-10.34482758620689</v>
      </c>
      <c r="H25" s="20">
        <v>1939</v>
      </c>
      <c r="I25" s="22">
        <v>2193</v>
      </c>
      <c r="J25" s="36">
        <f t="shared" si="2"/>
        <v>13.099535843218149</v>
      </c>
    </row>
    <row r="26" spans="1:10" ht="14.25">
      <c r="A26" s="25" t="s">
        <v>137</v>
      </c>
      <c r="B26" s="20">
        <v>60</v>
      </c>
      <c r="C26" s="22">
        <v>73</v>
      </c>
      <c r="D26" s="36">
        <f t="shared" si="0"/>
        <v>21.66666666666667</v>
      </c>
      <c r="E26" s="20">
        <v>7</v>
      </c>
      <c r="F26" s="82">
        <v>21</v>
      </c>
      <c r="G26" s="36">
        <f t="shared" si="1"/>
        <v>200</v>
      </c>
      <c r="H26" s="20">
        <v>75</v>
      </c>
      <c r="I26" s="22">
        <v>98</v>
      </c>
      <c r="J26" s="36">
        <f t="shared" si="2"/>
        <v>30.666666666666657</v>
      </c>
    </row>
    <row r="27" spans="1:10" ht="28.5">
      <c r="A27" s="25" t="s">
        <v>138</v>
      </c>
      <c r="B27" s="20">
        <v>3</v>
      </c>
      <c r="C27" s="22">
        <v>8</v>
      </c>
      <c r="D27" s="36">
        <f t="shared" si="0"/>
        <v>166.66666666666669</v>
      </c>
      <c r="E27" s="20">
        <v>0</v>
      </c>
      <c r="F27" s="82">
        <v>1</v>
      </c>
      <c r="G27" s="36" t="s">
        <v>315</v>
      </c>
      <c r="H27" s="20">
        <v>3</v>
      </c>
      <c r="I27" s="22">
        <v>10</v>
      </c>
      <c r="J27" s="36">
        <f t="shared" si="2"/>
        <v>233.33333333333331</v>
      </c>
    </row>
    <row r="28" spans="1:10" ht="14.25">
      <c r="A28" s="25" t="s">
        <v>139</v>
      </c>
      <c r="B28" s="20">
        <v>534</v>
      </c>
      <c r="C28" s="22">
        <v>545</v>
      </c>
      <c r="D28" s="36">
        <f t="shared" si="0"/>
        <v>2.0599250936329554</v>
      </c>
      <c r="E28" s="20">
        <v>76</v>
      </c>
      <c r="F28" s="82">
        <v>65</v>
      </c>
      <c r="G28" s="36">
        <f t="shared" si="1"/>
        <v>-14.473684210526315</v>
      </c>
      <c r="H28" s="20">
        <v>477</v>
      </c>
      <c r="I28" s="22">
        <v>508</v>
      </c>
      <c r="J28" s="36">
        <f t="shared" si="2"/>
        <v>6.498951781970646</v>
      </c>
    </row>
    <row r="29" spans="1:10" ht="14.25">
      <c r="A29" s="25" t="s">
        <v>140</v>
      </c>
      <c r="B29" s="20">
        <v>38</v>
      </c>
      <c r="C29" s="22">
        <v>53</v>
      </c>
      <c r="D29" s="36">
        <f t="shared" si="0"/>
        <v>39.47368421052633</v>
      </c>
      <c r="E29" s="20">
        <v>0</v>
      </c>
      <c r="F29" s="82">
        <v>4</v>
      </c>
      <c r="G29" s="36" t="s">
        <v>315</v>
      </c>
      <c r="H29" s="20">
        <v>40</v>
      </c>
      <c r="I29" s="22">
        <v>56</v>
      </c>
      <c r="J29" s="36">
        <f t="shared" si="2"/>
        <v>40</v>
      </c>
    </row>
    <row r="30" spans="1:10" ht="14.25">
      <c r="A30" s="25" t="s">
        <v>141</v>
      </c>
      <c r="B30" s="20">
        <v>286</v>
      </c>
      <c r="C30" s="22">
        <v>278</v>
      </c>
      <c r="D30" s="36">
        <f t="shared" si="0"/>
        <v>-2.7972027972028</v>
      </c>
      <c r="E30" s="20">
        <v>54</v>
      </c>
      <c r="F30" s="82">
        <v>51</v>
      </c>
      <c r="G30" s="36">
        <f t="shared" si="1"/>
        <v>-5.555555555555557</v>
      </c>
      <c r="H30" s="20">
        <v>239</v>
      </c>
      <c r="I30" s="22">
        <v>245</v>
      </c>
      <c r="J30" s="36">
        <f t="shared" si="2"/>
        <v>2.5104602510460268</v>
      </c>
    </row>
    <row r="31" spans="1:10" ht="14.25">
      <c r="A31" s="25" t="s">
        <v>142</v>
      </c>
      <c r="B31" s="20">
        <v>91</v>
      </c>
      <c r="C31" s="22">
        <v>98</v>
      </c>
      <c r="D31" s="36">
        <f t="shared" si="0"/>
        <v>7.692307692307693</v>
      </c>
      <c r="E31" s="20">
        <v>9</v>
      </c>
      <c r="F31" s="82">
        <v>15</v>
      </c>
      <c r="G31" s="36">
        <f t="shared" si="1"/>
        <v>66.66666666666666</v>
      </c>
      <c r="H31" s="20">
        <v>86</v>
      </c>
      <c r="I31" s="22">
        <v>90</v>
      </c>
      <c r="J31" s="36">
        <f t="shared" si="2"/>
        <v>4.6511627906976685</v>
      </c>
    </row>
    <row r="32" spans="1:10" ht="14.25">
      <c r="A32" s="25" t="s">
        <v>143</v>
      </c>
      <c r="B32" s="20">
        <v>18</v>
      </c>
      <c r="C32" s="22">
        <v>22</v>
      </c>
      <c r="D32" s="36">
        <f t="shared" si="0"/>
        <v>22.22222222222223</v>
      </c>
      <c r="E32" s="20">
        <v>2</v>
      </c>
      <c r="F32" s="82">
        <v>1</v>
      </c>
      <c r="G32" s="36">
        <f t="shared" si="1"/>
        <v>-50</v>
      </c>
      <c r="H32" s="20">
        <v>17</v>
      </c>
      <c r="I32" s="22">
        <v>23</v>
      </c>
      <c r="J32" s="36">
        <f t="shared" si="2"/>
        <v>35.29411764705881</v>
      </c>
    </row>
    <row r="33" spans="1:10" ht="14.25">
      <c r="A33" s="25" t="s">
        <v>144</v>
      </c>
      <c r="B33" s="20">
        <v>7</v>
      </c>
      <c r="C33" s="22">
        <v>9</v>
      </c>
      <c r="D33" s="36">
        <f t="shared" si="0"/>
        <v>28.571428571428584</v>
      </c>
      <c r="E33" s="20">
        <v>2</v>
      </c>
      <c r="F33" s="82">
        <v>1</v>
      </c>
      <c r="G33" s="36">
        <f t="shared" si="1"/>
        <v>-50</v>
      </c>
      <c r="H33" s="20">
        <v>12</v>
      </c>
      <c r="I33" s="22">
        <v>11</v>
      </c>
      <c r="J33" s="36">
        <f t="shared" si="2"/>
        <v>-8.333333333333329</v>
      </c>
    </row>
    <row r="34" spans="1:10" ht="14.25">
      <c r="A34" s="25" t="s">
        <v>145</v>
      </c>
      <c r="B34" s="20">
        <v>7</v>
      </c>
      <c r="C34" s="22">
        <v>7</v>
      </c>
      <c r="D34" s="36">
        <f t="shared" si="0"/>
        <v>0</v>
      </c>
      <c r="E34" s="20">
        <v>2</v>
      </c>
      <c r="F34" s="82">
        <v>0</v>
      </c>
      <c r="G34" s="126" t="s">
        <v>314</v>
      </c>
      <c r="H34" s="101">
        <v>10</v>
      </c>
      <c r="I34" s="22">
        <v>8</v>
      </c>
      <c r="J34" s="36">
        <f t="shared" si="2"/>
        <v>-20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18 J7:J34 G20:G33">
    <cfRule type="cellIs" priority="13" dxfId="578" operator="greaterThan" stopIfTrue="1">
      <formula>0</formula>
    </cfRule>
    <cfRule type="cellIs" priority="14" dxfId="579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22">
      <selection activeCell="G19" sqref="G19"/>
    </sheetView>
  </sheetViews>
  <sheetFormatPr defaultColWidth="9.140625" defaultRowHeight="15"/>
  <cols>
    <col min="1" max="1" width="28.57421875" style="7" customWidth="1"/>
    <col min="2" max="10" width="13.281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4" spans="1:10" s="19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9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</row>
    <row r="7" spans="1:10" ht="14.25">
      <c r="A7" s="25" t="s">
        <v>51</v>
      </c>
      <c r="B7" s="20">
        <v>0</v>
      </c>
      <c r="C7" s="20">
        <v>0</v>
      </c>
      <c r="D7" s="36"/>
      <c r="E7" s="20">
        <v>0</v>
      </c>
      <c r="F7" s="20">
        <v>0</v>
      </c>
      <c r="G7" s="36"/>
      <c r="H7" s="20">
        <v>0</v>
      </c>
      <c r="I7" s="20">
        <v>0</v>
      </c>
      <c r="J7" s="36"/>
    </row>
    <row r="8" spans="1:10" ht="14.25">
      <c r="A8" s="25" t="s">
        <v>52</v>
      </c>
      <c r="B8" s="20">
        <v>34</v>
      </c>
      <c r="C8" s="22">
        <v>33</v>
      </c>
      <c r="D8" s="36">
        <f>C8*100/B8-100</f>
        <v>-2.941176470588232</v>
      </c>
      <c r="E8" s="20">
        <v>3</v>
      </c>
      <c r="F8" s="22">
        <v>4</v>
      </c>
      <c r="G8" s="36">
        <f>F8*100/E8-100</f>
        <v>33.33333333333334</v>
      </c>
      <c r="H8" s="20">
        <v>55</v>
      </c>
      <c r="I8" s="22">
        <v>38</v>
      </c>
      <c r="J8" s="36">
        <f>I8*100/H8-100</f>
        <v>-30.909090909090907</v>
      </c>
    </row>
    <row r="9" spans="1:10" ht="14.25">
      <c r="A9" s="25" t="s">
        <v>53</v>
      </c>
      <c r="B9" s="20">
        <v>31</v>
      </c>
      <c r="C9" s="22">
        <v>42</v>
      </c>
      <c r="D9" s="36">
        <f aca="true" t="shared" si="0" ref="D9:D34">C9*100/B9-100</f>
        <v>35.48387096774192</v>
      </c>
      <c r="E9" s="20">
        <v>4</v>
      </c>
      <c r="F9" s="22">
        <v>2</v>
      </c>
      <c r="G9" s="36">
        <f aca="true" t="shared" si="1" ref="G9:G34">F9*100/E9-100</f>
        <v>-50</v>
      </c>
      <c r="H9" s="20">
        <v>33</v>
      </c>
      <c r="I9" s="22">
        <v>55</v>
      </c>
      <c r="J9" s="36">
        <f aca="true" t="shared" si="2" ref="J9:J34">I9*100/H9-100</f>
        <v>66.66666666666666</v>
      </c>
    </row>
    <row r="10" spans="1:10" ht="14.25">
      <c r="A10" s="25" t="s">
        <v>54</v>
      </c>
      <c r="B10" s="20">
        <v>65</v>
      </c>
      <c r="C10" s="22">
        <v>83</v>
      </c>
      <c r="D10" s="36">
        <f t="shared" si="0"/>
        <v>27.692307692307693</v>
      </c>
      <c r="E10" s="20">
        <v>2</v>
      </c>
      <c r="F10" s="22">
        <v>5</v>
      </c>
      <c r="G10" s="36">
        <f t="shared" si="1"/>
        <v>150</v>
      </c>
      <c r="H10" s="20">
        <v>96</v>
      </c>
      <c r="I10" s="22">
        <v>102</v>
      </c>
      <c r="J10" s="36">
        <f t="shared" si="2"/>
        <v>6.25</v>
      </c>
    </row>
    <row r="11" spans="1:10" ht="14.25">
      <c r="A11" s="25" t="s">
        <v>55</v>
      </c>
      <c r="B11" s="20">
        <v>47</v>
      </c>
      <c r="C11" s="22">
        <v>52</v>
      </c>
      <c r="D11" s="36">
        <f t="shared" si="0"/>
        <v>10.63829787234043</v>
      </c>
      <c r="E11" s="20">
        <v>1</v>
      </c>
      <c r="F11" s="22">
        <v>4</v>
      </c>
      <c r="G11" s="36">
        <f t="shared" si="1"/>
        <v>300</v>
      </c>
      <c r="H11" s="20">
        <v>60</v>
      </c>
      <c r="I11" s="22">
        <v>69</v>
      </c>
      <c r="J11" s="36">
        <f t="shared" si="2"/>
        <v>15</v>
      </c>
    </row>
    <row r="12" spans="1:10" ht="14.25">
      <c r="A12" s="25" t="s">
        <v>56</v>
      </c>
      <c r="B12" s="20">
        <v>29</v>
      </c>
      <c r="C12" s="22">
        <v>33</v>
      </c>
      <c r="D12" s="36">
        <f t="shared" si="0"/>
        <v>13.793103448275858</v>
      </c>
      <c r="E12" s="20">
        <v>8</v>
      </c>
      <c r="F12" s="22">
        <v>2</v>
      </c>
      <c r="G12" s="36">
        <f t="shared" si="1"/>
        <v>-75</v>
      </c>
      <c r="H12" s="20">
        <v>45</v>
      </c>
      <c r="I12" s="22">
        <v>39</v>
      </c>
      <c r="J12" s="36">
        <f t="shared" si="2"/>
        <v>-13.333333333333329</v>
      </c>
    </row>
    <row r="13" spans="1:10" ht="14.25">
      <c r="A13" s="25" t="s">
        <v>57</v>
      </c>
      <c r="B13" s="20">
        <v>15</v>
      </c>
      <c r="C13" s="22">
        <v>15</v>
      </c>
      <c r="D13" s="36">
        <f t="shared" si="0"/>
        <v>0</v>
      </c>
      <c r="E13" s="20">
        <v>0</v>
      </c>
      <c r="F13" s="22">
        <v>1</v>
      </c>
      <c r="G13" s="36" t="s">
        <v>315</v>
      </c>
      <c r="H13" s="20">
        <v>21</v>
      </c>
      <c r="I13" s="22">
        <v>20</v>
      </c>
      <c r="J13" s="36">
        <f t="shared" si="2"/>
        <v>-4.761904761904759</v>
      </c>
    </row>
    <row r="14" spans="1:10" ht="14.25">
      <c r="A14" s="25" t="s">
        <v>58</v>
      </c>
      <c r="B14" s="20">
        <v>54</v>
      </c>
      <c r="C14" s="22">
        <v>47</v>
      </c>
      <c r="D14" s="36">
        <f t="shared" si="0"/>
        <v>-12.962962962962962</v>
      </c>
      <c r="E14" s="20">
        <v>1</v>
      </c>
      <c r="F14" s="22">
        <v>2</v>
      </c>
      <c r="G14" s="36">
        <f t="shared" si="1"/>
        <v>100</v>
      </c>
      <c r="H14" s="20">
        <v>80</v>
      </c>
      <c r="I14" s="22">
        <v>68</v>
      </c>
      <c r="J14" s="36">
        <f t="shared" si="2"/>
        <v>-15</v>
      </c>
    </row>
    <row r="15" spans="1:10" ht="14.25">
      <c r="A15" s="25" t="s">
        <v>59</v>
      </c>
      <c r="B15" s="20">
        <v>53</v>
      </c>
      <c r="C15" s="22">
        <v>81</v>
      </c>
      <c r="D15" s="36">
        <f t="shared" si="0"/>
        <v>52.83018867924528</v>
      </c>
      <c r="E15" s="20">
        <v>3</v>
      </c>
      <c r="F15" s="22">
        <v>22</v>
      </c>
      <c r="G15" s="36">
        <f t="shared" si="1"/>
        <v>633.3333333333334</v>
      </c>
      <c r="H15" s="20">
        <v>73</v>
      </c>
      <c r="I15" s="22">
        <v>127</v>
      </c>
      <c r="J15" s="36">
        <f t="shared" si="2"/>
        <v>73.97260273972603</v>
      </c>
    </row>
    <row r="16" spans="1:10" ht="14.25">
      <c r="A16" s="25" t="s">
        <v>60</v>
      </c>
      <c r="B16" s="20">
        <v>61</v>
      </c>
      <c r="C16" s="22">
        <v>89</v>
      </c>
      <c r="D16" s="36">
        <f t="shared" si="0"/>
        <v>45.90163934426229</v>
      </c>
      <c r="E16" s="20">
        <v>2</v>
      </c>
      <c r="F16" s="22">
        <v>6</v>
      </c>
      <c r="G16" s="36">
        <f t="shared" si="1"/>
        <v>200</v>
      </c>
      <c r="H16" s="20">
        <v>76</v>
      </c>
      <c r="I16" s="22">
        <v>111</v>
      </c>
      <c r="J16" s="36">
        <f t="shared" si="2"/>
        <v>46.05263157894737</v>
      </c>
    </row>
    <row r="17" spans="1:10" ht="14.25">
      <c r="A17" s="25" t="s">
        <v>61</v>
      </c>
      <c r="B17" s="20">
        <v>54</v>
      </c>
      <c r="C17" s="22">
        <v>79</v>
      </c>
      <c r="D17" s="36">
        <f t="shared" si="0"/>
        <v>46.296296296296305</v>
      </c>
      <c r="E17" s="20">
        <v>5</v>
      </c>
      <c r="F17" s="22">
        <v>1</v>
      </c>
      <c r="G17" s="36">
        <f t="shared" si="1"/>
        <v>-80</v>
      </c>
      <c r="H17" s="20">
        <v>65</v>
      </c>
      <c r="I17" s="22">
        <v>98</v>
      </c>
      <c r="J17" s="36">
        <f t="shared" si="2"/>
        <v>50.769230769230774</v>
      </c>
    </row>
    <row r="18" spans="1:10" ht="14.25">
      <c r="A18" s="25" t="s">
        <v>62</v>
      </c>
      <c r="B18" s="20">
        <v>17</v>
      </c>
      <c r="C18" s="22">
        <v>22</v>
      </c>
      <c r="D18" s="36">
        <f t="shared" si="0"/>
        <v>29.411764705882348</v>
      </c>
      <c r="E18" s="20">
        <v>3</v>
      </c>
      <c r="F18" s="22">
        <v>7</v>
      </c>
      <c r="G18" s="36">
        <f t="shared" si="1"/>
        <v>133.33333333333334</v>
      </c>
      <c r="H18" s="20">
        <v>24</v>
      </c>
      <c r="I18" s="22">
        <v>23</v>
      </c>
      <c r="J18" s="36">
        <f t="shared" si="2"/>
        <v>-4.166666666666671</v>
      </c>
    </row>
    <row r="19" spans="1:10" ht="14.25">
      <c r="A19" s="25" t="s">
        <v>63</v>
      </c>
      <c r="B19" s="20">
        <v>30</v>
      </c>
      <c r="C19" s="22">
        <v>37</v>
      </c>
      <c r="D19" s="36">
        <f t="shared" si="0"/>
        <v>23.33333333333333</v>
      </c>
      <c r="E19" s="20">
        <v>2</v>
      </c>
      <c r="F19" s="22">
        <v>0</v>
      </c>
      <c r="G19" s="126" t="s">
        <v>314</v>
      </c>
      <c r="H19" s="20">
        <v>40</v>
      </c>
      <c r="I19" s="22">
        <v>53</v>
      </c>
      <c r="J19" s="36">
        <f t="shared" si="2"/>
        <v>32.5</v>
      </c>
    </row>
    <row r="20" spans="1:10" ht="14.25">
      <c r="A20" s="25" t="s">
        <v>64</v>
      </c>
      <c r="B20" s="20">
        <v>68</v>
      </c>
      <c r="C20" s="22">
        <v>78</v>
      </c>
      <c r="D20" s="36">
        <f t="shared" si="0"/>
        <v>14.705882352941174</v>
      </c>
      <c r="E20" s="20">
        <v>11</v>
      </c>
      <c r="F20" s="22">
        <v>4</v>
      </c>
      <c r="G20" s="36">
        <f t="shared" si="1"/>
        <v>-63.63636363636363</v>
      </c>
      <c r="H20" s="20">
        <v>91</v>
      </c>
      <c r="I20" s="22">
        <v>107</v>
      </c>
      <c r="J20" s="36">
        <f t="shared" si="2"/>
        <v>17.582417582417577</v>
      </c>
    </row>
    <row r="21" spans="1:10" ht="14.25">
      <c r="A21" s="25" t="s">
        <v>65</v>
      </c>
      <c r="B21" s="20">
        <v>48</v>
      </c>
      <c r="C21" s="22">
        <v>40</v>
      </c>
      <c r="D21" s="36">
        <f t="shared" si="0"/>
        <v>-16.66666666666667</v>
      </c>
      <c r="E21" s="20">
        <v>4</v>
      </c>
      <c r="F21" s="22">
        <v>1</v>
      </c>
      <c r="G21" s="36">
        <f t="shared" si="1"/>
        <v>-75</v>
      </c>
      <c r="H21" s="20">
        <v>71</v>
      </c>
      <c r="I21" s="22">
        <v>52</v>
      </c>
      <c r="J21" s="36">
        <f t="shared" si="2"/>
        <v>-26.760563380281695</v>
      </c>
    </row>
    <row r="22" spans="1:10" ht="14.25">
      <c r="A22" s="25" t="s">
        <v>66</v>
      </c>
      <c r="B22" s="20">
        <v>32</v>
      </c>
      <c r="C22" s="22">
        <v>48</v>
      </c>
      <c r="D22" s="36">
        <f t="shared" si="0"/>
        <v>50</v>
      </c>
      <c r="E22" s="20">
        <v>3</v>
      </c>
      <c r="F22" s="22">
        <v>3</v>
      </c>
      <c r="G22" s="36">
        <f t="shared" si="1"/>
        <v>0</v>
      </c>
      <c r="H22" s="20">
        <v>40</v>
      </c>
      <c r="I22" s="22">
        <v>68</v>
      </c>
      <c r="J22" s="36">
        <f t="shared" si="2"/>
        <v>70</v>
      </c>
    </row>
    <row r="23" spans="1:10" ht="14.25">
      <c r="A23" s="25" t="s">
        <v>67</v>
      </c>
      <c r="B23" s="20">
        <v>36</v>
      </c>
      <c r="C23" s="22">
        <v>54</v>
      </c>
      <c r="D23" s="36">
        <f t="shared" si="0"/>
        <v>50</v>
      </c>
      <c r="E23" s="20">
        <v>3</v>
      </c>
      <c r="F23" s="22">
        <v>4</v>
      </c>
      <c r="G23" s="36">
        <f t="shared" si="1"/>
        <v>33.33333333333334</v>
      </c>
      <c r="H23" s="20">
        <v>44</v>
      </c>
      <c r="I23" s="22">
        <v>75</v>
      </c>
      <c r="J23" s="36">
        <f t="shared" si="2"/>
        <v>70.45454545454547</v>
      </c>
    </row>
    <row r="24" spans="1:10" ht="14.25">
      <c r="A24" s="25" t="s">
        <v>68</v>
      </c>
      <c r="B24" s="20">
        <v>21</v>
      </c>
      <c r="C24" s="22">
        <v>23</v>
      </c>
      <c r="D24" s="36">
        <f t="shared" si="0"/>
        <v>9.523809523809518</v>
      </c>
      <c r="E24" s="20">
        <v>4</v>
      </c>
      <c r="F24" s="22">
        <v>2</v>
      </c>
      <c r="G24" s="36">
        <f t="shared" si="1"/>
        <v>-50</v>
      </c>
      <c r="H24" s="20">
        <v>23</v>
      </c>
      <c r="I24" s="22">
        <v>32</v>
      </c>
      <c r="J24" s="36">
        <f t="shared" si="2"/>
        <v>39.13043478260869</v>
      </c>
    </row>
    <row r="25" spans="1:10" ht="14.25">
      <c r="A25" s="25" t="s">
        <v>69</v>
      </c>
      <c r="B25" s="20">
        <v>27</v>
      </c>
      <c r="C25" s="22">
        <v>44</v>
      </c>
      <c r="D25" s="36">
        <f t="shared" si="0"/>
        <v>62.96296296296296</v>
      </c>
      <c r="E25" s="20">
        <v>2</v>
      </c>
      <c r="F25" s="22">
        <v>2</v>
      </c>
      <c r="G25" s="36">
        <f t="shared" si="1"/>
        <v>0</v>
      </c>
      <c r="H25" s="20">
        <v>33</v>
      </c>
      <c r="I25" s="22">
        <v>57</v>
      </c>
      <c r="J25" s="36">
        <f t="shared" si="2"/>
        <v>72.72727272727272</v>
      </c>
    </row>
    <row r="26" spans="1:10" ht="14.25">
      <c r="A26" s="25" t="s">
        <v>70</v>
      </c>
      <c r="B26" s="20">
        <v>11</v>
      </c>
      <c r="C26" s="22">
        <v>25</v>
      </c>
      <c r="D26" s="36">
        <f t="shared" si="0"/>
        <v>127.27272727272728</v>
      </c>
      <c r="E26" s="20">
        <v>2</v>
      </c>
      <c r="F26" s="22">
        <v>6</v>
      </c>
      <c r="G26" s="36">
        <f t="shared" si="1"/>
        <v>200</v>
      </c>
      <c r="H26" s="20">
        <v>12</v>
      </c>
      <c r="I26" s="22">
        <v>41</v>
      </c>
      <c r="J26" s="36">
        <f t="shared" si="2"/>
        <v>241.66666666666669</v>
      </c>
    </row>
    <row r="27" spans="1:10" ht="14.25">
      <c r="A27" s="25" t="s">
        <v>71</v>
      </c>
      <c r="B27" s="20">
        <v>34</v>
      </c>
      <c r="C27" s="22">
        <v>39</v>
      </c>
      <c r="D27" s="36">
        <f t="shared" si="0"/>
        <v>14.705882352941174</v>
      </c>
      <c r="E27" s="20">
        <v>3</v>
      </c>
      <c r="F27" s="22">
        <v>5</v>
      </c>
      <c r="G27" s="36">
        <f t="shared" si="1"/>
        <v>66.66666666666666</v>
      </c>
      <c r="H27" s="20">
        <v>41</v>
      </c>
      <c r="I27" s="22">
        <v>52</v>
      </c>
      <c r="J27" s="36">
        <f t="shared" si="2"/>
        <v>26.829268292682926</v>
      </c>
    </row>
    <row r="28" spans="1:10" ht="14.25">
      <c r="A28" s="25" t="s">
        <v>72</v>
      </c>
      <c r="B28" s="20">
        <v>14</v>
      </c>
      <c r="C28" s="22">
        <v>46</v>
      </c>
      <c r="D28" s="36">
        <f t="shared" si="0"/>
        <v>228.57142857142856</v>
      </c>
      <c r="E28" s="20">
        <v>1</v>
      </c>
      <c r="F28" s="22">
        <v>2</v>
      </c>
      <c r="G28" s="36">
        <f t="shared" si="1"/>
        <v>100</v>
      </c>
      <c r="H28" s="20">
        <v>22</v>
      </c>
      <c r="I28" s="22">
        <v>56</v>
      </c>
      <c r="J28" s="36">
        <f t="shared" si="2"/>
        <v>154.54545454545453</v>
      </c>
    </row>
    <row r="29" spans="1:10" ht="14.25">
      <c r="A29" s="25" t="s">
        <v>73</v>
      </c>
      <c r="B29" s="20">
        <v>37</v>
      </c>
      <c r="C29" s="22">
        <v>34</v>
      </c>
      <c r="D29" s="36">
        <f t="shared" si="0"/>
        <v>-8.108108108108112</v>
      </c>
      <c r="E29" s="20">
        <v>1</v>
      </c>
      <c r="F29" s="22">
        <v>4</v>
      </c>
      <c r="G29" s="36">
        <f t="shared" si="1"/>
        <v>300</v>
      </c>
      <c r="H29" s="20">
        <v>55</v>
      </c>
      <c r="I29" s="22">
        <v>46</v>
      </c>
      <c r="J29" s="36">
        <f t="shared" si="2"/>
        <v>-16.36363636363636</v>
      </c>
    </row>
    <row r="30" spans="1:10" ht="14.25">
      <c r="A30" s="25" t="s">
        <v>74</v>
      </c>
      <c r="B30" s="20">
        <v>48</v>
      </c>
      <c r="C30" s="22">
        <v>49</v>
      </c>
      <c r="D30" s="36">
        <f t="shared" si="0"/>
        <v>2.0833333333333286</v>
      </c>
      <c r="E30" s="20">
        <v>10</v>
      </c>
      <c r="F30" s="22">
        <v>4</v>
      </c>
      <c r="G30" s="36">
        <f t="shared" si="1"/>
        <v>-60</v>
      </c>
      <c r="H30" s="20">
        <v>70</v>
      </c>
      <c r="I30" s="22">
        <v>59</v>
      </c>
      <c r="J30" s="36">
        <f t="shared" si="2"/>
        <v>-15.714285714285708</v>
      </c>
    </row>
    <row r="31" spans="1:10" ht="14.25">
      <c r="A31" s="25" t="s">
        <v>75</v>
      </c>
      <c r="B31" s="20">
        <v>85</v>
      </c>
      <c r="C31" s="22">
        <v>91</v>
      </c>
      <c r="D31" s="36">
        <f t="shared" si="0"/>
        <v>7.058823529411768</v>
      </c>
      <c r="E31" s="20">
        <v>7</v>
      </c>
      <c r="F31" s="22">
        <v>10</v>
      </c>
      <c r="G31" s="36">
        <f t="shared" si="1"/>
        <v>42.85714285714286</v>
      </c>
      <c r="H31" s="20">
        <v>115</v>
      </c>
      <c r="I31" s="22">
        <v>116</v>
      </c>
      <c r="J31" s="36">
        <f t="shared" si="2"/>
        <v>0.8695652173912976</v>
      </c>
    </row>
    <row r="32" spans="1:10" ht="14.25">
      <c r="A32" s="25" t="s">
        <v>76</v>
      </c>
      <c r="B32" s="20">
        <v>17</v>
      </c>
      <c r="C32" s="22">
        <v>32</v>
      </c>
      <c r="D32" s="36">
        <f t="shared" si="0"/>
        <v>88.23529411764707</v>
      </c>
      <c r="E32" s="20">
        <v>2</v>
      </c>
      <c r="F32" s="22">
        <v>3</v>
      </c>
      <c r="G32" s="36">
        <f t="shared" si="1"/>
        <v>50</v>
      </c>
      <c r="H32" s="20">
        <v>21</v>
      </c>
      <c r="I32" s="22">
        <v>52</v>
      </c>
      <c r="J32" s="36">
        <f t="shared" si="2"/>
        <v>147.61904761904762</v>
      </c>
    </row>
    <row r="33" spans="1:10" ht="14.25">
      <c r="A33" s="25" t="s">
        <v>77</v>
      </c>
      <c r="B33" s="20">
        <v>0</v>
      </c>
      <c r="C33" s="22">
        <v>0</v>
      </c>
      <c r="D33" s="36"/>
      <c r="E33" s="20">
        <v>0</v>
      </c>
      <c r="F33" s="22">
        <v>0</v>
      </c>
      <c r="G33" s="36"/>
      <c r="H33" s="20">
        <v>0</v>
      </c>
      <c r="I33" s="22">
        <v>0</v>
      </c>
      <c r="J33" s="36"/>
    </row>
    <row r="34" spans="1:10" ht="15">
      <c r="A34" s="28" t="s">
        <v>78</v>
      </c>
      <c r="B34" s="37">
        <v>968</v>
      </c>
      <c r="C34" s="29">
        <v>1216</v>
      </c>
      <c r="D34" s="36">
        <f t="shared" si="0"/>
        <v>25.619834710743802</v>
      </c>
      <c r="E34" s="37">
        <v>87</v>
      </c>
      <c r="F34" s="29">
        <v>106</v>
      </c>
      <c r="G34" s="36">
        <f t="shared" si="1"/>
        <v>21.839080459770116</v>
      </c>
      <c r="H34" s="37">
        <v>1306</v>
      </c>
      <c r="I34" s="29">
        <v>1616</v>
      </c>
      <c r="J34" s="36">
        <f t="shared" si="2"/>
        <v>23.736600306278717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G8:G18 J8:J35 G20:G34">
    <cfRule type="cellIs" priority="29" dxfId="580" operator="lessThanOrEqual" stopIfTrue="1">
      <formula>0</formula>
    </cfRule>
    <cfRule type="cellIs" priority="30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R35"/>
  <sheetViews>
    <sheetView workbookViewId="0" topLeftCell="A1">
      <selection activeCell="Q20" sqref="Q20"/>
    </sheetView>
  </sheetViews>
  <sheetFormatPr defaultColWidth="9.140625" defaultRowHeight="15"/>
  <cols>
    <col min="1" max="1" width="22.8515625" style="7" customWidth="1"/>
    <col min="2" max="2" width="10.8515625" style="7" customWidth="1"/>
    <col min="3" max="3" width="11.00390625" style="7" customWidth="1"/>
    <col min="4" max="4" width="11.28125" style="7" customWidth="1"/>
    <col min="5" max="13" width="10.8515625" style="7" customWidth="1"/>
    <col min="14" max="16" width="9.140625" style="7" customWidth="1"/>
    <col min="17" max="18" width="14.140625" style="7" bestFit="1" customWidth="1"/>
    <col min="19" max="16384" width="9.140625" style="7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9" customFormat="1" ht="14.25">
      <c r="A4" s="6" t="s">
        <v>42</v>
      </c>
      <c r="B4" s="6" t="s">
        <v>43</v>
      </c>
      <c r="C4" s="6"/>
      <c r="D4" s="6"/>
      <c r="E4" s="6" t="s">
        <v>44</v>
      </c>
      <c r="F4" s="6"/>
      <c r="G4" s="6"/>
      <c r="H4" s="6"/>
      <c r="I4" s="6"/>
      <c r="J4" s="6"/>
      <c r="K4" s="6"/>
      <c r="L4" s="6"/>
      <c r="M4" s="6"/>
    </row>
    <row r="5" spans="1:13" s="19" customFormat="1" ht="14.25">
      <c r="A5" s="6"/>
      <c r="B5" s="6"/>
      <c r="C5" s="6"/>
      <c r="D5" s="6"/>
      <c r="E5" s="6" t="s">
        <v>45</v>
      </c>
      <c r="F5" s="6"/>
      <c r="G5" s="6"/>
      <c r="H5" s="6" t="s">
        <v>46</v>
      </c>
      <c r="I5" s="6"/>
      <c r="J5" s="6"/>
      <c r="K5" s="6" t="s">
        <v>47</v>
      </c>
      <c r="L5" s="4"/>
      <c r="M5" s="6"/>
    </row>
    <row r="6" spans="1:13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  <c r="K6" s="71" t="s">
        <v>48</v>
      </c>
      <c r="L6" s="72" t="s">
        <v>49</v>
      </c>
      <c r="M6" s="73" t="s">
        <v>50</v>
      </c>
    </row>
    <row r="7" spans="1:18" ht="14.25">
      <c r="A7" s="25" t="s">
        <v>51</v>
      </c>
      <c r="B7" s="90">
        <v>0</v>
      </c>
      <c r="C7" s="90">
        <v>0</v>
      </c>
      <c r="D7" s="26"/>
      <c r="E7" s="90">
        <v>0</v>
      </c>
      <c r="F7" s="90">
        <v>0</v>
      </c>
      <c r="G7" s="90"/>
      <c r="H7" s="90">
        <v>0</v>
      </c>
      <c r="I7" s="90">
        <v>0</v>
      </c>
      <c r="J7" s="26"/>
      <c r="K7" s="90">
        <v>0</v>
      </c>
      <c r="L7" s="90">
        <v>0</v>
      </c>
      <c r="M7" s="91"/>
      <c r="Q7" s="8"/>
      <c r="R7" s="8"/>
    </row>
    <row r="8" spans="1:13" ht="14.25">
      <c r="A8" s="25" t="s">
        <v>52</v>
      </c>
      <c r="B8" s="27">
        <v>3002</v>
      </c>
      <c r="C8" s="92">
        <v>3408</v>
      </c>
      <c r="D8" s="93">
        <f>C8*100/B8-100</f>
        <v>13.524317121918727</v>
      </c>
      <c r="E8" s="27">
        <v>651</v>
      </c>
      <c r="F8" s="92">
        <v>692</v>
      </c>
      <c r="G8" s="93">
        <f>F8*100/E8-100</f>
        <v>6.298003072196622</v>
      </c>
      <c r="H8" s="27">
        <v>133</v>
      </c>
      <c r="I8" s="92">
        <v>150</v>
      </c>
      <c r="J8" s="93">
        <f>I8*100/H8-100</f>
        <v>12.781954887218049</v>
      </c>
      <c r="K8" s="27">
        <v>865</v>
      </c>
      <c r="L8" s="92">
        <v>882</v>
      </c>
      <c r="M8" s="93">
        <f>L8*100/K8-100</f>
        <v>1.9653179190751473</v>
      </c>
    </row>
    <row r="9" spans="1:13" ht="14.25">
      <c r="A9" s="25" t="s">
        <v>53</v>
      </c>
      <c r="B9" s="27">
        <v>2695</v>
      </c>
      <c r="C9" s="92">
        <v>2909</v>
      </c>
      <c r="D9" s="93">
        <f aca="true" t="shared" si="0" ref="D9:D35">C9*100/B9-100</f>
        <v>7.94063079777365</v>
      </c>
      <c r="E9" s="27">
        <v>716</v>
      </c>
      <c r="F9" s="92">
        <v>807</v>
      </c>
      <c r="G9" s="93">
        <f aca="true" t="shared" si="1" ref="G9:G35">F9*100/E9-100</f>
        <v>12.709497206703915</v>
      </c>
      <c r="H9" s="27">
        <v>110</v>
      </c>
      <c r="I9" s="92">
        <v>124</v>
      </c>
      <c r="J9" s="93">
        <f aca="true" t="shared" si="2" ref="J9:J35">I9*100/H9-100</f>
        <v>12.727272727272734</v>
      </c>
      <c r="K9" s="27">
        <v>884</v>
      </c>
      <c r="L9" s="92">
        <v>984</v>
      </c>
      <c r="M9" s="93">
        <f aca="true" t="shared" si="3" ref="M9:M35">L9*100/K9-100</f>
        <v>11.312217194570138</v>
      </c>
    </row>
    <row r="10" spans="1:13" ht="14.25">
      <c r="A10" s="25" t="s">
        <v>54</v>
      </c>
      <c r="B10" s="27">
        <v>10357</v>
      </c>
      <c r="C10" s="92">
        <v>11301</v>
      </c>
      <c r="D10" s="93">
        <f t="shared" si="0"/>
        <v>9.114608477358303</v>
      </c>
      <c r="E10" s="27">
        <v>2008</v>
      </c>
      <c r="F10" s="92">
        <v>2102</v>
      </c>
      <c r="G10" s="93">
        <f t="shared" si="1"/>
        <v>4.681274900398407</v>
      </c>
      <c r="H10" s="27">
        <v>220</v>
      </c>
      <c r="I10" s="92">
        <v>189</v>
      </c>
      <c r="J10" s="93">
        <f t="shared" si="2"/>
        <v>-14.090909090909093</v>
      </c>
      <c r="K10" s="27">
        <v>2588</v>
      </c>
      <c r="L10" s="92">
        <v>2583</v>
      </c>
      <c r="M10" s="93">
        <f t="shared" si="3"/>
        <v>-0.19319938176197127</v>
      </c>
    </row>
    <row r="11" spans="1:13" ht="14.25">
      <c r="A11" s="25" t="s">
        <v>55</v>
      </c>
      <c r="B11" s="27">
        <v>3399</v>
      </c>
      <c r="C11" s="92">
        <v>4100</v>
      </c>
      <c r="D11" s="93">
        <f t="shared" si="0"/>
        <v>20.623712856722562</v>
      </c>
      <c r="E11" s="27">
        <v>878</v>
      </c>
      <c r="F11" s="92">
        <v>1028</v>
      </c>
      <c r="G11" s="93">
        <f t="shared" si="1"/>
        <v>17.084282460136677</v>
      </c>
      <c r="H11" s="27">
        <v>117</v>
      </c>
      <c r="I11" s="92">
        <v>123</v>
      </c>
      <c r="J11" s="93">
        <f t="shared" si="2"/>
        <v>5.128205128205124</v>
      </c>
      <c r="K11" s="27">
        <v>1148</v>
      </c>
      <c r="L11" s="92">
        <v>1308</v>
      </c>
      <c r="M11" s="93">
        <f t="shared" si="3"/>
        <v>13.937282229965163</v>
      </c>
    </row>
    <row r="12" spans="1:13" ht="14.25">
      <c r="A12" s="25" t="s">
        <v>56</v>
      </c>
      <c r="B12" s="27">
        <v>3738</v>
      </c>
      <c r="C12" s="92">
        <v>3919</v>
      </c>
      <c r="D12" s="93">
        <f t="shared" si="0"/>
        <v>4.842161583734622</v>
      </c>
      <c r="E12" s="27">
        <v>924</v>
      </c>
      <c r="F12" s="92">
        <v>1002</v>
      </c>
      <c r="G12" s="93">
        <f t="shared" si="1"/>
        <v>8.441558441558442</v>
      </c>
      <c r="H12" s="27">
        <v>165</v>
      </c>
      <c r="I12" s="92">
        <v>180</v>
      </c>
      <c r="J12" s="93">
        <f t="shared" si="2"/>
        <v>9.090909090909093</v>
      </c>
      <c r="K12" s="27">
        <v>1156</v>
      </c>
      <c r="L12" s="92">
        <v>1283</v>
      </c>
      <c r="M12" s="93">
        <f t="shared" si="3"/>
        <v>10.986159169550177</v>
      </c>
    </row>
    <row r="13" spans="1:13" ht="14.25">
      <c r="A13" s="25" t="s">
        <v>57</v>
      </c>
      <c r="B13" s="27">
        <v>2819</v>
      </c>
      <c r="C13" s="92">
        <v>3065</v>
      </c>
      <c r="D13" s="93">
        <f t="shared" si="0"/>
        <v>8.726498758424967</v>
      </c>
      <c r="E13" s="27">
        <v>606</v>
      </c>
      <c r="F13" s="92">
        <v>508</v>
      </c>
      <c r="G13" s="93">
        <f t="shared" si="1"/>
        <v>-16.17161716171617</v>
      </c>
      <c r="H13" s="27">
        <v>126</v>
      </c>
      <c r="I13" s="92">
        <v>86</v>
      </c>
      <c r="J13" s="93">
        <f t="shared" si="2"/>
        <v>-31.746031746031747</v>
      </c>
      <c r="K13" s="27">
        <v>761</v>
      </c>
      <c r="L13" s="92">
        <v>657</v>
      </c>
      <c r="M13" s="93">
        <f t="shared" si="3"/>
        <v>-13.666228646517737</v>
      </c>
    </row>
    <row r="14" spans="1:13" ht="14.25">
      <c r="A14" s="25" t="s">
        <v>58</v>
      </c>
      <c r="B14" s="27">
        <v>5497</v>
      </c>
      <c r="C14" s="92">
        <v>6140</v>
      </c>
      <c r="D14" s="93">
        <f t="shared" si="0"/>
        <v>11.697289430598502</v>
      </c>
      <c r="E14" s="27">
        <v>1159</v>
      </c>
      <c r="F14" s="92">
        <v>1168</v>
      </c>
      <c r="G14" s="93">
        <f t="shared" si="1"/>
        <v>0.7765314926660949</v>
      </c>
      <c r="H14" s="27">
        <v>138</v>
      </c>
      <c r="I14" s="92">
        <v>150</v>
      </c>
      <c r="J14" s="93">
        <f t="shared" si="2"/>
        <v>8.695652173913047</v>
      </c>
      <c r="K14" s="27">
        <v>1554</v>
      </c>
      <c r="L14" s="92">
        <v>1471</v>
      </c>
      <c r="M14" s="93">
        <f t="shared" si="3"/>
        <v>-5.341055341055338</v>
      </c>
    </row>
    <row r="15" spans="1:13" ht="14.25">
      <c r="A15" s="25" t="s">
        <v>59</v>
      </c>
      <c r="B15" s="27">
        <v>2945</v>
      </c>
      <c r="C15" s="92">
        <v>3336</v>
      </c>
      <c r="D15" s="93">
        <f t="shared" si="0"/>
        <v>13.276740237691001</v>
      </c>
      <c r="E15" s="27">
        <v>735</v>
      </c>
      <c r="F15" s="92">
        <v>813</v>
      </c>
      <c r="G15" s="93">
        <f t="shared" si="1"/>
        <v>10.612244897959187</v>
      </c>
      <c r="H15" s="27">
        <v>127</v>
      </c>
      <c r="I15" s="92">
        <v>147</v>
      </c>
      <c r="J15" s="93">
        <f t="shared" si="2"/>
        <v>15.748031496062993</v>
      </c>
      <c r="K15" s="27">
        <v>960</v>
      </c>
      <c r="L15" s="92">
        <v>1037</v>
      </c>
      <c r="M15" s="93">
        <f t="shared" si="3"/>
        <v>8.020833333333329</v>
      </c>
    </row>
    <row r="16" spans="1:13" ht="14.25">
      <c r="A16" s="25" t="s">
        <v>60</v>
      </c>
      <c r="B16" s="27">
        <v>11474</v>
      </c>
      <c r="C16" s="92">
        <v>12384</v>
      </c>
      <c r="D16" s="93">
        <f t="shared" si="0"/>
        <v>7.9309743768520065</v>
      </c>
      <c r="E16" s="27">
        <v>1655</v>
      </c>
      <c r="F16" s="92">
        <v>1893</v>
      </c>
      <c r="G16" s="93">
        <f t="shared" si="1"/>
        <v>14.380664652567972</v>
      </c>
      <c r="H16" s="27">
        <v>258</v>
      </c>
      <c r="I16" s="92">
        <v>334</v>
      </c>
      <c r="J16" s="93">
        <f t="shared" si="2"/>
        <v>29.45736434108528</v>
      </c>
      <c r="K16" s="27">
        <v>2207</v>
      </c>
      <c r="L16" s="92">
        <v>2430</v>
      </c>
      <c r="M16" s="93">
        <f t="shared" si="3"/>
        <v>10.10421386497508</v>
      </c>
    </row>
    <row r="17" spans="1:13" ht="14.25">
      <c r="A17" s="25" t="s">
        <v>61</v>
      </c>
      <c r="B17" s="27">
        <v>38073</v>
      </c>
      <c r="C17" s="92">
        <v>40750</v>
      </c>
      <c r="D17" s="93">
        <f t="shared" si="0"/>
        <v>7.031229480209078</v>
      </c>
      <c r="E17" s="27">
        <v>2179</v>
      </c>
      <c r="F17" s="92">
        <v>2278</v>
      </c>
      <c r="G17" s="93">
        <f t="shared" si="1"/>
        <v>4.543368517668654</v>
      </c>
      <c r="H17" s="27">
        <v>139</v>
      </c>
      <c r="I17" s="92">
        <v>137</v>
      </c>
      <c r="J17" s="93">
        <f t="shared" si="2"/>
        <v>-1.4388489208633075</v>
      </c>
      <c r="K17" s="27">
        <v>2524</v>
      </c>
      <c r="L17" s="92">
        <v>2655</v>
      </c>
      <c r="M17" s="93">
        <f t="shared" si="3"/>
        <v>5.190174326465922</v>
      </c>
    </row>
    <row r="18" spans="1:13" ht="14.25">
      <c r="A18" s="25" t="s">
        <v>62</v>
      </c>
      <c r="B18" s="27">
        <v>1705</v>
      </c>
      <c r="C18" s="92">
        <v>1967</v>
      </c>
      <c r="D18" s="93">
        <f t="shared" si="0"/>
        <v>15.366568914956005</v>
      </c>
      <c r="E18" s="27">
        <v>397</v>
      </c>
      <c r="F18" s="92">
        <v>532</v>
      </c>
      <c r="G18" s="93">
        <f t="shared" si="1"/>
        <v>34.005037783375315</v>
      </c>
      <c r="H18" s="27">
        <v>58</v>
      </c>
      <c r="I18" s="92">
        <v>70</v>
      </c>
      <c r="J18" s="93">
        <f t="shared" si="2"/>
        <v>20.689655172413794</v>
      </c>
      <c r="K18" s="27">
        <v>491</v>
      </c>
      <c r="L18" s="92">
        <v>662</v>
      </c>
      <c r="M18" s="93">
        <f t="shared" si="3"/>
        <v>34.826883910386954</v>
      </c>
    </row>
    <row r="19" spans="1:13" ht="14.25">
      <c r="A19" s="25" t="s">
        <v>63</v>
      </c>
      <c r="B19" s="27">
        <v>818</v>
      </c>
      <c r="C19" s="92">
        <v>879</v>
      </c>
      <c r="D19" s="93">
        <f t="shared" si="0"/>
        <v>7.457212713936428</v>
      </c>
      <c r="E19" s="27">
        <v>257</v>
      </c>
      <c r="F19" s="92">
        <v>305</v>
      </c>
      <c r="G19" s="93">
        <f t="shared" si="1"/>
        <v>18.677042801556425</v>
      </c>
      <c r="H19" s="27">
        <v>23</v>
      </c>
      <c r="I19" s="92">
        <v>22</v>
      </c>
      <c r="J19" s="93">
        <f t="shared" si="2"/>
        <v>-4.347826086956516</v>
      </c>
      <c r="K19" s="27">
        <v>384</v>
      </c>
      <c r="L19" s="92">
        <v>392</v>
      </c>
      <c r="M19" s="93">
        <f t="shared" si="3"/>
        <v>2.0833333333333286</v>
      </c>
    </row>
    <row r="20" spans="1:13" ht="14.25">
      <c r="A20" s="25" t="s">
        <v>64</v>
      </c>
      <c r="B20" s="27">
        <v>10779</v>
      </c>
      <c r="C20" s="92">
        <v>11292</v>
      </c>
      <c r="D20" s="93">
        <f t="shared" si="0"/>
        <v>4.759254105204562</v>
      </c>
      <c r="E20" s="27">
        <v>2036</v>
      </c>
      <c r="F20" s="92">
        <v>2095</v>
      </c>
      <c r="G20" s="93">
        <f t="shared" si="1"/>
        <v>2.8978388998035314</v>
      </c>
      <c r="H20" s="27">
        <v>292</v>
      </c>
      <c r="I20" s="92">
        <v>283</v>
      </c>
      <c r="J20" s="93">
        <f t="shared" si="2"/>
        <v>-3.0821917808219155</v>
      </c>
      <c r="K20" s="27">
        <v>2722</v>
      </c>
      <c r="L20" s="92">
        <v>2844</v>
      </c>
      <c r="M20" s="93">
        <f t="shared" si="3"/>
        <v>4.481998530492291</v>
      </c>
    </row>
    <row r="21" spans="1:13" ht="14.25">
      <c r="A21" s="25" t="s">
        <v>65</v>
      </c>
      <c r="B21" s="27">
        <v>3643</v>
      </c>
      <c r="C21" s="92">
        <v>3692</v>
      </c>
      <c r="D21" s="93">
        <f t="shared" si="0"/>
        <v>1.3450452923414815</v>
      </c>
      <c r="E21" s="27">
        <v>959</v>
      </c>
      <c r="F21" s="92">
        <v>972</v>
      </c>
      <c r="G21" s="93">
        <f t="shared" si="1"/>
        <v>1.355578727841504</v>
      </c>
      <c r="H21" s="27">
        <v>107</v>
      </c>
      <c r="I21" s="92">
        <v>128</v>
      </c>
      <c r="J21" s="93">
        <f t="shared" si="2"/>
        <v>19.626168224299064</v>
      </c>
      <c r="K21" s="27">
        <v>1300</v>
      </c>
      <c r="L21" s="92">
        <v>1233</v>
      </c>
      <c r="M21" s="93">
        <f t="shared" si="3"/>
        <v>-5.15384615384616</v>
      </c>
    </row>
    <row r="22" spans="1:13" ht="14.25">
      <c r="A22" s="25" t="s">
        <v>66</v>
      </c>
      <c r="B22" s="27">
        <v>13594</v>
      </c>
      <c r="C22" s="92">
        <v>14107</v>
      </c>
      <c r="D22" s="93">
        <f t="shared" si="0"/>
        <v>3.773723701633074</v>
      </c>
      <c r="E22" s="27">
        <v>2017</v>
      </c>
      <c r="F22" s="92">
        <v>1972</v>
      </c>
      <c r="G22" s="93">
        <f t="shared" si="1"/>
        <v>-2.231036192364897</v>
      </c>
      <c r="H22" s="27">
        <v>273</v>
      </c>
      <c r="I22" s="92">
        <v>233</v>
      </c>
      <c r="J22" s="93">
        <f t="shared" si="2"/>
        <v>-14.652014652014657</v>
      </c>
      <c r="K22" s="27">
        <v>2410</v>
      </c>
      <c r="L22" s="92">
        <v>2405</v>
      </c>
      <c r="M22" s="93">
        <f t="shared" si="3"/>
        <v>-0.20746887966805616</v>
      </c>
    </row>
    <row r="23" spans="1:13" ht="14.25">
      <c r="A23" s="25" t="s">
        <v>67</v>
      </c>
      <c r="B23" s="27">
        <v>3583</v>
      </c>
      <c r="C23" s="92">
        <v>3764</v>
      </c>
      <c r="D23" s="93">
        <f t="shared" si="0"/>
        <v>5.051632710019533</v>
      </c>
      <c r="E23" s="27">
        <v>880</v>
      </c>
      <c r="F23" s="92">
        <v>995</v>
      </c>
      <c r="G23" s="93">
        <f t="shared" si="1"/>
        <v>13.068181818181813</v>
      </c>
      <c r="H23" s="27">
        <v>131</v>
      </c>
      <c r="I23" s="92">
        <v>123</v>
      </c>
      <c r="J23" s="93">
        <f t="shared" si="2"/>
        <v>-6.10687022900764</v>
      </c>
      <c r="K23" s="27">
        <v>1110</v>
      </c>
      <c r="L23" s="92">
        <v>1305</v>
      </c>
      <c r="M23" s="93">
        <f t="shared" si="3"/>
        <v>17.567567567567565</v>
      </c>
    </row>
    <row r="24" spans="1:13" ht="14.25">
      <c r="A24" s="25" t="s">
        <v>68</v>
      </c>
      <c r="B24" s="27">
        <v>2306</v>
      </c>
      <c r="C24" s="92">
        <v>2614</v>
      </c>
      <c r="D24" s="93">
        <f t="shared" si="0"/>
        <v>13.356461405030359</v>
      </c>
      <c r="E24" s="27">
        <v>565</v>
      </c>
      <c r="F24" s="92">
        <v>752</v>
      </c>
      <c r="G24" s="93">
        <f t="shared" si="1"/>
        <v>33.09734513274336</v>
      </c>
      <c r="H24" s="27">
        <v>110</v>
      </c>
      <c r="I24" s="92">
        <v>131</v>
      </c>
      <c r="J24" s="93">
        <f t="shared" si="2"/>
        <v>19.090909090909093</v>
      </c>
      <c r="K24" s="27">
        <v>684</v>
      </c>
      <c r="L24" s="92">
        <v>891</v>
      </c>
      <c r="M24" s="93">
        <f t="shared" si="3"/>
        <v>30.26315789473685</v>
      </c>
    </row>
    <row r="25" spans="1:13" ht="14.25">
      <c r="A25" s="25" t="s">
        <v>69</v>
      </c>
      <c r="B25" s="27">
        <v>1779</v>
      </c>
      <c r="C25" s="92">
        <v>1935</v>
      </c>
      <c r="D25" s="93">
        <f t="shared" si="0"/>
        <v>8.768971332209105</v>
      </c>
      <c r="E25" s="27">
        <v>532</v>
      </c>
      <c r="F25" s="92">
        <v>603</v>
      </c>
      <c r="G25" s="93">
        <f t="shared" si="1"/>
        <v>13.345864661654133</v>
      </c>
      <c r="H25" s="27">
        <v>55</v>
      </c>
      <c r="I25" s="92">
        <v>79</v>
      </c>
      <c r="J25" s="93">
        <f t="shared" si="2"/>
        <v>43.636363636363626</v>
      </c>
      <c r="K25" s="27">
        <v>674</v>
      </c>
      <c r="L25" s="92">
        <v>720</v>
      </c>
      <c r="M25" s="93">
        <f t="shared" si="3"/>
        <v>6.824925816023736</v>
      </c>
    </row>
    <row r="26" spans="1:13" ht="14.25">
      <c r="A26" s="25" t="s">
        <v>70</v>
      </c>
      <c r="B26" s="27">
        <v>2222</v>
      </c>
      <c r="C26" s="92">
        <v>2293</v>
      </c>
      <c r="D26" s="93">
        <f t="shared" si="0"/>
        <v>3.1953195319531886</v>
      </c>
      <c r="E26" s="27">
        <v>421</v>
      </c>
      <c r="F26" s="92">
        <v>513</v>
      </c>
      <c r="G26" s="93">
        <f t="shared" si="1"/>
        <v>21.85273159144893</v>
      </c>
      <c r="H26" s="27">
        <v>84</v>
      </c>
      <c r="I26" s="92">
        <v>107</v>
      </c>
      <c r="J26" s="93">
        <f t="shared" si="2"/>
        <v>27.38095238095238</v>
      </c>
      <c r="K26" s="27">
        <v>551</v>
      </c>
      <c r="L26" s="92">
        <v>674</v>
      </c>
      <c r="M26" s="93">
        <f t="shared" si="3"/>
        <v>22.32304900181488</v>
      </c>
    </row>
    <row r="27" spans="1:13" ht="14.25">
      <c r="A27" s="25" t="s">
        <v>71</v>
      </c>
      <c r="B27" s="27">
        <v>11461</v>
      </c>
      <c r="C27" s="92">
        <v>11902</v>
      </c>
      <c r="D27" s="93">
        <f t="shared" si="0"/>
        <v>3.8478317773318196</v>
      </c>
      <c r="E27" s="27">
        <v>1492</v>
      </c>
      <c r="F27" s="92">
        <v>1807</v>
      </c>
      <c r="G27" s="93">
        <f t="shared" si="1"/>
        <v>21.11260053619303</v>
      </c>
      <c r="H27" s="27">
        <v>159</v>
      </c>
      <c r="I27" s="92">
        <v>182</v>
      </c>
      <c r="J27" s="93">
        <f t="shared" si="2"/>
        <v>14.465408805031444</v>
      </c>
      <c r="K27" s="27">
        <v>1749</v>
      </c>
      <c r="L27" s="92">
        <v>2185</v>
      </c>
      <c r="M27" s="93">
        <f t="shared" si="3"/>
        <v>24.928530588907947</v>
      </c>
    </row>
    <row r="28" spans="1:13" ht="14.25">
      <c r="A28" s="25" t="s">
        <v>72</v>
      </c>
      <c r="B28" s="27">
        <v>3068</v>
      </c>
      <c r="C28" s="92">
        <v>3295</v>
      </c>
      <c r="D28" s="93">
        <f t="shared" si="0"/>
        <v>7.39895697522816</v>
      </c>
      <c r="E28" s="27">
        <v>747</v>
      </c>
      <c r="F28" s="92">
        <v>708</v>
      </c>
      <c r="G28" s="93">
        <f t="shared" si="1"/>
        <v>-5.220883534136547</v>
      </c>
      <c r="H28" s="27">
        <v>113</v>
      </c>
      <c r="I28" s="92">
        <v>93</v>
      </c>
      <c r="J28" s="93">
        <f t="shared" si="2"/>
        <v>-17.69911504424779</v>
      </c>
      <c r="K28" s="27">
        <v>934</v>
      </c>
      <c r="L28" s="92">
        <v>876</v>
      </c>
      <c r="M28" s="93">
        <f t="shared" si="3"/>
        <v>-6.209850107066387</v>
      </c>
    </row>
    <row r="29" spans="1:13" ht="14.25">
      <c r="A29" s="25" t="s">
        <v>73</v>
      </c>
      <c r="B29" s="27">
        <v>2979</v>
      </c>
      <c r="C29" s="92">
        <v>3118</v>
      </c>
      <c r="D29" s="93">
        <f t="shared" si="0"/>
        <v>4.665995300436393</v>
      </c>
      <c r="E29" s="27">
        <v>685</v>
      </c>
      <c r="F29" s="92">
        <v>664</v>
      </c>
      <c r="G29" s="93">
        <f t="shared" si="1"/>
        <v>-3.0656934306569354</v>
      </c>
      <c r="H29" s="27">
        <v>97</v>
      </c>
      <c r="I29" s="92">
        <v>87</v>
      </c>
      <c r="J29" s="93">
        <f t="shared" si="2"/>
        <v>-10.30927835051547</v>
      </c>
      <c r="K29" s="27">
        <v>902</v>
      </c>
      <c r="L29" s="92">
        <v>887</v>
      </c>
      <c r="M29" s="93">
        <f t="shared" si="3"/>
        <v>-1.662971175166291</v>
      </c>
    </row>
    <row r="30" spans="1:13" ht="14.25">
      <c r="A30" s="25" t="s">
        <v>74</v>
      </c>
      <c r="B30" s="27">
        <v>3652</v>
      </c>
      <c r="C30" s="92">
        <v>3662</v>
      </c>
      <c r="D30" s="93">
        <f t="shared" si="0"/>
        <v>0.2738225629791913</v>
      </c>
      <c r="E30" s="27">
        <v>786</v>
      </c>
      <c r="F30" s="92">
        <v>765</v>
      </c>
      <c r="G30" s="93">
        <f t="shared" si="1"/>
        <v>-2.6717557251908346</v>
      </c>
      <c r="H30" s="27">
        <v>125</v>
      </c>
      <c r="I30" s="92">
        <v>113</v>
      </c>
      <c r="J30" s="93">
        <f t="shared" si="2"/>
        <v>-9.599999999999994</v>
      </c>
      <c r="K30" s="27">
        <v>1025</v>
      </c>
      <c r="L30" s="92">
        <v>956</v>
      </c>
      <c r="M30" s="93">
        <f t="shared" si="3"/>
        <v>-6.731707317073173</v>
      </c>
    </row>
    <row r="31" spans="1:13" ht="14.25">
      <c r="A31" s="25" t="s">
        <v>75</v>
      </c>
      <c r="B31" s="27">
        <v>2240</v>
      </c>
      <c r="C31" s="92">
        <v>2506</v>
      </c>
      <c r="D31" s="93">
        <f t="shared" si="0"/>
        <v>11.875</v>
      </c>
      <c r="E31" s="27">
        <v>585</v>
      </c>
      <c r="F31" s="92">
        <v>583</v>
      </c>
      <c r="G31" s="93">
        <f t="shared" si="1"/>
        <v>-0.34188034188034067</v>
      </c>
      <c r="H31" s="27">
        <v>108</v>
      </c>
      <c r="I31" s="92">
        <v>108</v>
      </c>
      <c r="J31" s="93">
        <f t="shared" si="2"/>
        <v>0</v>
      </c>
      <c r="K31" s="27">
        <v>775</v>
      </c>
      <c r="L31" s="92">
        <v>724</v>
      </c>
      <c r="M31" s="93">
        <f t="shared" si="3"/>
        <v>-6.58064516129032</v>
      </c>
    </row>
    <row r="32" spans="1:13" ht="14.25">
      <c r="A32" s="25" t="s">
        <v>76</v>
      </c>
      <c r="B32" s="27">
        <v>2292</v>
      </c>
      <c r="C32" s="92">
        <v>2337</v>
      </c>
      <c r="D32" s="93">
        <f t="shared" si="0"/>
        <v>1.9633507853403103</v>
      </c>
      <c r="E32" s="27">
        <v>424</v>
      </c>
      <c r="F32" s="92">
        <v>495</v>
      </c>
      <c r="G32" s="93">
        <f t="shared" si="1"/>
        <v>16.745283018867923</v>
      </c>
      <c r="H32" s="27">
        <v>82</v>
      </c>
      <c r="I32" s="92">
        <v>75</v>
      </c>
      <c r="J32" s="93">
        <f t="shared" si="2"/>
        <v>-8.536585365853654</v>
      </c>
      <c r="K32" s="27">
        <v>526</v>
      </c>
      <c r="L32" s="92">
        <v>692</v>
      </c>
      <c r="M32" s="93">
        <f t="shared" si="3"/>
        <v>31.558935361216726</v>
      </c>
    </row>
    <row r="33" spans="1:13" ht="14.25">
      <c r="A33" s="25" t="s">
        <v>77</v>
      </c>
      <c r="B33" s="90">
        <v>0</v>
      </c>
      <c r="C33" s="117">
        <v>0</v>
      </c>
      <c r="D33" s="119"/>
      <c r="E33" s="83">
        <v>0</v>
      </c>
      <c r="F33" s="117">
        <v>0</v>
      </c>
      <c r="G33" s="119"/>
      <c r="H33" s="83">
        <v>0</v>
      </c>
      <c r="I33" s="117">
        <v>0</v>
      </c>
      <c r="J33" s="119"/>
      <c r="K33" s="83">
        <v>0</v>
      </c>
      <c r="L33" s="117">
        <v>0</v>
      </c>
      <c r="M33" s="119"/>
    </row>
    <row r="34" spans="1:13" ht="15">
      <c r="A34" s="28" t="s">
        <v>78</v>
      </c>
      <c r="B34" s="29">
        <v>150120</v>
      </c>
      <c r="C34" s="110">
        <v>160675</v>
      </c>
      <c r="D34" s="95">
        <f t="shared" si="0"/>
        <v>7.031041833200106</v>
      </c>
      <c r="E34" s="110">
        <v>24294</v>
      </c>
      <c r="F34" s="110">
        <v>26052</v>
      </c>
      <c r="G34" s="95">
        <f t="shared" si="1"/>
        <v>7.2363546554704925</v>
      </c>
      <c r="H34" s="94">
        <v>3350</v>
      </c>
      <c r="I34" s="110">
        <v>3454</v>
      </c>
      <c r="J34" s="95">
        <f t="shared" si="2"/>
        <v>3.104477611940297</v>
      </c>
      <c r="K34" s="110">
        <v>30884</v>
      </c>
      <c r="L34" s="110">
        <v>32736</v>
      </c>
      <c r="M34" s="95">
        <f t="shared" si="3"/>
        <v>5.996632560549145</v>
      </c>
    </row>
    <row r="35" spans="1:13" ht="14.25" customHeight="1">
      <c r="A35" s="30" t="s">
        <v>79</v>
      </c>
      <c r="B35" s="96">
        <v>411</v>
      </c>
      <c r="C35" s="96">
        <v>440</v>
      </c>
      <c r="D35" s="97">
        <f t="shared" si="0"/>
        <v>7.055961070559604</v>
      </c>
      <c r="E35" s="96">
        <v>67</v>
      </c>
      <c r="F35" s="96">
        <v>71</v>
      </c>
      <c r="G35" s="97">
        <f t="shared" si="1"/>
        <v>5.97014925373135</v>
      </c>
      <c r="H35" s="96">
        <v>9</v>
      </c>
      <c r="I35" s="96">
        <v>10</v>
      </c>
      <c r="J35" s="97">
        <f t="shared" si="2"/>
        <v>11.111111111111114</v>
      </c>
      <c r="K35" s="96">
        <v>85</v>
      </c>
      <c r="L35" s="96">
        <v>90</v>
      </c>
      <c r="M35" s="97">
        <f t="shared" si="3"/>
        <v>5.882352941176464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5 G8:G35 J8:J35 M8:M35">
    <cfRule type="cellIs" priority="2" dxfId="578" operator="greaterThan" stopIfTrue="1">
      <formula>0</formula>
    </cfRule>
  </conditionalFormatting>
  <conditionalFormatting sqref="D8:D35 G8:G35 J8:J35 M8:M35">
    <cfRule type="cellIs" priority="1" dxfId="579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6">
      <selection activeCell="G26" sqref="G26"/>
    </sheetView>
  </sheetViews>
  <sheetFormatPr defaultColWidth="9.140625" defaultRowHeight="15"/>
  <cols>
    <col min="1" max="1" width="28.57421875" style="7" customWidth="1"/>
    <col min="2" max="10" width="12.8515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4" spans="1:10" s="19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9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</row>
    <row r="7" spans="1:10" ht="14.25">
      <c r="A7" s="25" t="s">
        <v>51</v>
      </c>
      <c r="B7" s="22">
        <v>0</v>
      </c>
      <c r="C7" s="22">
        <v>0</v>
      </c>
      <c r="D7" s="36"/>
      <c r="E7" s="22">
        <v>0</v>
      </c>
      <c r="F7" s="22">
        <v>0</v>
      </c>
      <c r="G7" s="36"/>
      <c r="H7" s="22">
        <v>0</v>
      </c>
      <c r="I7" s="22">
        <v>0</v>
      </c>
      <c r="J7" s="36"/>
    </row>
    <row r="8" spans="1:10" ht="14.25">
      <c r="A8" s="25" t="s">
        <v>52</v>
      </c>
      <c r="B8" s="22">
        <v>20</v>
      </c>
      <c r="C8" s="22">
        <v>21</v>
      </c>
      <c r="D8" s="36">
        <f>C8*100/B8-100</f>
        <v>5</v>
      </c>
      <c r="E8" s="22">
        <v>6</v>
      </c>
      <c r="F8" s="22">
        <v>9</v>
      </c>
      <c r="G8" s="36">
        <f>F8*100/E8-100</f>
        <v>50</v>
      </c>
      <c r="H8" s="22">
        <v>30</v>
      </c>
      <c r="I8" s="22">
        <v>19</v>
      </c>
      <c r="J8" s="36">
        <f>I8*100/H8-100</f>
        <v>-36.666666666666664</v>
      </c>
    </row>
    <row r="9" spans="1:10" ht="14.25">
      <c r="A9" s="25" t="s">
        <v>53</v>
      </c>
      <c r="B9" s="22">
        <v>13</v>
      </c>
      <c r="C9" s="22">
        <v>28</v>
      </c>
      <c r="D9" s="36">
        <f aca="true" t="shared" si="0" ref="D9:D34">C9*100/B9-100</f>
        <v>115.38461538461539</v>
      </c>
      <c r="E9" s="22">
        <v>1</v>
      </c>
      <c r="F9" s="22">
        <v>5</v>
      </c>
      <c r="G9" s="36">
        <f aca="true" t="shared" si="1" ref="G9:G34">F9*100/E9-100</f>
        <v>400</v>
      </c>
      <c r="H9" s="22">
        <v>15</v>
      </c>
      <c r="I9" s="22">
        <v>36</v>
      </c>
      <c r="J9" s="36">
        <f aca="true" t="shared" si="2" ref="J9:J34">I9*100/H9-100</f>
        <v>140</v>
      </c>
    </row>
    <row r="10" spans="1:10" ht="14.25">
      <c r="A10" s="25" t="s">
        <v>54</v>
      </c>
      <c r="B10" s="22">
        <v>24</v>
      </c>
      <c r="C10" s="22">
        <v>24</v>
      </c>
      <c r="D10" s="36">
        <f t="shared" si="0"/>
        <v>0</v>
      </c>
      <c r="E10" s="22">
        <v>4</v>
      </c>
      <c r="F10" s="22">
        <v>0</v>
      </c>
      <c r="G10" s="126" t="s">
        <v>314</v>
      </c>
      <c r="H10" s="22">
        <v>36</v>
      </c>
      <c r="I10" s="22">
        <v>42</v>
      </c>
      <c r="J10" s="36">
        <f t="shared" si="2"/>
        <v>16.66666666666667</v>
      </c>
    </row>
    <row r="11" spans="1:10" ht="14.25">
      <c r="A11" s="25" t="s">
        <v>55</v>
      </c>
      <c r="B11" s="22">
        <v>5</v>
      </c>
      <c r="C11" s="22">
        <v>11</v>
      </c>
      <c r="D11" s="36">
        <f t="shared" si="0"/>
        <v>120</v>
      </c>
      <c r="E11" s="22">
        <v>1</v>
      </c>
      <c r="F11" s="22">
        <v>4</v>
      </c>
      <c r="G11" s="36">
        <f t="shared" si="1"/>
        <v>300</v>
      </c>
      <c r="H11" s="22">
        <v>5</v>
      </c>
      <c r="I11" s="22">
        <v>12</v>
      </c>
      <c r="J11" s="36">
        <f t="shared" si="2"/>
        <v>140</v>
      </c>
    </row>
    <row r="12" spans="1:10" ht="14.25">
      <c r="A12" s="25" t="s">
        <v>56</v>
      </c>
      <c r="B12" s="22">
        <v>14</v>
      </c>
      <c r="C12" s="22">
        <v>4</v>
      </c>
      <c r="D12" s="36">
        <f t="shared" si="0"/>
        <v>-71.42857142857143</v>
      </c>
      <c r="E12" s="22">
        <v>3</v>
      </c>
      <c r="F12" s="22">
        <v>1</v>
      </c>
      <c r="G12" s="36">
        <f t="shared" si="1"/>
        <v>-66.66666666666666</v>
      </c>
      <c r="H12" s="22">
        <v>16</v>
      </c>
      <c r="I12" s="22">
        <v>4</v>
      </c>
      <c r="J12" s="36">
        <f t="shared" si="2"/>
        <v>-75</v>
      </c>
    </row>
    <row r="13" spans="1:10" ht="14.25">
      <c r="A13" s="25" t="s">
        <v>57</v>
      </c>
      <c r="B13" s="22">
        <v>10</v>
      </c>
      <c r="C13" s="22">
        <v>21</v>
      </c>
      <c r="D13" s="36">
        <f t="shared" si="0"/>
        <v>110</v>
      </c>
      <c r="E13" s="22">
        <v>5</v>
      </c>
      <c r="F13" s="22">
        <v>1</v>
      </c>
      <c r="G13" s="36">
        <f t="shared" si="1"/>
        <v>-80</v>
      </c>
      <c r="H13" s="22">
        <v>8</v>
      </c>
      <c r="I13" s="22">
        <v>25</v>
      </c>
      <c r="J13" s="36">
        <f t="shared" si="2"/>
        <v>212.5</v>
      </c>
    </row>
    <row r="14" spans="1:10" ht="14.25">
      <c r="A14" s="25" t="s">
        <v>58</v>
      </c>
      <c r="B14" s="22">
        <v>13</v>
      </c>
      <c r="C14" s="22">
        <v>13</v>
      </c>
      <c r="D14" s="36">
        <f t="shared" si="0"/>
        <v>0</v>
      </c>
      <c r="E14" s="22">
        <v>3</v>
      </c>
      <c r="F14" s="22">
        <v>0</v>
      </c>
      <c r="G14" s="126" t="s">
        <v>314</v>
      </c>
      <c r="H14" s="22">
        <v>26</v>
      </c>
      <c r="I14" s="22">
        <v>15</v>
      </c>
      <c r="J14" s="36">
        <f t="shared" si="2"/>
        <v>-42.30769230769231</v>
      </c>
    </row>
    <row r="15" spans="1:10" ht="14.25">
      <c r="A15" s="25" t="s">
        <v>59</v>
      </c>
      <c r="B15" s="22">
        <v>10</v>
      </c>
      <c r="C15" s="22">
        <v>21</v>
      </c>
      <c r="D15" s="36">
        <f t="shared" si="0"/>
        <v>110</v>
      </c>
      <c r="E15" s="22">
        <v>1</v>
      </c>
      <c r="F15" s="22">
        <v>5</v>
      </c>
      <c r="G15" s="36">
        <f t="shared" si="1"/>
        <v>400</v>
      </c>
      <c r="H15" s="22">
        <v>13</v>
      </c>
      <c r="I15" s="22">
        <v>26</v>
      </c>
      <c r="J15" s="36">
        <f t="shared" si="2"/>
        <v>100</v>
      </c>
    </row>
    <row r="16" spans="1:10" ht="14.25">
      <c r="A16" s="25" t="s">
        <v>60</v>
      </c>
      <c r="B16" s="22">
        <v>11</v>
      </c>
      <c r="C16" s="22">
        <v>8</v>
      </c>
      <c r="D16" s="36">
        <f t="shared" si="0"/>
        <v>-27.272727272727266</v>
      </c>
      <c r="E16" s="22">
        <v>0</v>
      </c>
      <c r="F16" s="22">
        <v>2</v>
      </c>
      <c r="G16" s="36" t="s">
        <v>315</v>
      </c>
      <c r="H16" s="22">
        <v>16</v>
      </c>
      <c r="I16" s="22">
        <v>10</v>
      </c>
      <c r="J16" s="36">
        <f t="shared" si="2"/>
        <v>-37.5</v>
      </c>
    </row>
    <row r="17" spans="1:10" ht="14.25">
      <c r="A17" s="25" t="s">
        <v>61</v>
      </c>
      <c r="B17" s="22">
        <v>12</v>
      </c>
      <c r="C17" s="22">
        <v>15</v>
      </c>
      <c r="D17" s="36">
        <f t="shared" si="0"/>
        <v>25</v>
      </c>
      <c r="E17" s="22">
        <v>0</v>
      </c>
      <c r="F17" s="22">
        <v>1</v>
      </c>
      <c r="G17" s="36" t="s">
        <v>315</v>
      </c>
      <c r="H17" s="22">
        <v>14</v>
      </c>
      <c r="I17" s="22">
        <v>20</v>
      </c>
      <c r="J17" s="36">
        <f t="shared" si="2"/>
        <v>42.85714285714286</v>
      </c>
    </row>
    <row r="18" spans="1:10" ht="14.25">
      <c r="A18" s="25" t="s">
        <v>62</v>
      </c>
      <c r="B18" s="22">
        <v>4</v>
      </c>
      <c r="C18" s="22">
        <v>10</v>
      </c>
      <c r="D18" s="36">
        <f t="shared" si="0"/>
        <v>150</v>
      </c>
      <c r="E18" s="22">
        <v>2</v>
      </c>
      <c r="F18" s="22">
        <v>1</v>
      </c>
      <c r="G18" s="36">
        <f t="shared" si="1"/>
        <v>-50</v>
      </c>
      <c r="H18" s="22">
        <v>7</v>
      </c>
      <c r="I18" s="22">
        <v>9</v>
      </c>
      <c r="J18" s="36">
        <f t="shared" si="2"/>
        <v>28.571428571428584</v>
      </c>
    </row>
    <row r="19" spans="1:10" ht="14.25">
      <c r="A19" s="25" t="s">
        <v>63</v>
      </c>
      <c r="B19" s="22">
        <v>3</v>
      </c>
      <c r="C19" s="22">
        <v>1</v>
      </c>
      <c r="D19" s="36">
        <f t="shared" si="0"/>
        <v>-66.66666666666666</v>
      </c>
      <c r="E19" s="22">
        <v>0</v>
      </c>
      <c r="F19" s="22">
        <v>0</v>
      </c>
      <c r="G19" s="36"/>
      <c r="H19" s="22">
        <v>4</v>
      </c>
      <c r="I19" s="22">
        <v>1</v>
      </c>
      <c r="J19" s="36">
        <f t="shared" si="2"/>
        <v>-75</v>
      </c>
    </row>
    <row r="20" spans="1:10" ht="14.25">
      <c r="A20" s="25" t="s">
        <v>64</v>
      </c>
      <c r="B20" s="22">
        <v>35</v>
      </c>
      <c r="C20" s="22">
        <v>43</v>
      </c>
      <c r="D20" s="36">
        <f t="shared" si="0"/>
        <v>22.85714285714286</v>
      </c>
      <c r="E20" s="22">
        <v>10</v>
      </c>
      <c r="F20" s="22">
        <v>9</v>
      </c>
      <c r="G20" s="36">
        <f t="shared" si="1"/>
        <v>-10</v>
      </c>
      <c r="H20" s="22">
        <v>47</v>
      </c>
      <c r="I20" s="22">
        <v>55</v>
      </c>
      <c r="J20" s="36">
        <f t="shared" si="2"/>
        <v>17.02127659574468</v>
      </c>
    </row>
    <row r="21" spans="1:10" ht="14.25">
      <c r="A21" s="25" t="s">
        <v>65</v>
      </c>
      <c r="B21" s="22">
        <v>18</v>
      </c>
      <c r="C21" s="22">
        <v>13</v>
      </c>
      <c r="D21" s="36">
        <f t="shared" si="0"/>
        <v>-27.77777777777777</v>
      </c>
      <c r="E21" s="22">
        <v>2</v>
      </c>
      <c r="F21" s="22">
        <v>1</v>
      </c>
      <c r="G21" s="36">
        <f t="shared" si="1"/>
        <v>-50</v>
      </c>
      <c r="H21" s="22">
        <v>19</v>
      </c>
      <c r="I21" s="22">
        <v>16</v>
      </c>
      <c r="J21" s="36">
        <f t="shared" si="2"/>
        <v>-15.78947368421052</v>
      </c>
    </row>
    <row r="22" spans="1:10" ht="14.25">
      <c r="A22" s="25" t="s">
        <v>66</v>
      </c>
      <c r="B22" s="22">
        <v>12</v>
      </c>
      <c r="C22" s="22">
        <v>12</v>
      </c>
      <c r="D22" s="36">
        <f t="shared" si="0"/>
        <v>0</v>
      </c>
      <c r="E22" s="22">
        <v>0</v>
      </c>
      <c r="F22" s="22">
        <v>9</v>
      </c>
      <c r="G22" s="36" t="s">
        <v>315</v>
      </c>
      <c r="H22" s="22">
        <v>14</v>
      </c>
      <c r="I22" s="22">
        <v>20</v>
      </c>
      <c r="J22" s="36">
        <f t="shared" si="2"/>
        <v>42.85714285714286</v>
      </c>
    </row>
    <row r="23" spans="1:10" ht="14.25">
      <c r="A23" s="25" t="s">
        <v>67</v>
      </c>
      <c r="B23" s="22">
        <v>7</v>
      </c>
      <c r="C23" s="22">
        <v>19</v>
      </c>
      <c r="D23" s="36">
        <f t="shared" si="0"/>
        <v>171.42857142857144</v>
      </c>
      <c r="E23" s="22">
        <v>1</v>
      </c>
      <c r="F23" s="22">
        <v>3</v>
      </c>
      <c r="G23" s="36">
        <f t="shared" si="1"/>
        <v>200</v>
      </c>
      <c r="H23" s="22">
        <v>6</v>
      </c>
      <c r="I23" s="22">
        <v>33</v>
      </c>
      <c r="J23" s="36">
        <f t="shared" si="2"/>
        <v>450</v>
      </c>
    </row>
    <row r="24" spans="1:10" ht="14.25">
      <c r="A24" s="25" t="s">
        <v>68</v>
      </c>
      <c r="B24" s="22">
        <v>12</v>
      </c>
      <c r="C24" s="22">
        <v>24</v>
      </c>
      <c r="D24" s="36">
        <f t="shared" si="0"/>
        <v>100</v>
      </c>
      <c r="E24" s="22">
        <v>5</v>
      </c>
      <c r="F24" s="22">
        <v>5</v>
      </c>
      <c r="G24" s="36">
        <f t="shared" si="1"/>
        <v>0</v>
      </c>
      <c r="H24" s="22">
        <v>13</v>
      </c>
      <c r="I24" s="22">
        <v>25</v>
      </c>
      <c r="J24" s="36">
        <f t="shared" si="2"/>
        <v>92.30769230769232</v>
      </c>
    </row>
    <row r="25" spans="1:10" ht="14.25">
      <c r="A25" s="25" t="s">
        <v>69</v>
      </c>
      <c r="B25" s="22">
        <v>6</v>
      </c>
      <c r="C25" s="22">
        <v>10</v>
      </c>
      <c r="D25" s="36">
        <f t="shared" si="0"/>
        <v>66.66666666666666</v>
      </c>
      <c r="E25" s="22">
        <v>0</v>
      </c>
      <c r="F25" s="22">
        <v>1</v>
      </c>
      <c r="G25" s="36" t="s">
        <v>315</v>
      </c>
      <c r="H25" s="22">
        <v>8</v>
      </c>
      <c r="I25" s="22">
        <v>10</v>
      </c>
      <c r="J25" s="36">
        <f t="shared" si="2"/>
        <v>25</v>
      </c>
    </row>
    <row r="26" spans="1:10" ht="14.25">
      <c r="A26" s="25" t="s">
        <v>70</v>
      </c>
      <c r="B26" s="22">
        <v>3</v>
      </c>
      <c r="C26" s="22">
        <v>6</v>
      </c>
      <c r="D26" s="36">
        <f t="shared" si="0"/>
        <v>100</v>
      </c>
      <c r="E26" s="22">
        <v>1</v>
      </c>
      <c r="F26" s="22">
        <v>0</v>
      </c>
      <c r="G26" s="126" t="s">
        <v>314</v>
      </c>
      <c r="H26" s="22">
        <v>3</v>
      </c>
      <c r="I26" s="22">
        <v>10</v>
      </c>
      <c r="J26" s="36">
        <f t="shared" si="2"/>
        <v>233.33333333333331</v>
      </c>
    </row>
    <row r="27" spans="1:10" ht="14.25">
      <c r="A27" s="25" t="s">
        <v>71</v>
      </c>
      <c r="B27" s="22">
        <v>8</v>
      </c>
      <c r="C27" s="22">
        <v>17</v>
      </c>
      <c r="D27" s="36">
        <f t="shared" si="0"/>
        <v>112.5</v>
      </c>
      <c r="E27" s="22">
        <v>1</v>
      </c>
      <c r="F27" s="22">
        <v>1</v>
      </c>
      <c r="G27" s="36">
        <f t="shared" si="1"/>
        <v>0</v>
      </c>
      <c r="H27" s="22">
        <v>7</v>
      </c>
      <c r="I27" s="22">
        <v>23</v>
      </c>
      <c r="J27" s="36">
        <f t="shared" si="2"/>
        <v>228.57142857142856</v>
      </c>
    </row>
    <row r="28" spans="1:10" ht="14.25">
      <c r="A28" s="25" t="s">
        <v>72</v>
      </c>
      <c r="B28" s="22">
        <v>5</v>
      </c>
      <c r="C28" s="22">
        <v>6</v>
      </c>
      <c r="D28" s="36">
        <f t="shared" si="0"/>
        <v>20</v>
      </c>
      <c r="E28" s="22">
        <v>1</v>
      </c>
      <c r="F28" s="22">
        <v>3</v>
      </c>
      <c r="G28" s="36">
        <f t="shared" si="1"/>
        <v>200</v>
      </c>
      <c r="H28" s="22">
        <v>8</v>
      </c>
      <c r="I28" s="22">
        <v>9</v>
      </c>
      <c r="J28" s="36">
        <f t="shared" si="2"/>
        <v>12.5</v>
      </c>
    </row>
    <row r="29" spans="1:10" ht="14.25">
      <c r="A29" s="25" t="s">
        <v>73</v>
      </c>
      <c r="B29" s="22">
        <v>13</v>
      </c>
      <c r="C29" s="22">
        <v>9</v>
      </c>
      <c r="D29" s="36">
        <f t="shared" si="0"/>
        <v>-30.769230769230774</v>
      </c>
      <c r="E29" s="22">
        <v>1</v>
      </c>
      <c r="F29" s="22">
        <v>1</v>
      </c>
      <c r="G29" s="36">
        <f t="shared" si="1"/>
        <v>0</v>
      </c>
      <c r="H29" s="22">
        <v>16</v>
      </c>
      <c r="I29" s="22">
        <v>13</v>
      </c>
      <c r="J29" s="36">
        <f t="shared" si="2"/>
        <v>-18.75</v>
      </c>
    </row>
    <row r="30" spans="1:10" ht="14.25">
      <c r="A30" s="25" t="s">
        <v>74</v>
      </c>
      <c r="B30" s="22">
        <v>10</v>
      </c>
      <c r="C30" s="22">
        <v>14</v>
      </c>
      <c r="D30" s="36">
        <f t="shared" si="0"/>
        <v>40</v>
      </c>
      <c r="E30" s="22">
        <v>3</v>
      </c>
      <c r="F30" s="22">
        <v>2</v>
      </c>
      <c r="G30" s="36">
        <f t="shared" si="1"/>
        <v>-33.33333333333333</v>
      </c>
      <c r="H30" s="22">
        <v>14</v>
      </c>
      <c r="I30" s="22">
        <v>16</v>
      </c>
      <c r="J30" s="36">
        <f t="shared" si="2"/>
        <v>14.285714285714292</v>
      </c>
    </row>
    <row r="31" spans="1:10" ht="14.25">
      <c r="A31" s="25" t="s">
        <v>75</v>
      </c>
      <c r="B31" s="22">
        <v>1</v>
      </c>
      <c r="C31" s="22">
        <v>1</v>
      </c>
      <c r="D31" s="36">
        <f t="shared" si="0"/>
        <v>0</v>
      </c>
      <c r="E31" s="22">
        <v>0</v>
      </c>
      <c r="F31" s="22">
        <v>0</v>
      </c>
      <c r="G31" s="36"/>
      <c r="H31" s="22">
        <v>1</v>
      </c>
      <c r="I31" s="22">
        <v>3</v>
      </c>
      <c r="J31" s="36">
        <f t="shared" si="2"/>
        <v>200</v>
      </c>
    </row>
    <row r="32" spans="1:10" ht="14.25">
      <c r="A32" s="25" t="s">
        <v>76</v>
      </c>
      <c r="B32" s="22">
        <v>6</v>
      </c>
      <c r="C32" s="22">
        <v>11</v>
      </c>
      <c r="D32" s="36">
        <f t="shared" si="0"/>
        <v>83.33333333333334</v>
      </c>
      <c r="E32" s="22">
        <v>1</v>
      </c>
      <c r="F32" s="22">
        <v>3</v>
      </c>
      <c r="G32" s="36">
        <f t="shared" si="1"/>
        <v>200</v>
      </c>
      <c r="H32" s="22">
        <v>6</v>
      </c>
      <c r="I32" s="22">
        <v>12</v>
      </c>
      <c r="J32" s="36">
        <f t="shared" si="2"/>
        <v>100</v>
      </c>
    </row>
    <row r="33" spans="1:10" ht="14.25">
      <c r="A33" s="25" t="s">
        <v>77</v>
      </c>
      <c r="B33" s="22">
        <v>0</v>
      </c>
      <c r="C33" s="22">
        <v>0</v>
      </c>
      <c r="D33" s="36"/>
      <c r="E33" s="22">
        <v>0</v>
      </c>
      <c r="F33" s="22">
        <v>0</v>
      </c>
      <c r="G33" s="36"/>
      <c r="H33" s="22">
        <v>0</v>
      </c>
      <c r="I33" s="22">
        <v>0</v>
      </c>
      <c r="J33" s="36"/>
    </row>
    <row r="34" spans="1:10" ht="15">
      <c r="A34" s="28" t="s">
        <v>78</v>
      </c>
      <c r="B34" s="29">
        <v>275</v>
      </c>
      <c r="C34" s="29">
        <v>362</v>
      </c>
      <c r="D34" s="36">
        <f t="shared" si="0"/>
        <v>31.636363636363626</v>
      </c>
      <c r="E34" s="29">
        <v>52</v>
      </c>
      <c r="F34" s="29">
        <v>67</v>
      </c>
      <c r="G34" s="36">
        <f t="shared" si="1"/>
        <v>28.84615384615384</v>
      </c>
      <c r="H34" s="29">
        <v>352</v>
      </c>
      <c r="I34" s="29">
        <v>464</v>
      </c>
      <c r="J34" s="36">
        <f t="shared" si="2"/>
        <v>31.818181818181813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G8:G9 J8:J34 G15:G25 G11:G13 G27:G34">
    <cfRule type="cellIs" priority="34" dxfId="580" operator="lessThanOrEqual" stopIfTrue="1">
      <formula>0</formula>
    </cfRule>
  </conditionalFormatting>
  <conditionalFormatting sqref="D8:D34 G8:G9 J8:J34 G15:G25 G11:G13 G27:G34">
    <cfRule type="cellIs" priority="33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3">
      <selection activeCell="L30" sqref="L30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4" spans="1:10" s="19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9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</row>
    <row r="7" spans="1:10" ht="14.25">
      <c r="A7" s="25" t="s">
        <v>51</v>
      </c>
      <c r="B7" s="20">
        <v>0</v>
      </c>
      <c r="C7" s="22">
        <v>0</v>
      </c>
      <c r="D7" s="36"/>
      <c r="E7" s="20">
        <v>0</v>
      </c>
      <c r="F7" s="22">
        <v>0</v>
      </c>
      <c r="G7" s="36"/>
      <c r="H7" s="20">
        <v>0</v>
      </c>
      <c r="I7" s="22">
        <v>0</v>
      </c>
      <c r="J7" s="36"/>
    </row>
    <row r="8" spans="1:10" ht="14.25">
      <c r="A8" s="25" t="s">
        <v>52</v>
      </c>
      <c r="B8" s="20">
        <v>102</v>
      </c>
      <c r="C8" s="22">
        <v>99</v>
      </c>
      <c r="D8" s="36">
        <f>C8*100/B8-100</f>
        <v>-2.941176470588232</v>
      </c>
      <c r="E8" s="20">
        <v>25</v>
      </c>
      <c r="F8" s="22">
        <v>18</v>
      </c>
      <c r="G8" s="36">
        <f>F8*100/E8-100</f>
        <v>-28</v>
      </c>
      <c r="H8" s="20">
        <v>130</v>
      </c>
      <c r="I8" s="22">
        <v>133</v>
      </c>
      <c r="J8" s="36">
        <f>I8*100/H8-100</f>
        <v>2.3076923076923066</v>
      </c>
    </row>
    <row r="9" spans="1:10" ht="14.25">
      <c r="A9" s="25" t="s">
        <v>53</v>
      </c>
      <c r="B9" s="20">
        <v>168</v>
      </c>
      <c r="C9" s="22">
        <v>208</v>
      </c>
      <c r="D9" s="36">
        <f aca="true" t="shared" si="0" ref="D9:D34">C9*100/B9-100</f>
        <v>23.80952380952381</v>
      </c>
      <c r="E9" s="20">
        <v>29</v>
      </c>
      <c r="F9" s="22">
        <v>27</v>
      </c>
      <c r="G9" s="36">
        <f aca="true" t="shared" si="1" ref="G9:G34">F9*100/E9-100</f>
        <v>-6.896551724137936</v>
      </c>
      <c r="H9" s="20">
        <v>204</v>
      </c>
      <c r="I9" s="22">
        <v>248</v>
      </c>
      <c r="J9" s="36">
        <f aca="true" t="shared" si="2" ref="J9:J34">I9*100/H9-100</f>
        <v>21.568627450980387</v>
      </c>
    </row>
    <row r="10" spans="1:10" ht="14.25">
      <c r="A10" s="25" t="s">
        <v>54</v>
      </c>
      <c r="B10" s="20">
        <v>379</v>
      </c>
      <c r="C10" s="22">
        <v>461</v>
      </c>
      <c r="D10" s="36">
        <f t="shared" si="0"/>
        <v>21.635883905013188</v>
      </c>
      <c r="E10" s="20">
        <v>19</v>
      </c>
      <c r="F10" s="22">
        <v>23</v>
      </c>
      <c r="G10" s="36">
        <f t="shared" si="1"/>
        <v>21.05263157894737</v>
      </c>
      <c r="H10" s="20">
        <v>519</v>
      </c>
      <c r="I10" s="22">
        <v>573</v>
      </c>
      <c r="J10" s="36">
        <f t="shared" si="2"/>
        <v>10.404624277456648</v>
      </c>
    </row>
    <row r="11" spans="1:10" ht="14.25">
      <c r="A11" s="25" t="s">
        <v>55</v>
      </c>
      <c r="B11" s="20">
        <v>198</v>
      </c>
      <c r="C11" s="22">
        <v>255</v>
      </c>
      <c r="D11" s="36">
        <f t="shared" si="0"/>
        <v>28.787878787878782</v>
      </c>
      <c r="E11" s="20">
        <v>30</v>
      </c>
      <c r="F11" s="22">
        <v>31</v>
      </c>
      <c r="G11" s="36">
        <f t="shared" si="1"/>
        <v>3.3333333333333286</v>
      </c>
      <c r="H11" s="20">
        <v>261</v>
      </c>
      <c r="I11" s="22">
        <v>319</v>
      </c>
      <c r="J11" s="36">
        <f t="shared" si="2"/>
        <v>22.22222222222223</v>
      </c>
    </row>
    <row r="12" spans="1:10" ht="14.25">
      <c r="A12" s="25" t="s">
        <v>56</v>
      </c>
      <c r="B12" s="20">
        <v>188</v>
      </c>
      <c r="C12" s="22">
        <v>188</v>
      </c>
      <c r="D12" s="36">
        <f t="shared" si="0"/>
        <v>0</v>
      </c>
      <c r="E12" s="20">
        <v>22</v>
      </c>
      <c r="F12" s="22">
        <v>14</v>
      </c>
      <c r="G12" s="36">
        <f t="shared" si="1"/>
        <v>-36.36363636363637</v>
      </c>
      <c r="H12" s="20">
        <v>234</v>
      </c>
      <c r="I12" s="22">
        <v>219</v>
      </c>
      <c r="J12" s="36">
        <f t="shared" si="2"/>
        <v>-6.410256410256409</v>
      </c>
    </row>
    <row r="13" spans="1:10" ht="14.25">
      <c r="A13" s="25" t="s">
        <v>57</v>
      </c>
      <c r="B13" s="20">
        <v>76</v>
      </c>
      <c r="C13" s="22">
        <v>71</v>
      </c>
      <c r="D13" s="36">
        <f t="shared" si="0"/>
        <v>-6.578947368421055</v>
      </c>
      <c r="E13" s="20">
        <v>13</v>
      </c>
      <c r="F13" s="22">
        <v>16</v>
      </c>
      <c r="G13" s="36">
        <f t="shared" si="1"/>
        <v>23.07692307692308</v>
      </c>
      <c r="H13" s="20">
        <v>89</v>
      </c>
      <c r="I13" s="22">
        <v>82</v>
      </c>
      <c r="J13" s="36">
        <f t="shared" si="2"/>
        <v>-7.865168539325836</v>
      </c>
    </row>
    <row r="14" spans="1:10" ht="14.25">
      <c r="A14" s="25" t="s">
        <v>58</v>
      </c>
      <c r="B14" s="20">
        <v>214</v>
      </c>
      <c r="C14" s="22">
        <v>243</v>
      </c>
      <c r="D14" s="36">
        <f t="shared" si="0"/>
        <v>13.55140186915888</v>
      </c>
      <c r="E14" s="20">
        <v>19</v>
      </c>
      <c r="F14" s="22">
        <v>24</v>
      </c>
      <c r="G14" s="36">
        <f t="shared" si="1"/>
        <v>26.315789473684205</v>
      </c>
      <c r="H14" s="20">
        <v>314</v>
      </c>
      <c r="I14" s="22">
        <v>325</v>
      </c>
      <c r="J14" s="36">
        <f t="shared" si="2"/>
        <v>3.503184713375802</v>
      </c>
    </row>
    <row r="15" spans="1:10" ht="14.25">
      <c r="A15" s="25" t="s">
        <v>59</v>
      </c>
      <c r="B15" s="20">
        <v>230</v>
      </c>
      <c r="C15" s="22">
        <v>341</v>
      </c>
      <c r="D15" s="36">
        <f t="shared" si="0"/>
        <v>48.260869565217405</v>
      </c>
      <c r="E15" s="20">
        <v>36</v>
      </c>
      <c r="F15" s="22">
        <v>72</v>
      </c>
      <c r="G15" s="36">
        <f t="shared" si="1"/>
        <v>100</v>
      </c>
      <c r="H15" s="20">
        <v>334</v>
      </c>
      <c r="I15" s="22">
        <v>455</v>
      </c>
      <c r="J15" s="36">
        <f t="shared" si="2"/>
        <v>36.22754491017963</v>
      </c>
    </row>
    <row r="16" spans="1:10" ht="14.25">
      <c r="A16" s="25" t="s">
        <v>60</v>
      </c>
      <c r="B16" s="20">
        <v>298</v>
      </c>
      <c r="C16" s="22">
        <v>301</v>
      </c>
      <c r="D16" s="36">
        <f t="shared" si="0"/>
        <v>1.006711409395976</v>
      </c>
      <c r="E16" s="20">
        <v>19</v>
      </c>
      <c r="F16" s="22">
        <v>38</v>
      </c>
      <c r="G16" s="36">
        <f t="shared" si="1"/>
        <v>100</v>
      </c>
      <c r="H16" s="20">
        <v>419</v>
      </c>
      <c r="I16" s="22">
        <v>392</v>
      </c>
      <c r="J16" s="36">
        <f t="shared" si="2"/>
        <v>-6.443914081145579</v>
      </c>
    </row>
    <row r="17" spans="1:10" ht="14.25">
      <c r="A17" s="25" t="s">
        <v>61</v>
      </c>
      <c r="B17" s="20">
        <v>266</v>
      </c>
      <c r="C17" s="22">
        <v>297</v>
      </c>
      <c r="D17" s="36">
        <f t="shared" si="0"/>
        <v>11.654135338345867</v>
      </c>
      <c r="E17" s="20">
        <v>2</v>
      </c>
      <c r="F17" s="22">
        <v>1</v>
      </c>
      <c r="G17" s="36">
        <f t="shared" si="1"/>
        <v>-50</v>
      </c>
      <c r="H17" s="20">
        <v>337</v>
      </c>
      <c r="I17" s="22">
        <v>365</v>
      </c>
      <c r="J17" s="36">
        <f t="shared" si="2"/>
        <v>8.308605341246292</v>
      </c>
    </row>
    <row r="18" spans="1:10" ht="14.25">
      <c r="A18" s="25" t="s">
        <v>62</v>
      </c>
      <c r="B18" s="20">
        <v>97</v>
      </c>
      <c r="C18" s="22">
        <v>149</v>
      </c>
      <c r="D18" s="36">
        <f t="shared" si="0"/>
        <v>53.60824742268042</v>
      </c>
      <c r="E18" s="20">
        <v>16</v>
      </c>
      <c r="F18" s="22">
        <v>29</v>
      </c>
      <c r="G18" s="36">
        <f t="shared" si="1"/>
        <v>81.25</v>
      </c>
      <c r="H18" s="20">
        <v>130</v>
      </c>
      <c r="I18" s="22">
        <v>195</v>
      </c>
      <c r="J18" s="36">
        <f t="shared" si="2"/>
        <v>50</v>
      </c>
    </row>
    <row r="19" spans="1:10" ht="14.25">
      <c r="A19" s="25" t="s">
        <v>63</v>
      </c>
      <c r="B19" s="20">
        <v>78</v>
      </c>
      <c r="C19" s="22">
        <v>110</v>
      </c>
      <c r="D19" s="36">
        <f t="shared" si="0"/>
        <v>41.02564102564102</v>
      </c>
      <c r="E19" s="20">
        <v>12</v>
      </c>
      <c r="F19" s="22">
        <v>8</v>
      </c>
      <c r="G19" s="36">
        <f t="shared" si="1"/>
        <v>-33.33333333333333</v>
      </c>
      <c r="H19" s="20">
        <v>123</v>
      </c>
      <c r="I19" s="22">
        <v>150</v>
      </c>
      <c r="J19" s="36">
        <f t="shared" si="2"/>
        <v>21.951219512195124</v>
      </c>
    </row>
    <row r="20" spans="1:10" ht="14.25">
      <c r="A20" s="25" t="s">
        <v>64</v>
      </c>
      <c r="B20" s="20">
        <v>434</v>
      </c>
      <c r="C20" s="22">
        <v>498</v>
      </c>
      <c r="D20" s="36">
        <f t="shared" si="0"/>
        <v>14.746543778801836</v>
      </c>
      <c r="E20" s="20">
        <v>75</v>
      </c>
      <c r="F20" s="22">
        <v>68</v>
      </c>
      <c r="G20" s="36">
        <f t="shared" si="1"/>
        <v>-9.333333333333329</v>
      </c>
      <c r="H20" s="20">
        <v>604</v>
      </c>
      <c r="I20" s="22">
        <v>688</v>
      </c>
      <c r="J20" s="36">
        <f t="shared" si="2"/>
        <v>13.907284768211923</v>
      </c>
    </row>
    <row r="21" spans="1:10" ht="14.25">
      <c r="A21" s="25" t="s">
        <v>65</v>
      </c>
      <c r="B21" s="20">
        <v>177</v>
      </c>
      <c r="C21" s="22">
        <v>173</v>
      </c>
      <c r="D21" s="36">
        <f t="shared" si="0"/>
        <v>-2.2598870056497162</v>
      </c>
      <c r="E21" s="20">
        <v>33</v>
      </c>
      <c r="F21" s="22">
        <v>24</v>
      </c>
      <c r="G21" s="36">
        <f t="shared" si="1"/>
        <v>-27.272727272727266</v>
      </c>
      <c r="H21" s="20">
        <v>266</v>
      </c>
      <c r="I21" s="22">
        <v>239</v>
      </c>
      <c r="J21" s="36">
        <f t="shared" si="2"/>
        <v>-10.150375939849624</v>
      </c>
    </row>
    <row r="22" spans="1:10" ht="14.25">
      <c r="A22" s="25" t="s">
        <v>66</v>
      </c>
      <c r="B22" s="20">
        <v>379</v>
      </c>
      <c r="C22" s="22">
        <v>306</v>
      </c>
      <c r="D22" s="36">
        <f t="shared" si="0"/>
        <v>-19.26121372031662</v>
      </c>
      <c r="E22" s="20">
        <v>37</v>
      </c>
      <c r="F22" s="22">
        <v>32</v>
      </c>
      <c r="G22" s="36">
        <f t="shared" si="1"/>
        <v>-13.513513513513516</v>
      </c>
      <c r="H22" s="20">
        <v>482</v>
      </c>
      <c r="I22" s="22">
        <v>388</v>
      </c>
      <c r="J22" s="36">
        <f t="shared" si="2"/>
        <v>-19.502074688796682</v>
      </c>
    </row>
    <row r="23" spans="1:10" ht="14.25">
      <c r="A23" s="25" t="s">
        <v>67</v>
      </c>
      <c r="B23" s="20">
        <v>227</v>
      </c>
      <c r="C23" s="22">
        <v>302</v>
      </c>
      <c r="D23" s="36">
        <f t="shared" si="0"/>
        <v>33.03964757709252</v>
      </c>
      <c r="E23" s="20">
        <v>47</v>
      </c>
      <c r="F23" s="22">
        <v>52</v>
      </c>
      <c r="G23" s="36">
        <f t="shared" si="1"/>
        <v>10.63829787234043</v>
      </c>
      <c r="H23" s="20">
        <v>299</v>
      </c>
      <c r="I23" s="22">
        <v>384</v>
      </c>
      <c r="J23" s="36">
        <f t="shared" si="2"/>
        <v>28.42809364548495</v>
      </c>
    </row>
    <row r="24" spans="1:10" ht="14.25">
      <c r="A24" s="25" t="s">
        <v>68</v>
      </c>
      <c r="B24" s="20">
        <v>130</v>
      </c>
      <c r="C24" s="22">
        <v>201</v>
      </c>
      <c r="D24" s="36">
        <f t="shared" si="0"/>
        <v>54.61538461538461</v>
      </c>
      <c r="E24" s="20">
        <v>20</v>
      </c>
      <c r="F24" s="22">
        <v>27</v>
      </c>
      <c r="G24" s="36">
        <f t="shared" si="1"/>
        <v>35</v>
      </c>
      <c r="H24" s="20">
        <v>163</v>
      </c>
      <c r="I24" s="22">
        <v>255</v>
      </c>
      <c r="J24" s="36">
        <f t="shared" si="2"/>
        <v>56.44171779141104</v>
      </c>
    </row>
    <row r="25" spans="1:10" ht="14.25">
      <c r="A25" s="25" t="s">
        <v>69</v>
      </c>
      <c r="B25" s="20">
        <v>101</v>
      </c>
      <c r="C25" s="22">
        <v>121</v>
      </c>
      <c r="D25" s="36">
        <f t="shared" si="0"/>
        <v>19.801980198019805</v>
      </c>
      <c r="E25" s="20">
        <v>15</v>
      </c>
      <c r="F25" s="22">
        <v>16</v>
      </c>
      <c r="G25" s="36">
        <f t="shared" si="1"/>
        <v>6.666666666666671</v>
      </c>
      <c r="H25" s="20">
        <v>127</v>
      </c>
      <c r="I25" s="22">
        <v>150</v>
      </c>
      <c r="J25" s="36">
        <f t="shared" si="2"/>
        <v>18.110236220472444</v>
      </c>
    </row>
    <row r="26" spans="1:10" ht="14.25">
      <c r="A26" s="25" t="s">
        <v>70</v>
      </c>
      <c r="B26" s="20">
        <v>62</v>
      </c>
      <c r="C26" s="22">
        <v>102</v>
      </c>
      <c r="D26" s="36">
        <f t="shared" si="0"/>
        <v>64.51612903225808</v>
      </c>
      <c r="E26" s="20">
        <v>9</v>
      </c>
      <c r="F26" s="22">
        <v>22</v>
      </c>
      <c r="G26" s="36">
        <f t="shared" si="1"/>
        <v>144.44444444444446</v>
      </c>
      <c r="H26" s="20">
        <v>82</v>
      </c>
      <c r="I26" s="22">
        <v>153</v>
      </c>
      <c r="J26" s="36">
        <f t="shared" si="2"/>
        <v>86.58536585365854</v>
      </c>
    </row>
    <row r="27" spans="1:10" ht="14.25">
      <c r="A27" s="25" t="s">
        <v>71</v>
      </c>
      <c r="B27" s="20">
        <v>245</v>
      </c>
      <c r="C27" s="22">
        <v>448</v>
      </c>
      <c r="D27" s="36">
        <f t="shared" si="0"/>
        <v>82.85714285714286</v>
      </c>
      <c r="E27" s="20">
        <v>10</v>
      </c>
      <c r="F27" s="22">
        <v>23</v>
      </c>
      <c r="G27" s="36">
        <f t="shared" si="1"/>
        <v>130</v>
      </c>
      <c r="H27" s="20">
        <v>301</v>
      </c>
      <c r="I27" s="22">
        <v>581</v>
      </c>
      <c r="J27" s="36">
        <f t="shared" si="2"/>
        <v>93.02325581395348</v>
      </c>
    </row>
    <row r="28" spans="1:10" ht="14.25">
      <c r="A28" s="25" t="s">
        <v>72</v>
      </c>
      <c r="B28" s="20">
        <v>142</v>
      </c>
      <c r="C28" s="22">
        <v>178</v>
      </c>
      <c r="D28" s="36">
        <f t="shared" si="0"/>
        <v>25.352112676056336</v>
      </c>
      <c r="E28" s="20">
        <v>25</v>
      </c>
      <c r="F28" s="22">
        <v>22</v>
      </c>
      <c r="G28" s="36">
        <f t="shared" si="1"/>
        <v>-12</v>
      </c>
      <c r="H28" s="20">
        <v>178</v>
      </c>
      <c r="I28" s="22">
        <v>232</v>
      </c>
      <c r="J28" s="36">
        <f t="shared" si="2"/>
        <v>30.337078651685403</v>
      </c>
    </row>
    <row r="29" spans="1:10" ht="14.25">
      <c r="A29" s="25" t="s">
        <v>73</v>
      </c>
      <c r="B29" s="20">
        <v>88</v>
      </c>
      <c r="C29" s="22">
        <v>94</v>
      </c>
      <c r="D29" s="36">
        <f t="shared" si="0"/>
        <v>6.818181818181813</v>
      </c>
      <c r="E29" s="20">
        <v>10</v>
      </c>
      <c r="F29" s="22">
        <v>15</v>
      </c>
      <c r="G29" s="36">
        <f t="shared" si="1"/>
        <v>50</v>
      </c>
      <c r="H29" s="20">
        <v>127</v>
      </c>
      <c r="I29" s="22">
        <v>134</v>
      </c>
      <c r="J29" s="36">
        <f t="shared" si="2"/>
        <v>5.511811023622045</v>
      </c>
    </row>
    <row r="30" spans="1:10" ht="14.25">
      <c r="A30" s="25" t="s">
        <v>74</v>
      </c>
      <c r="B30" s="20">
        <v>283</v>
      </c>
      <c r="C30" s="22">
        <v>194</v>
      </c>
      <c r="D30" s="36">
        <f t="shared" si="0"/>
        <v>-31.44876325088339</v>
      </c>
      <c r="E30" s="20">
        <v>50</v>
      </c>
      <c r="F30" s="22">
        <v>30</v>
      </c>
      <c r="G30" s="36">
        <f t="shared" si="1"/>
        <v>-40</v>
      </c>
      <c r="H30" s="20">
        <v>354</v>
      </c>
      <c r="I30" s="22">
        <v>254</v>
      </c>
      <c r="J30" s="36">
        <f t="shared" si="2"/>
        <v>-28.248587570621467</v>
      </c>
    </row>
    <row r="31" spans="1:10" ht="14.25">
      <c r="A31" s="25" t="s">
        <v>75</v>
      </c>
      <c r="B31" s="20">
        <v>251</v>
      </c>
      <c r="C31" s="22">
        <v>256</v>
      </c>
      <c r="D31" s="36">
        <f t="shared" si="0"/>
        <v>1.9920318725099548</v>
      </c>
      <c r="E31" s="20">
        <v>59</v>
      </c>
      <c r="F31" s="22">
        <v>69</v>
      </c>
      <c r="G31" s="36">
        <f t="shared" si="1"/>
        <v>16.949152542372886</v>
      </c>
      <c r="H31" s="20">
        <v>346</v>
      </c>
      <c r="I31" s="22">
        <v>339</v>
      </c>
      <c r="J31" s="36">
        <f t="shared" si="2"/>
        <v>-2.02312138728324</v>
      </c>
    </row>
    <row r="32" spans="1:10" ht="14.25">
      <c r="A32" s="25" t="s">
        <v>76</v>
      </c>
      <c r="B32" s="20">
        <v>126</v>
      </c>
      <c r="C32" s="22">
        <v>169</v>
      </c>
      <c r="D32" s="36">
        <f t="shared" si="0"/>
        <v>34.12698412698413</v>
      </c>
      <c r="E32" s="20">
        <v>23</v>
      </c>
      <c r="F32" s="22">
        <v>14</v>
      </c>
      <c r="G32" s="36">
        <f t="shared" si="1"/>
        <v>-39.130434782608695</v>
      </c>
      <c r="H32" s="20">
        <v>173</v>
      </c>
      <c r="I32" s="22">
        <v>223</v>
      </c>
      <c r="J32" s="36">
        <f t="shared" si="2"/>
        <v>28.901734104046255</v>
      </c>
    </row>
    <row r="33" spans="1:10" ht="14.25">
      <c r="A33" s="25" t="s">
        <v>77</v>
      </c>
      <c r="B33" s="20">
        <v>0</v>
      </c>
      <c r="C33" s="22">
        <v>0</v>
      </c>
      <c r="D33" s="36"/>
      <c r="E33" s="20">
        <v>0</v>
      </c>
      <c r="F33" s="22">
        <v>0</v>
      </c>
      <c r="G33" s="36"/>
      <c r="H33" s="20">
        <v>0</v>
      </c>
      <c r="I33" s="22">
        <v>0</v>
      </c>
      <c r="J33" s="36"/>
    </row>
    <row r="34" spans="1:10" ht="15">
      <c r="A34" s="28" t="s">
        <v>78</v>
      </c>
      <c r="B34" s="37">
        <v>4939</v>
      </c>
      <c r="C34" s="29">
        <v>5765</v>
      </c>
      <c r="D34" s="36">
        <f t="shared" si="0"/>
        <v>16.724033205102245</v>
      </c>
      <c r="E34" s="37">
        <v>655</v>
      </c>
      <c r="F34" s="29">
        <v>715</v>
      </c>
      <c r="G34" s="36">
        <f t="shared" si="1"/>
        <v>9.160305343511453</v>
      </c>
      <c r="H34" s="37">
        <v>6596</v>
      </c>
      <c r="I34" s="29">
        <v>7476</v>
      </c>
      <c r="J34" s="36">
        <f t="shared" si="2"/>
        <v>13.341419041843537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34 J7:J34">
    <cfRule type="cellIs" priority="2" dxfId="579" operator="lessThanOrEqual" stopIfTrue="1">
      <formula>0</formula>
    </cfRule>
  </conditionalFormatting>
  <conditionalFormatting sqref="D7:D34 G7:G34 J7:J34">
    <cfRule type="cellIs" priority="1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6">
      <selection activeCell="G14" sqref="G14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4" spans="1:10" s="19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9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</row>
    <row r="7" spans="1:10" ht="14.25">
      <c r="A7" s="25" t="s">
        <v>51</v>
      </c>
      <c r="B7" s="20">
        <v>0</v>
      </c>
      <c r="C7" s="22">
        <v>0</v>
      </c>
      <c r="D7" s="36"/>
      <c r="E7" s="20">
        <v>0</v>
      </c>
      <c r="F7" s="22">
        <v>0</v>
      </c>
      <c r="G7" s="36"/>
      <c r="H7" s="20">
        <v>0</v>
      </c>
      <c r="I7" s="22">
        <v>0</v>
      </c>
      <c r="J7" s="36"/>
    </row>
    <row r="8" spans="1:10" ht="14.25">
      <c r="A8" s="25" t="s">
        <v>52</v>
      </c>
      <c r="B8" s="20">
        <v>6</v>
      </c>
      <c r="C8" s="22">
        <v>2</v>
      </c>
      <c r="D8" s="36">
        <f>C8*100/B8-100</f>
        <v>-66.66666666666666</v>
      </c>
      <c r="E8" s="20">
        <v>0</v>
      </c>
      <c r="F8" s="22">
        <v>0</v>
      </c>
      <c r="G8" s="36"/>
      <c r="H8" s="20">
        <v>9</v>
      </c>
      <c r="I8" s="22">
        <v>4</v>
      </c>
      <c r="J8" s="36">
        <f>I8*100/H8-100</f>
        <v>-55.55555555555556</v>
      </c>
    </row>
    <row r="9" spans="1:10" ht="14.25">
      <c r="A9" s="25" t="s">
        <v>53</v>
      </c>
      <c r="B9" s="20">
        <v>1</v>
      </c>
      <c r="C9" s="22">
        <v>1</v>
      </c>
      <c r="D9" s="36">
        <f aca="true" t="shared" si="0" ref="D9:D34">C9*100/B9-100</f>
        <v>0</v>
      </c>
      <c r="E9" s="20">
        <v>0</v>
      </c>
      <c r="F9" s="22">
        <v>0</v>
      </c>
      <c r="G9" s="36"/>
      <c r="H9" s="20">
        <v>1</v>
      </c>
      <c r="I9" s="22">
        <v>1</v>
      </c>
      <c r="J9" s="36">
        <f aca="true" t="shared" si="1" ref="J9:J34">I9*100/H9-100</f>
        <v>0</v>
      </c>
    </row>
    <row r="10" spans="1:10" ht="14.25">
      <c r="A10" s="25" t="s">
        <v>54</v>
      </c>
      <c r="B10" s="20">
        <v>41</v>
      </c>
      <c r="C10" s="22">
        <v>26</v>
      </c>
      <c r="D10" s="36">
        <f t="shared" si="0"/>
        <v>-36.58536585365854</v>
      </c>
      <c r="E10" s="20">
        <v>1</v>
      </c>
      <c r="F10" s="22">
        <v>2</v>
      </c>
      <c r="G10" s="116">
        <f>F10*100/E10-100</f>
        <v>100</v>
      </c>
      <c r="H10" s="20">
        <v>62</v>
      </c>
      <c r="I10" s="22">
        <v>31</v>
      </c>
      <c r="J10" s="36">
        <f t="shared" si="1"/>
        <v>-50</v>
      </c>
    </row>
    <row r="11" spans="1:10" ht="14.25">
      <c r="A11" s="25" t="s">
        <v>55</v>
      </c>
      <c r="B11" s="20">
        <v>9</v>
      </c>
      <c r="C11" s="22">
        <v>11</v>
      </c>
      <c r="D11" s="36">
        <f t="shared" si="0"/>
        <v>22.22222222222223</v>
      </c>
      <c r="E11" s="20">
        <v>0</v>
      </c>
      <c r="F11" s="22">
        <v>0</v>
      </c>
      <c r="G11" s="36"/>
      <c r="H11" s="20">
        <v>12</v>
      </c>
      <c r="I11" s="22">
        <v>17</v>
      </c>
      <c r="J11" s="36">
        <f t="shared" si="1"/>
        <v>41.66666666666666</v>
      </c>
    </row>
    <row r="12" spans="1:10" ht="14.25">
      <c r="A12" s="25" t="s">
        <v>56</v>
      </c>
      <c r="B12" s="20">
        <v>14</v>
      </c>
      <c r="C12" s="22">
        <v>7</v>
      </c>
      <c r="D12" s="36">
        <f t="shared" si="0"/>
        <v>-50</v>
      </c>
      <c r="E12" s="20">
        <v>0</v>
      </c>
      <c r="F12" s="22">
        <v>0</v>
      </c>
      <c r="G12" s="36"/>
      <c r="H12" s="20">
        <v>26</v>
      </c>
      <c r="I12" s="22">
        <v>8</v>
      </c>
      <c r="J12" s="36">
        <f t="shared" si="1"/>
        <v>-69.23076923076923</v>
      </c>
    </row>
    <row r="13" spans="1:10" ht="14.25">
      <c r="A13" s="25" t="s">
        <v>57</v>
      </c>
      <c r="B13" s="20">
        <v>1</v>
      </c>
      <c r="C13" s="22">
        <v>0</v>
      </c>
      <c r="D13" s="126" t="s">
        <v>314</v>
      </c>
      <c r="E13" s="20">
        <v>0</v>
      </c>
      <c r="F13" s="22">
        <v>0</v>
      </c>
      <c r="G13" s="36"/>
      <c r="H13" s="20">
        <v>1</v>
      </c>
      <c r="I13" s="22">
        <v>0</v>
      </c>
      <c r="J13" s="126" t="s">
        <v>314</v>
      </c>
    </row>
    <row r="14" spans="1:10" ht="14.25">
      <c r="A14" s="25" t="s">
        <v>58</v>
      </c>
      <c r="B14" s="20">
        <v>13</v>
      </c>
      <c r="C14" s="22">
        <v>18</v>
      </c>
      <c r="D14" s="36">
        <f t="shared" si="0"/>
        <v>38.46153846153845</v>
      </c>
      <c r="E14" s="20">
        <v>1</v>
      </c>
      <c r="F14" s="22">
        <v>0</v>
      </c>
      <c r="G14" s="126" t="s">
        <v>314</v>
      </c>
      <c r="H14" s="20">
        <v>21</v>
      </c>
      <c r="I14" s="22">
        <v>25</v>
      </c>
      <c r="J14" s="36">
        <f t="shared" si="1"/>
        <v>19.04761904761905</v>
      </c>
    </row>
    <row r="15" spans="1:10" ht="14.25">
      <c r="A15" s="25" t="s">
        <v>59</v>
      </c>
      <c r="B15" s="20">
        <v>4</v>
      </c>
      <c r="C15" s="22">
        <v>2</v>
      </c>
      <c r="D15" s="36">
        <f t="shared" si="0"/>
        <v>-50</v>
      </c>
      <c r="E15" s="20">
        <v>0</v>
      </c>
      <c r="F15" s="22">
        <v>0</v>
      </c>
      <c r="G15" s="36"/>
      <c r="H15" s="20">
        <v>6</v>
      </c>
      <c r="I15" s="22">
        <v>2</v>
      </c>
      <c r="J15" s="36">
        <f t="shared" si="1"/>
        <v>-66.66666666666666</v>
      </c>
    </row>
    <row r="16" spans="1:10" ht="14.25">
      <c r="A16" s="25" t="s">
        <v>60</v>
      </c>
      <c r="B16" s="20">
        <v>5</v>
      </c>
      <c r="C16" s="22">
        <v>11</v>
      </c>
      <c r="D16" s="36">
        <f t="shared" si="0"/>
        <v>120</v>
      </c>
      <c r="E16" s="20">
        <v>0</v>
      </c>
      <c r="F16" s="22">
        <v>0</v>
      </c>
      <c r="G16" s="36"/>
      <c r="H16" s="20">
        <v>8</v>
      </c>
      <c r="I16" s="22">
        <v>15</v>
      </c>
      <c r="J16" s="36">
        <f t="shared" si="1"/>
        <v>87.5</v>
      </c>
    </row>
    <row r="17" spans="1:10" ht="14.25">
      <c r="A17" s="25" t="s">
        <v>61</v>
      </c>
      <c r="B17" s="20">
        <v>41</v>
      </c>
      <c r="C17" s="22">
        <v>47</v>
      </c>
      <c r="D17" s="36">
        <f t="shared" si="0"/>
        <v>14.63414634146342</v>
      </c>
      <c r="E17" s="20">
        <v>0</v>
      </c>
      <c r="F17" s="22">
        <v>1</v>
      </c>
      <c r="G17" s="36" t="s">
        <v>315</v>
      </c>
      <c r="H17" s="20">
        <v>50</v>
      </c>
      <c r="I17" s="22">
        <v>58</v>
      </c>
      <c r="J17" s="36">
        <f t="shared" si="1"/>
        <v>16</v>
      </c>
    </row>
    <row r="18" spans="1:10" ht="14.25">
      <c r="A18" s="25" t="s">
        <v>62</v>
      </c>
      <c r="B18" s="20">
        <v>8</v>
      </c>
      <c r="C18" s="22">
        <v>15</v>
      </c>
      <c r="D18" s="36">
        <f t="shared" si="0"/>
        <v>87.5</v>
      </c>
      <c r="E18" s="20">
        <v>0</v>
      </c>
      <c r="F18" s="22">
        <v>0</v>
      </c>
      <c r="G18" s="36"/>
      <c r="H18" s="20">
        <v>14</v>
      </c>
      <c r="I18" s="22">
        <v>26</v>
      </c>
      <c r="J18" s="36">
        <f t="shared" si="1"/>
        <v>85.71428571428572</v>
      </c>
    </row>
    <row r="19" spans="1:10" ht="14.25">
      <c r="A19" s="25" t="s">
        <v>63</v>
      </c>
      <c r="B19" s="20">
        <v>0</v>
      </c>
      <c r="C19" s="22">
        <v>3</v>
      </c>
      <c r="D19" s="36" t="s">
        <v>315</v>
      </c>
      <c r="E19" s="20">
        <v>0</v>
      </c>
      <c r="F19" s="22">
        <v>0</v>
      </c>
      <c r="G19" s="36"/>
      <c r="H19" s="20">
        <v>0</v>
      </c>
      <c r="I19" s="22">
        <v>4</v>
      </c>
      <c r="J19" s="36" t="s">
        <v>315</v>
      </c>
    </row>
    <row r="20" spans="1:10" ht="14.25">
      <c r="A20" s="25" t="s">
        <v>64</v>
      </c>
      <c r="B20" s="20">
        <v>11</v>
      </c>
      <c r="C20" s="22">
        <v>13</v>
      </c>
      <c r="D20" s="36">
        <f t="shared" si="0"/>
        <v>18.181818181818187</v>
      </c>
      <c r="E20" s="20">
        <v>0</v>
      </c>
      <c r="F20" s="22">
        <v>0</v>
      </c>
      <c r="G20" s="36"/>
      <c r="H20" s="20">
        <v>18</v>
      </c>
      <c r="I20" s="22">
        <v>19</v>
      </c>
      <c r="J20" s="36">
        <f t="shared" si="1"/>
        <v>5.555555555555557</v>
      </c>
    </row>
    <row r="21" spans="1:10" ht="14.25">
      <c r="A21" s="25" t="s">
        <v>65</v>
      </c>
      <c r="B21" s="20">
        <v>12</v>
      </c>
      <c r="C21" s="22">
        <v>6</v>
      </c>
      <c r="D21" s="36">
        <f t="shared" si="0"/>
        <v>-50</v>
      </c>
      <c r="E21" s="20">
        <v>0</v>
      </c>
      <c r="F21" s="22">
        <v>0</v>
      </c>
      <c r="G21" s="36"/>
      <c r="H21" s="20">
        <v>15</v>
      </c>
      <c r="I21" s="22">
        <v>8</v>
      </c>
      <c r="J21" s="36">
        <f t="shared" si="1"/>
        <v>-46.666666666666664</v>
      </c>
    </row>
    <row r="22" spans="1:10" ht="14.25">
      <c r="A22" s="25" t="s">
        <v>66</v>
      </c>
      <c r="B22" s="20">
        <v>53</v>
      </c>
      <c r="C22" s="22">
        <v>73</v>
      </c>
      <c r="D22" s="36">
        <f t="shared" si="0"/>
        <v>37.73584905660377</v>
      </c>
      <c r="E22" s="20">
        <v>0</v>
      </c>
      <c r="F22" s="22">
        <v>0</v>
      </c>
      <c r="G22" s="36"/>
      <c r="H22" s="20">
        <v>73</v>
      </c>
      <c r="I22" s="22">
        <v>90</v>
      </c>
      <c r="J22" s="36">
        <f t="shared" si="1"/>
        <v>23.28767123287672</v>
      </c>
    </row>
    <row r="23" spans="1:10" ht="14.25">
      <c r="A23" s="25" t="s">
        <v>67</v>
      </c>
      <c r="B23" s="20">
        <v>6</v>
      </c>
      <c r="C23" s="22">
        <v>8</v>
      </c>
      <c r="D23" s="36">
        <f t="shared" si="0"/>
        <v>33.33333333333334</v>
      </c>
      <c r="E23" s="20">
        <v>0</v>
      </c>
      <c r="F23" s="22">
        <v>0</v>
      </c>
      <c r="G23" s="36"/>
      <c r="H23" s="20">
        <v>9</v>
      </c>
      <c r="I23" s="22">
        <v>11</v>
      </c>
      <c r="J23" s="36">
        <f t="shared" si="1"/>
        <v>22.22222222222223</v>
      </c>
    </row>
    <row r="24" spans="1:10" ht="14.25">
      <c r="A24" s="25" t="s">
        <v>68</v>
      </c>
      <c r="B24" s="20">
        <v>2</v>
      </c>
      <c r="C24" s="22">
        <v>3</v>
      </c>
      <c r="D24" s="36">
        <f t="shared" si="0"/>
        <v>50</v>
      </c>
      <c r="E24" s="20">
        <v>0</v>
      </c>
      <c r="F24" s="22">
        <v>0</v>
      </c>
      <c r="G24" s="36"/>
      <c r="H24" s="20">
        <v>2</v>
      </c>
      <c r="I24" s="22">
        <v>3</v>
      </c>
      <c r="J24" s="36">
        <f t="shared" si="1"/>
        <v>50</v>
      </c>
    </row>
    <row r="25" spans="1:10" ht="14.25">
      <c r="A25" s="25" t="s">
        <v>69</v>
      </c>
      <c r="B25" s="20">
        <v>2</v>
      </c>
      <c r="C25" s="22">
        <v>3</v>
      </c>
      <c r="D25" s="36">
        <f t="shared" si="0"/>
        <v>50</v>
      </c>
      <c r="E25" s="20">
        <v>0</v>
      </c>
      <c r="F25" s="22">
        <v>0</v>
      </c>
      <c r="G25" s="36"/>
      <c r="H25" s="20">
        <v>2</v>
      </c>
      <c r="I25" s="22">
        <v>3</v>
      </c>
      <c r="J25" s="36">
        <f t="shared" si="1"/>
        <v>50</v>
      </c>
    </row>
    <row r="26" spans="1:10" ht="14.25">
      <c r="A26" s="25" t="s">
        <v>70</v>
      </c>
      <c r="B26" s="20">
        <v>2</v>
      </c>
      <c r="C26" s="22">
        <v>2</v>
      </c>
      <c r="D26" s="36">
        <f t="shared" si="0"/>
        <v>0</v>
      </c>
      <c r="E26" s="20">
        <v>0</v>
      </c>
      <c r="F26" s="22">
        <v>0</v>
      </c>
      <c r="G26" s="36"/>
      <c r="H26" s="20">
        <v>2</v>
      </c>
      <c r="I26" s="22">
        <v>3</v>
      </c>
      <c r="J26" s="36">
        <f t="shared" si="1"/>
        <v>50</v>
      </c>
    </row>
    <row r="27" spans="1:10" ht="14.25">
      <c r="A27" s="25" t="s">
        <v>71</v>
      </c>
      <c r="B27" s="20">
        <v>21</v>
      </c>
      <c r="C27" s="22">
        <v>37</v>
      </c>
      <c r="D27" s="36">
        <f t="shared" si="0"/>
        <v>76.1904761904762</v>
      </c>
      <c r="E27" s="20">
        <v>0</v>
      </c>
      <c r="F27" s="22">
        <v>0</v>
      </c>
      <c r="G27" s="36"/>
      <c r="H27" s="20">
        <v>26</v>
      </c>
      <c r="I27" s="22">
        <v>56</v>
      </c>
      <c r="J27" s="36">
        <f t="shared" si="1"/>
        <v>115.38461538461539</v>
      </c>
    </row>
    <row r="28" spans="1:10" ht="14.25">
      <c r="A28" s="25" t="s">
        <v>72</v>
      </c>
      <c r="B28" s="20">
        <v>1</v>
      </c>
      <c r="C28" s="22">
        <v>0</v>
      </c>
      <c r="D28" s="126" t="s">
        <v>314</v>
      </c>
      <c r="E28" s="20">
        <v>0</v>
      </c>
      <c r="F28" s="22">
        <v>0</v>
      </c>
      <c r="G28" s="36"/>
      <c r="H28" s="20">
        <v>1</v>
      </c>
      <c r="I28" s="22">
        <v>0</v>
      </c>
      <c r="J28" s="126" t="s">
        <v>314</v>
      </c>
    </row>
    <row r="29" spans="1:10" ht="14.25">
      <c r="A29" s="25" t="s">
        <v>73</v>
      </c>
      <c r="B29" s="20">
        <v>5</v>
      </c>
      <c r="C29" s="22">
        <v>6</v>
      </c>
      <c r="D29" s="36">
        <f t="shared" si="0"/>
        <v>20</v>
      </c>
      <c r="E29" s="20">
        <v>0</v>
      </c>
      <c r="F29" s="22">
        <v>0</v>
      </c>
      <c r="G29" s="36"/>
      <c r="H29" s="20">
        <v>6</v>
      </c>
      <c r="I29" s="22">
        <v>8</v>
      </c>
      <c r="J29" s="36">
        <f t="shared" si="1"/>
        <v>33.33333333333334</v>
      </c>
    </row>
    <row r="30" spans="1:10" ht="14.25">
      <c r="A30" s="25" t="s">
        <v>74</v>
      </c>
      <c r="B30" s="20">
        <v>2</v>
      </c>
      <c r="C30" s="22">
        <v>4</v>
      </c>
      <c r="D30" s="36">
        <f t="shared" si="0"/>
        <v>100</v>
      </c>
      <c r="E30" s="20">
        <v>0</v>
      </c>
      <c r="F30" s="22">
        <v>0</v>
      </c>
      <c r="G30" s="36"/>
      <c r="H30" s="20">
        <v>5</v>
      </c>
      <c r="I30" s="22">
        <v>7</v>
      </c>
      <c r="J30" s="36">
        <f t="shared" si="1"/>
        <v>40</v>
      </c>
    </row>
    <row r="31" spans="1:10" ht="14.25">
      <c r="A31" s="25" t="s">
        <v>75</v>
      </c>
      <c r="B31" s="20">
        <v>4</v>
      </c>
      <c r="C31" s="22">
        <v>3</v>
      </c>
      <c r="D31" s="36">
        <f t="shared" si="0"/>
        <v>-25</v>
      </c>
      <c r="E31" s="20">
        <v>0</v>
      </c>
      <c r="F31" s="22">
        <v>0</v>
      </c>
      <c r="G31" s="36"/>
      <c r="H31" s="20">
        <v>5</v>
      </c>
      <c r="I31" s="22">
        <v>3</v>
      </c>
      <c r="J31" s="36">
        <f t="shared" si="1"/>
        <v>-40</v>
      </c>
    </row>
    <row r="32" spans="1:10" ht="14.25">
      <c r="A32" s="25" t="s">
        <v>76</v>
      </c>
      <c r="B32" s="20">
        <v>1</v>
      </c>
      <c r="C32" s="22">
        <v>0</v>
      </c>
      <c r="D32" s="126" t="s">
        <v>314</v>
      </c>
      <c r="E32" s="20">
        <v>0</v>
      </c>
      <c r="F32" s="22">
        <v>0</v>
      </c>
      <c r="G32" s="36"/>
      <c r="H32" s="20">
        <v>1</v>
      </c>
      <c r="I32" s="22">
        <v>0</v>
      </c>
      <c r="J32" s="126" t="s">
        <v>314</v>
      </c>
    </row>
    <row r="33" spans="1:10" ht="14.25">
      <c r="A33" s="25" t="s">
        <v>77</v>
      </c>
      <c r="B33" s="20">
        <v>0</v>
      </c>
      <c r="C33" s="22">
        <v>0</v>
      </c>
      <c r="D33" s="36"/>
      <c r="E33" s="20">
        <v>0</v>
      </c>
      <c r="F33" s="22">
        <v>0</v>
      </c>
      <c r="G33" s="36"/>
      <c r="H33" s="20">
        <v>0</v>
      </c>
      <c r="I33" s="22">
        <v>0</v>
      </c>
      <c r="J33" s="36"/>
    </row>
    <row r="34" spans="1:10" ht="15">
      <c r="A34" s="28" t="s">
        <v>78</v>
      </c>
      <c r="B34" s="37">
        <v>265</v>
      </c>
      <c r="C34" s="29">
        <v>301</v>
      </c>
      <c r="D34" s="36">
        <f t="shared" si="0"/>
        <v>13.584905660377359</v>
      </c>
      <c r="E34" s="37">
        <v>2</v>
      </c>
      <c r="F34" s="29">
        <v>3</v>
      </c>
      <c r="G34" s="36">
        <f>F34*100/E34-100</f>
        <v>50</v>
      </c>
      <c r="H34" s="37">
        <v>375</v>
      </c>
      <c r="I34" s="29">
        <v>402</v>
      </c>
      <c r="J34" s="36">
        <f t="shared" si="1"/>
        <v>7.200000000000003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J7 D7 G7">
    <cfRule type="cellIs" priority="194" dxfId="579" operator="lessThanOrEqual" stopIfTrue="1">
      <formula>0</formula>
    </cfRule>
  </conditionalFormatting>
  <conditionalFormatting sqref="J7 D7 G7">
    <cfRule type="cellIs" priority="193" dxfId="578" operator="greaterThan" stopIfTrue="1">
      <formula>0</formula>
    </cfRule>
  </conditionalFormatting>
  <conditionalFormatting sqref="D8:D12 G8:G13 J8:J12 J14:J27 J29:J31 J33:J34 G15:G34 D14:D27 D33:D34 D29:D31">
    <cfRule type="cellIs" priority="181" dxfId="580" operator="lessThanOrEqual" stopIfTrue="1">
      <formula>0</formula>
    </cfRule>
    <cfRule type="cellIs" priority="182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7">
      <selection activeCell="D28" sqref="D28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4" spans="1:10" s="19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9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</row>
    <row r="7" spans="1:10" ht="14.25">
      <c r="A7" s="25" t="s">
        <v>51</v>
      </c>
      <c r="B7" s="20">
        <v>0</v>
      </c>
      <c r="C7" s="22">
        <v>0</v>
      </c>
      <c r="D7" s="36"/>
      <c r="E7" s="20">
        <v>0</v>
      </c>
      <c r="F7" s="22">
        <v>0</v>
      </c>
      <c r="G7" s="36"/>
      <c r="H7" s="20">
        <v>0</v>
      </c>
      <c r="I7" s="22">
        <v>0</v>
      </c>
      <c r="J7" s="36"/>
    </row>
    <row r="8" spans="1:10" ht="14.25">
      <c r="A8" s="25" t="s">
        <v>52</v>
      </c>
      <c r="B8" s="20">
        <v>0</v>
      </c>
      <c r="C8" s="22">
        <v>1</v>
      </c>
      <c r="D8" s="36" t="s">
        <v>315</v>
      </c>
      <c r="E8" s="20">
        <v>0</v>
      </c>
      <c r="F8" s="22">
        <v>0</v>
      </c>
      <c r="G8" s="36"/>
      <c r="H8" s="20">
        <v>0</v>
      </c>
      <c r="I8" s="22">
        <v>1</v>
      </c>
      <c r="J8" s="36" t="s">
        <v>315</v>
      </c>
    </row>
    <row r="9" spans="1:10" ht="14.25">
      <c r="A9" s="25" t="s">
        <v>53</v>
      </c>
      <c r="B9" s="20">
        <v>1</v>
      </c>
      <c r="C9" s="22">
        <v>0</v>
      </c>
      <c r="D9" s="126" t="s">
        <v>314</v>
      </c>
      <c r="E9" s="20">
        <v>0</v>
      </c>
      <c r="F9" s="22">
        <v>0</v>
      </c>
      <c r="G9" s="36"/>
      <c r="H9" s="20">
        <v>2</v>
      </c>
      <c r="I9" s="22">
        <v>0</v>
      </c>
      <c r="J9" s="126" t="s">
        <v>314</v>
      </c>
    </row>
    <row r="10" spans="1:10" ht="14.25">
      <c r="A10" s="25" t="s">
        <v>54</v>
      </c>
      <c r="B10" s="20">
        <v>5</v>
      </c>
      <c r="C10" s="22">
        <v>2</v>
      </c>
      <c r="D10" s="36">
        <f aca="true" t="shared" si="0" ref="D10:D34">C10*100/B10-100</f>
        <v>-60</v>
      </c>
      <c r="E10" s="20">
        <v>0</v>
      </c>
      <c r="F10" s="22">
        <v>0</v>
      </c>
      <c r="G10" s="36"/>
      <c r="H10" s="20">
        <v>5</v>
      </c>
      <c r="I10" s="22">
        <v>2</v>
      </c>
      <c r="J10" s="36">
        <f aca="true" t="shared" si="1" ref="J10:J34">I10*100/H10-100</f>
        <v>-60</v>
      </c>
    </row>
    <row r="11" spans="1:10" ht="14.25">
      <c r="A11" s="25" t="s">
        <v>55</v>
      </c>
      <c r="B11" s="20">
        <v>2</v>
      </c>
      <c r="C11" s="22">
        <v>1</v>
      </c>
      <c r="D11" s="36">
        <f t="shared" si="0"/>
        <v>-50</v>
      </c>
      <c r="E11" s="20">
        <v>0</v>
      </c>
      <c r="F11" s="22">
        <v>0</v>
      </c>
      <c r="G11" s="36"/>
      <c r="H11" s="20">
        <v>2</v>
      </c>
      <c r="I11" s="22">
        <v>1</v>
      </c>
      <c r="J11" s="36">
        <f t="shared" si="1"/>
        <v>-50</v>
      </c>
    </row>
    <row r="12" spans="1:10" ht="14.25">
      <c r="A12" s="25" t="s">
        <v>56</v>
      </c>
      <c r="B12" s="20">
        <v>1</v>
      </c>
      <c r="C12" s="22">
        <v>0</v>
      </c>
      <c r="D12" s="126" t="s">
        <v>314</v>
      </c>
      <c r="E12" s="20">
        <v>0</v>
      </c>
      <c r="F12" s="22">
        <v>0</v>
      </c>
      <c r="G12" s="36"/>
      <c r="H12" s="20">
        <v>1</v>
      </c>
      <c r="I12" s="22">
        <v>0</v>
      </c>
      <c r="J12" s="126" t="s">
        <v>314</v>
      </c>
    </row>
    <row r="13" spans="1:10" ht="14.25">
      <c r="A13" s="25" t="s">
        <v>57</v>
      </c>
      <c r="B13" s="20">
        <v>2</v>
      </c>
      <c r="C13" s="22">
        <v>0</v>
      </c>
      <c r="D13" s="126" t="s">
        <v>314</v>
      </c>
      <c r="E13" s="20">
        <v>0</v>
      </c>
      <c r="F13" s="22">
        <v>0</v>
      </c>
      <c r="G13" s="36"/>
      <c r="H13" s="20">
        <v>2</v>
      </c>
      <c r="I13" s="22">
        <v>0</v>
      </c>
      <c r="J13" s="126" t="s">
        <v>314</v>
      </c>
    </row>
    <row r="14" spans="1:10" ht="14.25">
      <c r="A14" s="25" t="s">
        <v>58</v>
      </c>
      <c r="B14" s="20">
        <v>0</v>
      </c>
      <c r="C14" s="22">
        <v>1</v>
      </c>
      <c r="D14" s="36" t="s">
        <v>315</v>
      </c>
      <c r="E14" s="20">
        <v>0</v>
      </c>
      <c r="F14" s="22">
        <v>0</v>
      </c>
      <c r="G14" s="36"/>
      <c r="H14" s="20">
        <v>0</v>
      </c>
      <c r="I14" s="22">
        <v>1</v>
      </c>
      <c r="J14" s="36" t="s">
        <v>315</v>
      </c>
    </row>
    <row r="15" spans="1:10" ht="14.25">
      <c r="A15" s="25" t="s">
        <v>59</v>
      </c>
      <c r="B15" s="20">
        <v>2</v>
      </c>
      <c r="C15" s="22">
        <v>2</v>
      </c>
      <c r="D15" s="36">
        <f t="shared" si="0"/>
        <v>0</v>
      </c>
      <c r="E15" s="20">
        <v>0</v>
      </c>
      <c r="F15" s="22">
        <v>3</v>
      </c>
      <c r="G15" s="130" t="s">
        <v>315</v>
      </c>
      <c r="H15" s="20">
        <v>2</v>
      </c>
      <c r="I15" s="22">
        <v>12</v>
      </c>
      <c r="J15" s="36">
        <f t="shared" si="1"/>
        <v>500</v>
      </c>
    </row>
    <row r="16" spans="1:10" ht="14.25">
      <c r="A16" s="25" t="s">
        <v>60</v>
      </c>
      <c r="B16" s="20">
        <v>3</v>
      </c>
      <c r="C16" s="22">
        <v>1</v>
      </c>
      <c r="D16" s="36">
        <f t="shared" si="0"/>
        <v>-66.66666666666666</v>
      </c>
      <c r="E16" s="20">
        <v>0</v>
      </c>
      <c r="F16" s="22">
        <v>0</v>
      </c>
      <c r="G16" s="36"/>
      <c r="H16" s="20">
        <v>4</v>
      </c>
      <c r="I16" s="22">
        <v>1</v>
      </c>
      <c r="J16" s="36">
        <f t="shared" si="1"/>
        <v>-75</v>
      </c>
    </row>
    <row r="17" spans="1:10" ht="14.25">
      <c r="A17" s="25" t="s">
        <v>61</v>
      </c>
      <c r="B17" s="20">
        <v>1</v>
      </c>
      <c r="C17" s="22">
        <v>6</v>
      </c>
      <c r="D17" s="36">
        <f t="shared" si="0"/>
        <v>500</v>
      </c>
      <c r="E17" s="20">
        <v>0</v>
      </c>
      <c r="F17" s="22">
        <v>0</v>
      </c>
      <c r="G17" s="36"/>
      <c r="H17" s="20">
        <v>1</v>
      </c>
      <c r="I17" s="22">
        <v>6</v>
      </c>
      <c r="J17" s="36">
        <f t="shared" si="1"/>
        <v>500</v>
      </c>
    </row>
    <row r="18" spans="1:10" ht="14.25">
      <c r="A18" s="25" t="s">
        <v>62</v>
      </c>
      <c r="B18" s="20">
        <v>2</v>
      </c>
      <c r="C18" s="22">
        <v>1</v>
      </c>
      <c r="D18" s="36">
        <f t="shared" si="0"/>
        <v>-50</v>
      </c>
      <c r="E18" s="20">
        <v>0</v>
      </c>
      <c r="F18" s="22">
        <v>0</v>
      </c>
      <c r="G18" s="36"/>
      <c r="H18" s="20">
        <v>2</v>
      </c>
      <c r="I18" s="22">
        <v>1</v>
      </c>
      <c r="J18" s="36">
        <f t="shared" si="1"/>
        <v>-50</v>
      </c>
    </row>
    <row r="19" spans="1:10" ht="14.25">
      <c r="A19" s="25" t="s">
        <v>63</v>
      </c>
      <c r="B19" s="20">
        <v>0</v>
      </c>
      <c r="C19" s="22">
        <v>0</v>
      </c>
      <c r="D19" s="36"/>
      <c r="E19" s="20">
        <v>0</v>
      </c>
      <c r="F19" s="22">
        <v>0</v>
      </c>
      <c r="G19" s="36"/>
      <c r="H19" s="20">
        <v>0</v>
      </c>
      <c r="I19" s="22">
        <v>0</v>
      </c>
      <c r="J19" s="36"/>
    </row>
    <row r="20" spans="1:10" ht="14.25">
      <c r="A20" s="25" t="s">
        <v>64</v>
      </c>
      <c r="B20" s="20">
        <v>2</v>
      </c>
      <c r="C20" s="22">
        <v>7</v>
      </c>
      <c r="D20" s="36">
        <f t="shared" si="0"/>
        <v>250</v>
      </c>
      <c r="E20" s="20">
        <v>0</v>
      </c>
      <c r="F20" s="22">
        <v>1</v>
      </c>
      <c r="G20" s="130" t="s">
        <v>315</v>
      </c>
      <c r="H20" s="20">
        <v>3</v>
      </c>
      <c r="I20" s="22">
        <v>8</v>
      </c>
      <c r="J20" s="36">
        <f t="shared" si="1"/>
        <v>166.66666666666669</v>
      </c>
    </row>
    <row r="21" spans="1:10" ht="14.25">
      <c r="A21" s="25" t="s">
        <v>65</v>
      </c>
      <c r="B21" s="20">
        <v>7</v>
      </c>
      <c r="C21" s="22">
        <v>4</v>
      </c>
      <c r="D21" s="36">
        <f t="shared" si="0"/>
        <v>-42.857142857142854</v>
      </c>
      <c r="E21" s="20">
        <v>0</v>
      </c>
      <c r="F21" s="22">
        <v>0</v>
      </c>
      <c r="G21" s="36"/>
      <c r="H21" s="20">
        <v>7</v>
      </c>
      <c r="I21" s="22">
        <v>5</v>
      </c>
      <c r="J21" s="36">
        <f t="shared" si="1"/>
        <v>-28.57142857142857</v>
      </c>
    </row>
    <row r="22" spans="1:10" ht="14.25">
      <c r="A22" s="25" t="s">
        <v>66</v>
      </c>
      <c r="B22" s="20">
        <v>8</v>
      </c>
      <c r="C22" s="22">
        <v>4</v>
      </c>
      <c r="D22" s="36">
        <f t="shared" si="0"/>
        <v>-50</v>
      </c>
      <c r="E22" s="20">
        <v>0</v>
      </c>
      <c r="F22" s="22">
        <v>2</v>
      </c>
      <c r="G22" s="130" t="s">
        <v>315</v>
      </c>
      <c r="H22" s="20">
        <v>9</v>
      </c>
      <c r="I22" s="22">
        <v>3</v>
      </c>
      <c r="J22" s="36">
        <f t="shared" si="1"/>
        <v>-66.66666666666666</v>
      </c>
    </row>
    <row r="23" spans="1:10" ht="14.25">
      <c r="A23" s="25" t="s">
        <v>67</v>
      </c>
      <c r="B23" s="20">
        <v>6</v>
      </c>
      <c r="C23" s="22">
        <v>6</v>
      </c>
      <c r="D23" s="36">
        <f t="shared" si="0"/>
        <v>0</v>
      </c>
      <c r="E23" s="20">
        <v>0</v>
      </c>
      <c r="F23" s="22">
        <v>0</v>
      </c>
      <c r="G23" s="36"/>
      <c r="H23" s="20">
        <v>6</v>
      </c>
      <c r="I23" s="22">
        <v>8</v>
      </c>
      <c r="J23" s="36">
        <f t="shared" si="1"/>
        <v>33.33333333333334</v>
      </c>
    </row>
    <row r="24" spans="1:10" ht="14.25">
      <c r="A24" s="25" t="s">
        <v>68</v>
      </c>
      <c r="B24" s="20">
        <v>0</v>
      </c>
      <c r="C24" s="22">
        <v>2</v>
      </c>
      <c r="D24" s="36" t="s">
        <v>315</v>
      </c>
      <c r="E24" s="20">
        <v>0</v>
      </c>
      <c r="F24" s="22">
        <v>0</v>
      </c>
      <c r="G24" s="36"/>
      <c r="H24" s="20">
        <v>0</v>
      </c>
      <c r="I24" s="22">
        <v>2</v>
      </c>
      <c r="J24" s="36" t="s">
        <v>315</v>
      </c>
    </row>
    <row r="25" spans="1:10" ht="14.25">
      <c r="A25" s="25" t="s">
        <v>69</v>
      </c>
      <c r="B25" s="20">
        <v>2</v>
      </c>
      <c r="C25" s="22">
        <v>3</v>
      </c>
      <c r="D25" s="36">
        <f t="shared" si="0"/>
        <v>50</v>
      </c>
      <c r="E25" s="20">
        <v>0</v>
      </c>
      <c r="F25" s="22">
        <v>1</v>
      </c>
      <c r="G25" s="130" t="s">
        <v>315</v>
      </c>
      <c r="H25" s="20">
        <v>3</v>
      </c>
      <c r="I25" s="22">
        <v>2</v>
      </c>
      <c r="J25" s="36">
        <f t="shared" si="1"/>
        <v>-33.33333333333333</v>
      </c>
    </row>
    <row r="26" spans="1:10" ht="14.25">
      <c r="A26" s="25" t="s">
        <v>70</v>
      </c>
      <c r="B26" s="20">
        <v>3</v>
      </c>
      <c r="C26" s="22">
        <v>1</v>
      </c>
      <c r="D26" s="36">
        <f t="shared" si="0"/>
        <v>-66.66666666666666</v>
      </c>
      <c r="E26" s="20">
        <v>0</v>
      </c>
      <c r="F26" s="22">
        <v>0</v>
      </c>
      <c r="G26" s="36"/>
      <c r="H26" s="20">
        <v>3</v>
      </c>
      <c r="I26" s="22">
        <v>1</v>
      </c>
      <c r="J26" s="36">
        <f t="shared" si="1"/>
        <v>-66.66666666666666</v>
      </c>
    </row>
    <row r="27" spans="1:10" ht="14.25">
      <c r="A27" s="25" t="s">
        <v>71</v>
      </c>
      <c r="B27" s="20">
        <v>0</v>
      </c>
      <c r="C27" s="22">
        <v>0</v>
      </c>
      <c r="D27" s="36"/>
      <c r="E27" s="20">
        <v>0</v>
      </c>
      <c r="F27" s="22">
        <v>0</v>
      </c>
      <c r="G27" s="36"/>
      <c r="H27" s="20">
        <v>0</v>
      </c>
      <c r="I27" s="22">
        <v>0</v>
      </c>
      <c r="J27" s="36"/>
    </row>
    <row r="28" spans="1:10" ht="14.25">
      <c r="A28" s="25" t="s">
        <v>72</v>
      </c>
      <c r="B28" s="20">
        <v>1</v>
      </c>
      <c r="C28" s="22">
        <v>0</v>
      </c>
      <c r="D28" s="126" t="s">
        <v>314</v>
      </c>
      <c r="E28" s="20">
        <v>0</v>
      </c>
      <c r="F28" s="22">
        <v>0</v>
      </c>
      <c r="G28" s="36"/>
      <c r="H28" s="20">
        <v>1</v>
      </c>
      <c r="I28" s="22">
        <v>0</v>
      </c>
      <c r="J28" s="126" t="s">
        <v>314</v>
      </c>
    </row>
    <row r="29" spans="1:10" ht="14.25">
      <c r="A29" s="25" t="s">
        <v>73</v>
      </c>
      <c r="B29" s="20">
        <v>1</v>
      </c>
      <c r="C29" s="22">
        <v>0</v>
      </c>
      <c r="D29" s="126" t="s">
        <v>314</v>
      </c>
      <c r="E29" s="20">
        <v>0</v>
      </c>
      <c r="F29" s="22">
        <v>0</v>
      </c>
      <c r="G29" s="36"/>
      <c r="H29" s="20">
        <v>1</v>
      </c>
      <c r="I29" s="22">
        <v>0</v>
      </c>
      <c r="J29" s="126" t="s">
        <v>314</v>
      </c>
    </row>
    <row r="30" spans="1:10" ht="14.25">
      <c r="A30" s="25" t="s">
        <v>74</v>
      </c>
      <c r="B30" s="20">
        <v>2</v>
      </c>
      <c r="C30" s="22">
        <v>0</v>
      </c>
      <c r="D30" s="126" t="s">
        <v>314</v>
      </c>
      <c r="E30" s="20">
        <v>0</v>
      </c>
      <c r="F30" s="22">
        <v>0</v>
      </c>
      <c r="G30" s="36"/>
      <c r="H30" s="20">
        <v>2</v>
      </c>
      <c r="I30" s="22">
        <v>0</v>
      </c>
      <c r="J30" s="126" t="s">
        <v>314</v>
      </c>
    </row>
    <row r="31" spans="1:10" ht="14.25">
      <c r="A31" s="25" t="s">
        <v>75</v>
      </c>
      <c r="B31" s="20">
        <v>0</v>
      </c>
      <c r="C31" s="22">
        <v>2</v>
      </c>
      <c r="D31" s="36" t="s">
        <v>315</v>
      </c>
      <c r="E31" s="20">
        <v>0</v>
      </c>
      <c r="F31" s="22">
        <v>1</v>
      </c>
      <c r="G31" s="130" t="s">
        <v>315</v>
      </c>
      <c r="H31" s="20">
        <v>0</v>
      </c>
      <c r="I31" s="22">
        <v>1</v>
      </c>
      <c r="J31" s="36" t="s">
        <v>315</v>
      </c>
    </row>
    <row r="32" spans="1:10" ht="14.25">
      <c r="A32" s="25" t="s">
        <v>76</v>
      </c>
      <c r="B32" s="20">
        <v>1</v>
      </c>
      <c r="C32" s="22">
        <v>0</v>
      </c>
      <c r="D32" s="126" t="s">
        <v>314</v>
      </c>
      <c r="E32" s="20">
        <v>0</v>
      </c>
      <c r="F32" s="22">
        <v>0</v>
      </c>
      <c r="G32" s="36"/>
      <c r="H32" s="20">
        <v>1</v>
      </c>
      <c r="I32" s="22">
        <v>0</v>
      </c>
      <c r="J32" s="126" t="s">
        <v>314</v>
      </c>
    </row>
    <row r="33" spans="1:10" ht="14.25">
      <c r="A33" s="25" t="s">
        <v>77</v>
      </c>
      <c r="B33" s="20">
        <v>0</v>
      </c>
      <c r="C33" s="22">
        <v>0</v>
      </c>
      <c r="D33" s="36"/>
      <c r="E33" s="20">
        <v>0</v>
      </c>
      <c r="F33" s="22">
        <v>0</v>
      </c>
      <c r="G33" s="36"/>
      <c r="H33" s="20">
        <v>0</v>
      </c>
      <c r="I33" s="22">
        <v>0</v>
      </c>
      <c r="J33" s="36"/>
    </row>
    <row r="34" spans="1:10" ht="15">
      <c r="A34" s="28" t="s">
        <v>78</v>
      </c>
      <c r="B34" s="37">
        <v>52</v>
      </c>
      <c r="C34" s="29">
        <v>44</v>
      </c>
      <c r="D34" s="36">
        <f t="shared" si="0"/>
        <v>-15.384615384615387</v>
      </c>
      <c r="E34" s="37">
        <v>0</v>
      </c>
      <c r="F34" s="29">
        <v>8</v>
      </c>
      <c r="G34" s="130" t="s">
        <v>315</v>
      </c>
      <c r="H34" s="37">
        <v>57</v>
      </c>
      <c r="I34" s="29">
        <v>55</v>
      </c>
      <c r="J34" s="36">
        <f t="shared" si="1"/>
        <v>-3.5087719298245617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P23">
    <cfRule type="cellIs" priority="140" dxfId="581" operator="lessThanOrEqual" stopIfTrue="1">
      <formula>0</formula>
    </cfRule>
    <cfRule type="cellIs" priority="141" dxfId="578" operator="greaterThan" stopIfTrue="1">
      <formula>0</formula>
    </cfRule>
  </conditionalFormatting>
  <conditionalFormatting sqref="D7:D8 J7:J8 D10:D11 D14:D27 D31 D33:D34 J10:J11 J14:J27 J31 J33:J34">
    <cfRule type="cellIs" priority="123" dxfId="578" operator="greaterThan" stopIfTrue="1">
      <formula>0</formula>
    </cfRule>
  </conditionalFormatting>
  <conditionalFormatting sqref="D7:D8 J7:J8 D10:D11 D14:D27 D31 D33:D34 J10:J11 J14:J27 J31 J33:J34">
    <cfRule type="cellIs" priority="121" dxfId="580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9">
      <selection activeCell="L17" sqref="L17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4" spans="1:10" s="19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9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</row>
    <row r="7" spans="1:10" ht="14.25">
      <c r="A7" s="25" t="s">
        <v>51</v>
      </c>
      <c r="B7" s="22">
        <v>0</v>
      </c>
      <c r="C7" s="22">
        <v>0</v>
      </c>
      <c r="D7" s="36"/>
      <c r="E7" s="22">
        <v>0</v>
      </c>
      <c r="F7" s="22">
        <v>0</v>
      </c>
      <c r="G7" s="36"/>
      <c r="H7" s="22">
        <v>0</v>
      </c>
      <c r="I7" s="22">
        <v>0</v>
      </c>
      <c r="J7" s="36"/>
    </row>
    <row r="8" spans="1:10" ht="14.25">
      <c r="A8" s="25" t="s">
        <v>52</v>
      </c>
      <c r="B8" s="22">
        <v>49</v>
      </c>
      <c r="C8" s="22">
        <v>62</v>
      </c>
      <c r="D8" s="36">
        <f>C8*100/B8-100</f>
        <v>26.530612244897952</v>
      </c>
      <c r="E8" s="22">
        <v>5</v>
      </c>
      <c r="F8" s="22">
        <v>9</v>
      </c>
      <c r="G8" s="36">
        <f>F8*100/E8-100</f>
        <v>80</v>
      </c>
      <c r="H8" s="22">
        <v>81</v>
      </c>
      <c r="I8" s="22">
        <v>70</v>
      </c>
      <c r="J8" s="36">
        <f>I8*100/H8-100</f>
        <v>-13.580246913580254</v>
      </c>
    </row>
    <row r="9" spans="1:10" ht="14.25">
      <c r="A9" s="25" t="s">
        <v>53</v>
      </c>
      <c r="B9" s="22">
        <v>140</v>
      </c>
      <c r="C9" s="22">
        <v>99</v>
      </c>
      <c r="D9" s="36">
        <f aca="true" t="shared" si="0" ref="D9:D34">C9*100/B9-100</f>
        <v>-29.285714285714292</v>
      </c>
      <c r="E9" s="22">
        <v>18</v>
      </c>
      <c r="F9" s="22">
        <v>9</v>
      </c>
      <c r="G9" s="36">
        <f aca="true" t="shared" si="1" ref="G9:G34">F9*100/E9-100</f>
        <v>-50</v>
      </c>
      <c r="H9" s="22">
        <v>177</v>
      </c>
      <c r="I9" s="22">
        <v>126</v>
      </c>
      <c r="J9" s="36">
        <f aca="true" t="shared" si="2" ref="J9:J34">I9*100/H9-100</f>
        <v>-28.813559322033896</v>
      </c>
    </row>
    <row r="10" spans="1:10" ht="14.25">
      <c r="A10" s="25" t="s">
        <v>54</v>
      </c>
      <c r="B10" s="22">
        <v>343</v>
      </c>
      <c r="C10" s="22">
        <v>363</v>
      </c>
      <c r="D10" s="36">
        <f t="shared" si="0"/>
        <v>5.830903790087461</v>
      </c>
      <c r="E10" s="22">
        <v>10</v>
      </c>
      <c r="F10" s="22">
        <v>5</v>
      </c>
      <c r="G10" s="36">
        <f t="shared" si="1"/>
        <v>-50</v>
      </c>
      <c r="H10" s="22">
        <v>441</v>
      </c>
      <c r="I10" s="22">
        <v>478</v>
      </c>
      <c r="J10" s="36">
        <f t="shared" si="2"/>
        <v>8.390022675736958</v>
      </c>
    </row>
    <row r="11" spans="1:10" ht="14.25">
      <c r="A11" s="25" t="s">
        <v>55</v>
      </c>
      <c r="B11" s="22">
        <v>108</v>
      </c>
      <c r="C11" s="22">
        <v>109</v>
      </c>
      <c r="D11" s="36">
        <f t="shared" si="0"/>
        <v>0.9259259259259238</v>
      </c>
      <c r="E11" s="22">
        <v>7</v>
      </c>
      <c r="F11" s="22">
        <v>8</v>
      </c>
      <c r="G11" s="36">
        <f t="shared" si="1"/>
        <v>14.285714285714292</v>
      </c>
      <c r="H11" s="22">
        <v>138</v>
      </c>
      <c r="I11" s="22">
        <v>151</v>
      </c>
      <c r="J11" s="36">
        <f t="shared" si="2"/>
        <v>9.420289855072468</v>
      </c>
    </row>
    <row r="12" spans="1:10" ht="14.25">
      <c r="A12" s="25" t="s">
        <v>56</v>
      </c>
      <c r="B12" s="22">
        <v>80</v>
      </c>
      <c r="C12" s="22">
        <v>114</v>
      </c>
      <c r="D12" s="36">
        <f t="shared" si="0"/>
        <v>42.5</v>
      </c>
      <c r="E12" s="22">
        <v>6</v>
      </c>
      <c r="F12" s="22">
        <v>16</v>
      </c>
      <c r="G12" s="36">
        <f t="shared" si="1"/>
        <v>166.66666666666669</v>
      </c>
      <c r="H12" s="22">
        <v>102</v>
      </c>
      <c r="I12" s="22">
        <v>150</v>
      </c>
      <c r="J12" s="36">
        <f t="shared" si="2"/>
        <v>47.05882352941177</v>
      </c>
    </row>
    <row r="13" spans="1:10" ht="14.25">
      <c r="A13" s="25" t="s">
        <v>57</v>
      </c>
      <c r="B13" s="22">
        <v>29</v>
      </c>
      <c r="C13" s="22">
        <v>27</v>
      </c>
      <c r="D13" s="36">
        <f t="shared" si="0"/>
        <v>-6.896551724137936</v>
      </c>
      <c r="E13" s="22">
        <v>4</v>
      </c>
      <c r="F13" s="22">
        <v>2</v>
      </c>
      <c r="G13" s="36">
        <f t="shared" si="1"/>
        <v>-50</v>
      </c>
      <c r="H13" s="22">
        <v>28</v>
      </c>
      <c r="I13" s="22">
        <v>34</v>
      </c>
      <c r="J13" s="36">
        <f t="shared" si="2"/>
        <v>21.42857142857143</v>
      </c>
    </row>
    <row r="14" spans="1:10" ht="14.25">
      <c r="A14" s="25" t="s">
        <v>58</v>
      </c>
      <c r="B14" s="22">
        <v>231</v>
      </c>
      <c r="C14" s="22">
        <v>228</v>
      </c>
      <c r="D14" s="36">
        <f t="shared" si="0"/>
        <v>-1.2987012987013031</v>
      </c>
      <c r="E14" s="22">
        <v>12</v>
      </c>
      <c r="F14" s="22">
        <v>14</v>
      </c>
      <c r="G14" s="36">
        <f t="shared" si="1"/>
        <v>16.66666666666667</v>
      </c>
      <c r="H14" s="22">
        <v>311</v>
      </c>
      <c r="I14" s="22">
        <v>288</v>
      </c>
      <c r="J14" s="36">
        <f t="shared" si="2"/>
        <v>-7.39549839228296</v>
      </c>
    </row>
    <row r="15" spans="1:10" ht="14.25">
      <c r="A15" s="25" t="s">
        <v>59</v>
      </c>
      <c r="B15" s="22">
        <v>93</v>
      </c>
      <c r="C15" s="22">
        <v>132</v>
      </c>
      <c r="D15" s="36">
        <f t="shared" si="0"/>
        <v>41.935483870967744</v>
      </c>
      <c r="E15" s="22">
        <v>14</v>
      </c>
      <c r="F15" s="22">
        <v>9</v>
      </c>
      <c r="G15" s="36">
        <f t="shared" si="1"/>
        <v>-35.71428571428571</v>
      </c>
      <c r="H15" s="22">
        <v>106</v>
      </c>
      <c r="I15" s="22">
        <v>187</v>
      </c>
      <c r="J15" s="36">
        <f t="shared" si="2"/>
        <v>76.41509433962264</v>
      </c>
    </row>
    <row r="16" spans="1:10" ht="14.25">
      <c r="A16" s="25" t="s">
        <v>60</v>
      </c>
      <c r="B16" s="22">
        <v>234</v>
      </c>
      <c r="C16" s="22">
        <v>346</v>
      </c>
      <c r="D16" s="36">
        <f t="shared" si="0"/>
        <v>47.863247863247864</v>
      </c>
      <c r="E16" s="22">
        <v>6</v>
      </c>
      <c r="F16" s="22">
        <v>21</v>
      </c>
      <c r="G16" s="36">
        <f t="shared" si="1"/>
        <v>250</v>
      </c>
      <c r="H16" s="22">
        <v>317</v>
      </c>
      <c r="I16" s="22">
        <v>449</v>
      </c>
      <c r="J16" s="36">
        <f t="shared" si="2"/>
        <v>41.64037854889591</v>
      </c>
    </row>
    <row r="17" spans="1:10" ht="14.25">
      <c r="A17" s="25" t="s">
        <v>61</v>
      </c>
      <c r="B17" s="22">
        <v>282</v>
      </c>
      <c r="C17" s="22">
        <v>359</v>
      </c>
      <c r="D17" s="36">
        <f t="shared" si="0"/>
        <v>27.304964539007088</v>
      </c>
      <c r="E17" s="22">
        <v>0</v>
      </c>
      <c r="F17" s="22">
        <v>1</v>
      </c>
      <c r="G17" s="36" t="s">
        <v>315</v>
      </c>
      <c r="H17" s="22">
        <v>325</v>
      </c>
      <c r="I17" s="22">
        <v>404</v>
      </c>
      <c r="J17" s="36">
        <f t="shared" si="2"/>
        <v>24.307692307692307</v>
      </c>
    </row>
    <row r="18" spans="1:10" ht="14.25">
      <c r="A18" s="25" t="s">
        <v>62</v>
      </c>
      <c r="B18" s="22">
        <v>63</v>
      </c>
      <c r="C18" s="22">
        <v>73</v>
      </c>
      <c r="D18" s="36">
        <f t="shared" si="0"/>
        <v>15.873015873015873</v>
      </c>
      <c r="E18" s="22">
        <v>7</v>
      </c>
      <c r="F18" s="22">
        <v>3</v>
      </c>
      <c r="G18" s="36">
        <f t="shared" si="1"/>
        <v>-57.142857142857146</v>
      </c>
      <c r="H18" s="22">
        <v>83</v>
      </c>
      <c r="I18" s="22">
        <v>94</v>
      </c>
      <c r="J18" s="36">
        <f t="shared" si="2"/>
        <v>13.253012048192772</v>
      </c>
    </row>
    <row r="19" spans="1:10" ht="14.25">
      <c r="A19" s="25" t="s">
        <v>63</v>
      </c>
      <c r="B19" s="22">
        <v>45</v>
      </c>
      <c r="C19" s="22">
        <v>38</v>
      </c>
      <c r="D19" s="36">
        <f t="shared" si="0"/>
        <v>-15.555555555555557</v>
      </c>
      <c r="E19" s="22">
        <v>2</v>
      </c>
      <c r="F19" s="22">
        <v>2</v>
      </c>
      <c r="G19" s="36">
        <f t="shared" si="1"/>
        <v>0</v>
      </c>
      <c r="H19" s="22">
        <v>55</v>
      </c>
      <c r="I19" s="22">
        <v>45</v>
      </c>
      <c r="J19" s="36">
        <f t="shared" si="2"/>
        <v>-18.181818181818187</v>
      </c>
    </row>
    <row r="20" spans="1:10" ht="14.25">
      <c r="A20" s="25" t="s">
        <v>64</v>
      </c>
      <c r="B20" s="22">
        <v>232</v>
      </c>
      <c r="C20" s="22">
        <v>362</v>
      </c>
      <c r="D20" s="36">
        <f t="shared" si="0"/>
        <v>56.0344827586207</v>
      </c>
      <c r="E20" s="22">
        <v>16</v>
      </c>
      <c r="F20" s="22">
        <v>22</v>
      </c>
      <c r="G20" s="36">
        <f t="shared" si="1"/>
        <v>37.5</v>
      </c>
      <c r="H20" s="22">
        <v>312</v>
      </c>
      <c r="I20" s="22">
        <v>461</v>
      </c>
      <c r="J20" s="36">
        <f t="shared" si="2"/>
        <v>47.75641025641025</v>
      </c>
    </row>
    <row r="21" spans="1:10" ht="14.25">
      <c r="A21" s="25" t="s">
        <v>65</v>
      </c>
      <c r="B21" s="22">
        <v>128</v>
      </c>
      <c r="C21" s="22">
        <v>120</v>
      </c>
      <c r="D21" s="36">
        <f t="shared" si="0"/>
        <v>-6.25</v>
      </c>
      <c r="E21" s="22">
        <v>5</v>
      </c>
      <c r="F21" s="22">
        <v>4</v>
      </c>
      <c r="G21" s="36">
        <f t="shared" si="1"/>
        <v>-20</v>
      </c>
      <c r="H21" s="22">
        <v>160</v>
      </c>
      <c r="I21" s="22">
        <v>140</v>
      </c>
      <c r="J21" s="36">
        <f t="shared" si="2"/>
        <v>-12.5</v>
      </c>
    </row>
    <row r="22" spans="1:10" ht="14.25">
      <c r="A22" s="25" t="s">
        <v>66</v>
      </c>
      <c r="B22" s="22">
        <v>199</v>
      </c>
      <c r="C22" s="22">
        <v>226</v>
      </c>
      <c r="D22" s="36">
        <f t="shared" si="0"/>
        <v>13.5678391959799</v>
      </c>
      <c r="E22" s="22">
        <v>10</v>
      </c>
      <c r="F22" s="22">
        <v>17</v>
      </c>
      <c r="G22" s="36">
        <f t="shared" si="1"/>
        <v>70</v>
      </c>
      <c r="H22" s="22">
        <v>227</v>
      </c>
      <c r="I22" s="22">
        <v>271</v>
      </c>
      <c r="J22" s="36">
        <f t="shared" si="2"/>
        <v>19.38325991189427</v>
      </c>
    </row>
    <row r="23" spans="1:10" ht="14.25">
      <c r="A23" s="25" t="s">
        <v>67</v>
      </c>
      <c r="B23" s="22">
        <v>155</v>
      </c>
      <c r="C23" s="22">
        <v>168</v>
      </c>
      <c r="D23" s="36">
        <f t="shared" si="0"/>
        <v>8.387096774193552</v>
      </c>
      <c r="E23" s="22">
        <v>13</v>
      </c>
      <c r="F23" s="22">
        <v>12</v>
      </c>
      <c r="G23" s="36">
        <f t="shared" si="1"/>
        <v>-7.692307692307693</v>
      </c>
      <c r="H23" s="22">
        <v>192</v>
      </c>
      <c r="I23" s="22">
        <v>204</v>
      </c>
      <c r="J23" s="36">
        <f t="shared" si="2"/>
        <v>6.25</v>
      </c>
    </row>
    <row r="24" spans="1:10" ht="14.25">
      <c r="A24" s="25" t="s">
        <v>68</v>
      </c>
      <c r="B24" s="22">
        <v>47</v>
      </c>
      <c r="C24" s="22">
        <v>60</v>
      </c>
      <c r="D24" s="36">
        <f t="shared" si="0"/>
        <v>27.65957446808511</v>
      </c>
      <c r="E24" s="22">
        <v>3</v>
      </c>
      <c r="F24" s="22">
        <v>5</v>
      </c>
      <c r="G24" s="36">
        <f t="shared" si="1"/>
        <v>66.66666666666666</v>
      </c>
      <c r="H24" s="22">
        <v>56</v>
      </c>
      <c r="I24" s="22">
        <v>80</v>
      </c>
      <c r="J24" s="36">
        <f t="shared" si="2"/>
        <v>42.85714285714286</v>
      </c>
    </row>
    <row r="25" spans="1:10" ht="14.25">
      <c r="A25" s="25" t="s">
        <v>69</v>
      </c>
      <c r="B25" s="22">
        <v>48</v>
      </c>
      <c r="C25" s="22">
        <v>82</v>
      </c>
      <c r="D25" s="36">
        <f t="shared" si="0"/>
        <v>70.83333333333334</v>
      </c>
      <c r="E25" s="22">
        <v>4</v>
      </c>
      <c r="F25" s="22">
        <v>2</v>
      </c>
      <c r="G25" s="36">
        <f t="shared" si="1"/>
        <v>-50</v>
      </c>
      <c r="H25" s="22">
        <v>58</v>
      </c>
      <c r="I25" s="22">
        <v>101</v>
      </c>
      <c r="J25" s="36">
        <f t="shared" si="2"/>
        <v>74.13793103448276</v>
      </c>
    </row>
    <row r="26" spans="1:10" ht="14.25">
      <c r="A26" s="25" t="s">
        <v>70</v>
      </c>
      <c r="B26" s="22">
        <v>27</v>
      </c>
      <c r="C26" s="22">
        <v>56</v>
      </c>
      <c r="D26" s="36">
        <f t="shared" si="0"/>
        <v>107.40740740740742</v>
      </c>
      <c r="E26" s="22">
        <v>3</v>
      </c>
      <c r="F26" s="22">
        <v>5</v>
      </c>
      <c r="G26" s="36">
        <f t="shared" si="1"/>
        <v>66.66666666666666</v>
      </c>
      <c r="H26" s="22">
        <v>40</v>
      </c>
      <c r="I26" s="22">
        <v>72</v>
      </c>
      <c r="J26" s="36">
        <f t="shared" si="2"/>
        <v>80</v>
      </c>
    </row>
    <row r="27" spans="1:10" ht="14.25">
      <c r="A27" s="25" t="s">
        <v>71</v>
      </c>
      <c r="B27" s="22">
        <v>157</v>
      </c>
      <c r="C27" s="22">
        <v>187</v>
      </c>
      <c r="D27" s="36">
        <f t="shared" si="0"/>
        <v>19.10828025477707</v>
      </c>
      <c r="E27" s="22">
        <v>3</v>
      </c>
      <c r="F27" s="22">
        <v>4</v>
      </c>
      <c r="G27" s="36">
        <f t="shared" si="1"/>
        <v>33.33333333333334</v>
      </c>
      <c r="H27" s="22">
        <v>182</v>
      </c>
      <c r="I27" s="22">
        <v>238</v>
      </c>
      <c r="J27" s="36">
        <f t="shared" si="2"/>
        <v>30.769230769230774</v>
      </c>
    </row>
    <row r="28" spans="1:10" ht="14.25">
      <c r="A28" s="25" t="s">
        <v>72</v>
      </c>
      <c r="B28" s="22">
        <v>67</v>
      </c>
      <c r="C28" s="22">
        <v>92</v>
      </c>
      <c r="D28" s="36">
        <f t="shared" si="0"/>
        <v>37.31343283582089</v>
      </c>
      <c r="E28" s="22">
        <v>5</v>
      </c>
      <c r="F28" s="22">
        <v>9</v>
      </c>
      <c r="G28" s="36">
        <f t="shared" si="1"/>
        <v>80</v>
      </c>
      <c r="H28" s="22">
        <v>97</v>
      </c>
      <c r="I28" s="22">
        <v>103</v>
      </c>
      <c r="J28" s="36">
        <f t="shared" si="2"/>
        <v>6.185567010309285</v>
      </c>
    </row>
    <row r="29" spans="1:10" ht="14.25">
      <c r="A29" s="25" t="s">
        <v>73</v>
      </c>
      <c r="B29" s="22">
        <v>112</v>
      </c>
      <c r="C29" s="22">
        <v>94</v>
      </c>
      <c r="D29" s="36">
        <f t="shared" si="0"/>
        <v>-16.07142857142857</v>
      </c>
      <c r="E29" s="22">
        <v>3</v>
      </c>
      <c r="F29" s="22">
        <v>3</v>
      </c>
      <c r="G29" s="36">
        <f t="shared" si="1"/>
        <v>0</v>
      </c>
      <c r="H29" s="22">
        <v>152</v>
      </c>
      <c r="I29" s="22">
        <v>121</v>
      </c>
      <c r="J29" s="36">
        <f t="shared" si="2"/>
        <v>-20.39473684210526</v>
      </c>
    </row>
    <row r="30" spans="1:10" ht="14.25">
      <c r="A30" s="25" t="s">
        <v>74</v>
      </c>
      <c r="B30" s="22">
        <v>120</v>
      </c>
      <c r="C30" s="22">
        <v>114</v>
      </c>
      <c r="D30" s="36">
        <f t="shared" si="0"/>
        <v>-5</v>
      </c>
      <c r="E30" s="22">
        <v>8</v>
      </c>
      <c r="F30" s="22">
        <v>11</v>
      </c>
      <c r="G30" s="36">
        <f t="shared" si="1"/>
        <v>37.5</v>
      </c>
      <c r="H30" s="22">
        <v>165</v>
      </c>
      <c r="I30" s="22">
        <v>142</v>
      </c>
      <c r="J30" s="36">
        <f t="shared" si="2"/>
        <v>-13.939393939393938</v>
      </c>
    </row>
    <row r="31" spans="1:10" ht="14.25">
      <c r="A31" s="25" t="s">
        <v>75</v>
      </c>
      <c r="B31" s="22">
        <v>85</v>
      </c>
      <c r="C31" s="22">
        <v>74</v>
      </c>
      <c r="D31" s="36">
        <f t="shared" si="0"/>
        <v>-12.941176470588232</v>
      </c>
      <c r="E31" s="22">
        <v>11</v>
      </c>
      <c r="F31" s="22">
        <v>8</v>
      </c>
      <c r="G31" s="36">
        <f t="shared" si="1"/>
        <v>-27.272727272727266</v>
      </c>
      <c r="H31" s="22">
        <v>110</v>
      </c>
      <c r="I31" s="22">
        <v>89</v>
      </c>
      <c r="J31" s="36">
        <f t="shared" si="2"/>
        <v>-19.090909090909093</v>
      </c>
    </row>
    <row r="32" spans="1:10" ht="14.25">
      <c r="A32" s="25" t="s">
        <v>76</v>
      </c>
      <c r="B32" s="22">
        <v>64</v>
      </c>
      <c r="C32" s="22">
        <v>86</v>
      </c>
      <c r="D32" s="36">
        <f t="shared" si="0"/>
        <v>34.375</v>
      </c>
      <c r="E32" s="22">
        <v>7</v>
      </c>
      <c r="F32" s="22">
        <v>6</v>
      </c>
      <c r="G32" s="36">
        <f t="shared" si="1"/>
        <v>-14.285714285714292</v>
      </c>
      <c r="H32" s="22">
        <v>79</v>
      </c>
      <c r="I32" s="22">
        <v>121</v>
      </c>
      <c r="J32" s="36">
        <f t="shared" si="2"/>
        <v>53.16455696202533</v>
      </c>
    </row>
    <row r="33" spans="1:10" ht="14.25">
      <c r="A33" s="25" t="s">
        <v>77</v>
      </c>
      <c r="B33" s="22">
        <v>0</v>
      </c>
      <c r="C33" s="22">
        <v>0</v>
      </c>
      <c r="D33" s="36"/>
      <c r="E33" s="22">
        <v>0</v>
      </c>
      <c r="F33" s="22">
        <v>0</v>
      </c>
      <c r="G33" s="36"/>
      <c r="H33" s="22">
        <v>0</v>
      </c>
      <c r="I33" s="22">
        <v>0</v>
      </c>
      <c r="J33" s="36"/>
    </row>
    <row r="34" spans="1:10" ht="15">
      <c r="A34" s="28" t="s">
        <v>78</v>
      </c>
      <c r="B34" s="29">
        <v>3138</v>
      </c>
      <c r="C34" s="29">
        <v>3671</v>
      </c>
      <c r="D34" s="36">
        <f t="shared" si="0"/>
        <v>16.985340981516885</v>
      </c>
      <c r="E34" s="29">
        <v>182</v>
      </c>
      <c r="F34" s="29">
        <v>207</v>
      </c>
      <c r="G34" s="36">
        <f t="shared" si="1"/>
        <v>13.736263736263737</v>
      </c>
      <c r="H34" s="29">
        <v>3994</v>
      </c>
      <c r="I34" s="29">
        <v>4619</v>
      </c>
      <c r="J34" s="36">
        <f t="shared" si="2"/>
        <v>15.648472709063597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34 J7:J34">
    <cfRule type="cellIs" priority="2" dxfId="579" operator="lessThanOrEqual" stopIfTrue="1">
      <formula>0</formula>
    </cfRule>
  </conditionalFormatting>
  <conditionalFormatting sqref="D7:D34 G7:G34 J7:J34">
    <cfRule type="cellIs" priority="1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zoomScale="115" zoomScaleNormal="115" workbookViewId="0" topLeftCell="A23">
      <selection activeCell="G29" sqref="G29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4" spans="1:10" s="21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21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21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</row>
    <row r="7" spans="1:10" ht="14.25">
      <c r="A7" s="25" t="s">
        <v>51</v>
      </c>
      <c r="B7" s="20">
        <v>0</v>
      </c>
      <c r="C7" s="22">
        <v>0</v>
      </c>
      <c r="D7" s="31"/>
      <c r="E7" s="105">
        <v>0</v>
      </c>
      <c r="F7" s="22">
        <v>0</v>
      </c>
      <c r="G7" s="31"/>
      <c r="H7" s="20">
        <v>0</v>
      </c>
      <c r="I7" s="22">
        <v>0</v>
      </c>
      <c r="J7" s="31"/>
    </row>
    <row r="8" spans="1:10" ht="14.25">
      <c r="A8" s="25" t="s">
        <v>52</v>
      </c>
      <c r="B8" s="20">
        <v>17</v>
      </c>
      <c r="C8" s="22">
        <v>19</v>
      </c>
      <c r="D8" s="31">
        <f>C8*100/B8-100</f>
        <v>11.764705882352942</v>
      </c>
      <c r="E8" s="106">
        <v>0</v>
      </c>
      <c r="F8" s="22">
        <v>2</v>
      </c>
      <c r="G8" s="36" t="s">
        <v>315</v>
      </c>
      <c r="H8" s="20">
        <v>20</v>
      </c>
      <c r="I8" s="22">
        <v>17</v>
      </c>
      <c r="J8" s="31">
        <f>I8*100/H8-100</f>
        <v>-15</v>
      </c>
    </row>
    <row r="9" spans="1:10" ht="14.25">
      <c r="A9" s="25" t="s">
        <v>53</v>
      </c>
      <c r="B9" s="20">
        <v>38</v>
      </c>
      <c r="C9" s="22">
        <v>43</v>
      </c>
      <c r="D9" s="31">
        <f aca="true" t="shared" si="0" ref="D9:D34">C9*100/B9-100</f>
        <v>13.15789473684211</v>
      </c>
      <c r="E9" s="106">
        <v>1</v>
      </c>
      <c r="F9" s="22">
        <v>2</v>
      </c>
      <c r="G9" s="36">
        <f>F9*100/E9-100</f>
        <v>100</v>
      </c>
      <c r="H9" s="20">
        <v>40</v>
      </c>
      <c r="I9" s="22">
        <v>46</v>
      </c>
      <c r="J9" s="31">
        <f aca="true" t="shared" si="1" ref="J9:J34">I9*100/H9-100</f>
        <v>15</v>
      </c>
    </row>
    <row r="10" spans="1:10" ht="14.25">
      <c r="A10" s="25" t="s">
        <v>54</v>
      </c>
      <c r="B10" s="20">
        <v>114</v>
      </c>
      <c r="C10" s="22">
        <v>107</v>
      </c>
      <c r="D10" s="31">
        <f t="shared" si="0"/>
        <v>-6.1403508771929864</v>
      </c>
      <c r="E10" s="106">
        <v>0</v>
      </c>
      <c r="F10" s="22">
        <v>3</v>
      </c>
      <c r="G10" s="36" t="s">
        <v>315</v>
      </c>
      <c r="H10" s="20">
        <v>117</v>
      </c>
      <c r="I10" s="22">
        <v>116</v>
      </c>
      <c r="J10" s="31">
        <f t="shared" si="1"/>
        <v>-0.8547008547008517</v>
      </c>
    </row>
    <row r="11" spans="1:10" ht="14.25">
      <c r="A11" s="25" t="s">
        <v>55</v>
      </c>
      <c r="B11" s="20">
        <v>46</v>
      </c>
      <c r="C11" s="22">
        <v>42</v>
      </c>
      <c r="D11" s="31">
        <f t="shared" si="0"/>
        <v>-8.695652173913047</v>
      </c>
      <c r="E11" s="106">
        <v>7</v>
      </c>
      <c r="F11" s="22">
        <v>6</v>
      </c>
      <c r="G11" s="36">
        <f>F11*100/E11-100</f>
        <v>-14.285714285714292</v>
      </c>
      <c r="H11" s="20">
        <v>43</v>
      </c>
      <c r="I11" s="22">
        <v>39</v>
      </c>
      <c r="J11" s="31">
        <f t="shared" si="1"/>
        <v>-9.302325581395351</v>
      </c>
    </row>
    <row r="12" spans="1:10" ht="14.25">
      <c r="A12" s="25" t="s">
        <v>56</v>
      </c>
      <c r="B12" s="20">
        <v>29</v>
      </c>
      <c r="C12" s="22">
        <v>26</v>
      </c>
      <c r="D12" s="31">
        <f t="shared" si="0"/>
        <v>-10.34482758620689</v>
      </c>
      <c r="E12" s="106">
        <v>0</v>
      </c>
      <c r="F12" s="22">
        <v>0</v>
      </c>
      <c r="G12" s="36"/>
      <c r="H12" s="20">
        <v>32</v>
      </c>
      <c r="I12" s="22">
        <v>29</v>
      </c>
      <c r="J12" s="31">
        <f t="shared" si="1"/>
        <v>-9.375</v>
      </c>
    </row>
    <row r="13" spans="1:10" ht="14.25">
      <c r="A13" s="25" t="s">
        <v>57</v>
      </c>
      <c r="B13" s="20">
        <v>6</v>
      </c>
      <c r="C13" s="22">
        <v>4</v>
      </c>
      <c r="D13" s="31">
        <f t="shared" si="0"/>
        <v>-33.33333333333333</v>
      </c>
      <c r="E13" s="106">
        <v>0</v>
      </c>
      <c r="F13" s="22">
        <v>0</v>
      </c>
      <c r="G13" s="36"/>
      <c r="H13" s="20">
        <v>6</v>
      </c>
      <c r="I13" s="22">
        <v>4</v>
      </c>
      <c r="J13" s="31">
        <f t="shared" si="1"/>
        <v>-33.33333333333333</v>
      </c>
    </row>
    <row r="14" spans="1:10" ht="14.25">
      <c r="A14" s="25" t="s">
        <v>58</v>
      </c>
      <c r="B14" s="20">
        <v>49</v>
      </c>
      <c r="C14" s="22">
        <v>62</v>
      </c>
      <c r="D14" s="31">
        <f t="shared" si="0"/>
        <v>26.530612244897952</v>
      </c>
      <c r="E14" s="106">
        <v>0</v>
      </c>
      <c r="F14" s="22">
        <v>2</v>
      </c>
      <c r="G14" s="36" t="s">
        <v>315</v>
      </c>
      <c r="H14" s="20">
        <v>53</v>
      </c>
      <c r="I14" s="22">
        <v>62</v>
      </c>
      <c r="J14" s="31">
        <f t="shared" si="1"/>
        <v>16.98113207547169</v>
      </c>
    </row>
    <row r="15" spans="1:10" ht="14.25">
      <c r="A15" s="25" t="s">
        <v>59</v>
      </c>
      <c r="B15" s="20">
        <v>42</v>
      </c>
      <c r="C15" s="22">
        <v>65</v>
      </c>
      <c r="D15" s="31">
        <f t="shared" si="0"/>
        <v>54.76190476190476</v>
      </c>
      <c r="E15" s="106">
        <v>2</v>
      </c>
      <c r="F15" s="22">
        <v>4</v>
      </c>
      <c r="G15" s="36">
        <f>F15*100/E15-100</f>
        <v>100</v>
      </c>
      <c r="H15" s="20">
        <v>48</v>
      </c>
      <c r="I15" s="22">
        <v>65</v>
      </c>
      <c r="J15" s="31">
        <f t="shared" si="1"/>
        <v>35.41666666666666</v>
      </c>
    </row>
    <row r="16" spans="1:10" ht="14.25">
      <c r="A16" s="25" t="s">
        <v>60</v>
      </c>
      <c r="B16" s="20">
        <v>32</v>
      </c>
      <c r="C16" s="22">
        <v>38</v>
      </c>
      <c r="D16" s="31">
        <f t="shared" si="0"/>
        <v>18.75</v>
      </c>
      <c r="E16" s="106">
        <v>1</v>
      </c>
      <c r="F16" s="22">
        <v>2</v>
      </c>
      <c r="G16" s="36">
        <f>F16*100/E16-100</f>
        <v>100</v>
      </c>
      <c r="H16" s="20">
        <v>33</v>
      </c>
      <c r="I16" s="22">
        <v>43</v>
      </c>
      <c r="J16" s="31">
        <f t="shared" si="1"/>
        <v>30.30303030303031</v>
      </c>
    </row>
    <row r="17" spans="1:10" ht="14.25">
      <c r="A17" s="25" t="s">
        <v>61</v>
      </c>
      <c r="B17" s="20">
        <v>94</v>
      </c>
      <c r="C17" s="22">
        <v>94</v>
      </c>
      <c r="D17" s="31">
        <f t="shared" si="0"/>
        <v>0</v>
      </c>
      <c r="E17" s="106">
        <v>0</v>
      </c>
      <c r="F17" s="22">
        <v>0</v>
      </c>
      <c r="G17" s="36"/>
      <c r="H17" s="20">
        <v>103</v>
      </c>
      <c r="I17" s="22">
        <v>97</v>
      </c>
      <c r="J17" s="31">
        <f t="shared" si="1"/>
        <v>-5.825242718446603</v>
      </c>
    </row>
    <row r="18" spans="1:10" ht="14.25">
      <c r="A18" s="25" t="s">
        <v>62</v>
      </c>
      <c r="B18" s="20">
        <v>10</v>
      </c>
      <c r="C18" s="22">
        <v>28</v>
      </c>
      <c r="D18" s="31">
        <f t="shared" si="0"/>
        <v>180</v>
      </c>
      <c r="E18" s="106">
        <v>0</v>
      </c>
      <c r="F18" s="22">
        <v>0</v>
      </c>
      <c r="G18" s="36"/>
      <c r="H18" s="20">
        <v>11</v>
      </c>
      <c r="I18" s="22">
        <v>30</v>
      </c>
      <c r="J18" s="31">
        <f t="shared" si="1"/>
        <v>172.72727272727275</v>
      </c>
    </row>
    <row r="19" spans="1:10" ht="14.25">
      <c r="A19" s="25" t="s">
        <v>63</v>
      </c>
      <c r="B19" s="20">
        <v>5</v>
      </c>
      <c r="C19" s="22">
        <v>10</v>
      </c>
      <c r="D19" s="31">
        <f t="shared" si="0"/>
        <v>100</v>
      </c>
      <c r="E19" s="106">
        <v>0</v>
      </c>
      <c r="F19" s="22">
        <v>0</v>
      </c>
      <c r="G19" s="36"/>
      <c r="H19" s="20">
        <v>6</v>
      </c>
      <c r="I19" s="22">
        <v>11</v>
      </c>
      <c r="J19" s="31">
        <f t="shared" si="1"/>
        <v>83.33333333333334</v>
      </c>
    </row>
    <row r="20" spans="1:10" ht="14.25">
      <c r="A20" s="25" t="s">
        <v>64</v>
      </c>
      <c r="B20" s="20">
        <v>44</v>
      </c>
      <c r="C20" s="22">
        <v>47</v>
      </c>
      <c r="D20" s="31">
        <f t="shared" si="0"/>
        <v>6.818181818181813</v>
      </c>
      <c r="E20" s="106">
        <v>0</v>
      </c>
      <c r="F20" s="22">
        <v>0</v>
      </c>
      <c r="G20" s="36"/>
      <c r="H20" s="20">
        <v>49</v>
      </c>
      <c r="I20" s="22">
        <v>53</v>
      </c>
      <c r="J20" s="31">
        <f t="shared" si="1"/>
        <v>8.163265306122454</v>
      </c>
    </row>
    <row r="21" spans="1:10" ht="14.25">
      <c r="A21" s="25" t="s">
        <v>65</v>
      </c>
      <c r="B21" s="20">
        <v>39</v>
      </c>
      <c r="C21" s="22">
        <v>35</v>
      </c>
      <c r="D21" s="31">
        <f t="shared" si="0"/>
        <v>-10.256410256410263</v>
      </c>
      <c r="E21" s="106">
        <v>1</v>
      </c>
      <c r="F21" s="22">
        <v>1</v>
      </c>
      <c r="G21" s="36">
        <f>F21*100/E21-100</f>
        <v>0</v>
      </c>
      <c r="H21" s="20">
        <v>40</v>
      </c>
      <c r="I21" s="22">
        <v>37</v>
      </c>
      <c r="J21" s="31">
        <f t="shared" si="1"/>
        <v>-7.5</v>
      </c>
    </row>
    <row r="22" spans="1:10" ht="14.25">
      <c r="A22" s="25" t="s">
        <v>66</v>
      </c>
      <c r="B22" s="20">
        <v>87</v>
      </c>
      <c r="C22" s="22">
        <v>67</v>
      </c>
      <c r="D22" s="31">
        <f t="shared" si="0"/>
        <v>-22.98850574712644</v>
      </c>
      <c r="E22" s="106">
        <v>3</v>
      </c>
      <c r="F22" s="22">
        <v>1</v>
      </c>
      <c r="G22" s="36">
        <f>F22*100/E22-100</f>
        <v>-66.66666666666666</v>
      </c>
      <c r="H22" s="20">
        <v>91</v>
      </c>
      <c r="I22" s="22">
        <v>70</v>
      </c>
      <c r="J22" s="31">
        <f t="shared" si="1"/>
        <v>-23.07692307692308</v>
      </c>
    </row>
    <row r="23" spans="1:10" ht="14.25">
      <c r="A23" s="25" t="s">
        <v>67</v>
      </c>
      <c r="B23" s="20">
        <v>67</v>
      </c>
      <c r="C23" s="22">
        <v>72</v>
      </c>
      <c r="D23" s="31">
        <f t="shared" si="0"/>
        <v>7.462686567164184</v>
      </c>
      <c r="E23" s="106">
        <v>6</v>
      </c>
      <c r="F23" s="22">
        <v>4</v>
      </c>
      <c r="G23" s="36">
        <f>F23*100/E23-100</f>
        <v>-33.33333333333333</v>
      </c>
      <c r="H23" s="20">
        <v>71</v>
      </c>
      <c r="I23" s="22">
        <v>75</v>
      </c>
      <c r="J23" s="31">
        <f t="shared" si="1"/>
        <v>5.633802816901408</v>
      </c>
    </row>
    <row r="24" spans="1:10" ht="14.25">
      <c r="A24" s="25" t="s">
        <v>68</v>
      </c>
      <c r="B24" s="20">
        <v>10</v>
      </c>
      <c r="C24" s="22">
        <v>6</v>
      </c>
      <c r="D24" s="31">
        <f t="shared" si="0"/>
        <v>-40</v>
      </c>
      <c r="E24" s="106">
        <v>0</v>
      </c>
      <c r="F24" s="22">
        <v>1</v>
      </c>
      <c r="G24" s="36" t="s">
        <v>315</v>
      </c>
      <c r="H24" s="20">
        <v>11</v>
      </c>
      <c r="I24" s="22">
        <v>5</v>
      </c>
      <c r="J24" s="31">
        <f t="shared" si="1"/>
        <v>-54.54545454545455</v>
      </c>
    </row>
    <row r="25" spans="1:10" ht="14.25">
      <c r="A25" s="25" t="s">
        <v>69</v>
      </c>
      <c r="B25" s="20">
        <v>42</v>
      </c>
      <c r="C25" s="22">
        <v>48</v>
      </c>
      <c r="D25" s="31">
        <f t="shared" si="0"/>
        <v>14.285714285714292</v>
      </c>
      <c r="E25" s="106">
        <v>0</v>
      </c>
      <c r="F25" s="22">
        <v>4</v>
      </c>
      <c r="G25" s="36" t="s">
        <v>315</v>
      </c>
      <c r="H25" s="20">
        <v>49</v>
      </c>
      <c r="I25" s="22">
        <v>47</v>
      </c>
      <c r="J25" s="31">
        <f t="shared" si="1"/>
        <v>-4.08163265306122</v>
      </c>
    </row>
    <row r="26" spans="1:10" ht="14.25">
      <c r="A26" s="25" t="s">
        <v>70</v>
      </c>
      <c r="B26" s="20">
        <v>11</v>
      </c>
      <c r="C26" s="22">
        <v>31</v>
      </c>
      <c r="D26" s="31">
        <f t="shared" si="0"/>
        <v>181.8181818181818</v>
      </c>
      <c r="E26" s="106">
        <v>1</v>
      </c>
      <c r="F26" s="22">
        <v>1</v>
      </c>
      <c r="G26" s="31">
        <f>F26*100/E26-100</f>
        <v>0</v>
      </c>
      <c r="H26" s="20">
        <v>12</v>
      </c>
      <c r="I26" s="22">
        <v>32</v>
      </c>
      <c r="J26" s="31">
        <f t="shared" si="1"/>
        <v>166.66666666666669</v>
      </c>
    </row>
    <row r="27" spans="1:10" ht="14.25">
      <c r="A27" s="25" t="s">
        <v>71</v>
      </c>
      <c r="B27" s="20">
        <v>31</v>
      </c>
      <c r="C27" s="22">
        <v>35</v>
      </c>
      <c r="D27" s="31">
        <f t="shared" si="0"/>
        <v>12.903225806451616</v>
      </c>
      <c r="E27" s="106">
        <v>0</v>
      </c>
      <c r="F27" s="22">
        <v>0</v>
      </c>
      <c r="G27" s="31"/>
      <c r="H27" s="20">
        <v>32</v>
      </c>
      <c r="I27" s="22">
        <v>40</v>
      </c>
      <c r="J27" s="31">
        <f t="shared" si="1"/>
        <v>25</v>
      </c>
    </row>
    <row r="28" spans="1:10" ht="14.25">
      <c r="A28" s="25" t="s">
        <v>72</v>
      </c>
      <c r="B28" s="20">
        <v>17</v>
      </c>
      <c r="C28" s="22">
        <v>37</v>
      </c>
      <c r="D28" s="31">
        <f t="shared" si="0"/>
        <v>117.64705882352942</v>
      </c>
      <c r="E28" s="106">
        <v>1</v>
      </c>
      <c r="F28" s="22">
        <v>8</v>
      </c>
      <c r="G28" s="31">
        <f>F28*100/E28-100</f>
        <v>700</v>
      </c>
      <c r="H28" s="20">
        <v>18</v>
      </c>
      <c r="I28" s="22">
        <v>32</v>
      </c>
      <c r="J28" s="31">
        <f t="shared" si="1"/>
        <v>77.77777777777777</v>
      </c>
    </row>
    <row r="29" spans="1:10" ht="14.25">
      <c r="A29" s="25" t="s">
        <v>73</v>
      </c>
      <c r="B29" s="20">
        <v>22</v>
      </c>
      <c r="C29" s="22">
        <v>26</v>
      </c>
      <c r="D29" s="31">
        <f t="shared" si="0"/>
        <v>18.181818181818187</v>
      </c>
      <c r="E29" s="106">
        <v>2</v>
      </c>
      <c r="F29" s="22">
        <v>0</v>
      </c>
      <c r="G29" s="126" t="s">
        <v>314</v>
      </c>
      <c r="H29" s="20">
        <v>20</v>
      </c>
      <c r="I29" s="22">
        <v>29</v>
      </c>
      <c r="J29" s="31">
        <f t="shared" si="1"/>
        <v>45</v>
      </c>
    </row>
    <row r="30" spans="1:10" ht="14.25">
      <c r="A30" s="25" t="s">
        <v>74</v>
      </c>
      <c r="B30" s="20">
        <v>25</v>
      </c>
      <c r="C30" s="22">
        <v>32</v>
      </c>
      <c r="D30" s="31">
        <f t="shared" si="0"/>
        <v>28</v>
      </c>
      <c r="E30" s="106">
        <v>3</v>
      </c>
      <c r="F30" s="22">
        <v>1</v>
      </c>
      <c r="G30" s="31">
        <f>F30*100/E30-100</f>
        <v>-66.66666666666666</v>
      </c>
      <c r="H30" s="20">
        <v>23</v>
      </c>
      <c r="I30" s="22">
        <v>33</v>
      </c>
      <c r="J30" s="31">
        <f t="shared" si="1"/>
        <v>43.47826086956522</v>
      </c>
    </row>
    <row r="31" spans="1:10" ht="14.25">
      <c r="A31" s="25" t="s">
        <v>75</v>
      </c>
      <c r="B31" s="20">
        <v>23</v>
      </c>
      <c r="C31" s="22">
        <v>24</v>
      </c>
      <c r="D31" s="31">
        <f t="shared" si="0"/>
        <v>4.347826086956516</v>
      </c>
      <c r="E31" s="106">
        <v>1</v>
      </c>
      <c r="F31" s="22">
        <v>3</v>
      </c>
      <c r="G31" s="31">
        <f>F31*100/E31-100</f>
        <v>200</v>
      </c>
      <c r="H31" s="20">
        <v>24</v>
      </c>
      <c r="I31" s="22">
        <v>22</v>
      </c>
      <c r="J31" s="31">
        <f t="shared" si="1"/>
        <v>-8.333333333333329</v>
      </c>
    </row>
    <row r="32" spans="1:10" ht="14.25">
      <c r="A32" s="25" t="s">
        <v>76</v>
      </c>
      <c r="B32" s="20">
        <v>15</v>
      </c>
      <c r="C32" s="22">
        <v>13</v>
      </c>
      <c r="D32" s="31">
        <f t="shared" si="0"/>
        <v>-13.333333333333329</v>
      </c>
      <c r="E32" s="106">
        <v>0</v>
      </c>
      <c r="F32" s="22">
        <v>0</v>
      </c>
      <c r="G32" s="31"/>
      <c r="H32" s="20">
        <v>17</v>
      </c>
      <c r="I32" s="22">
        <v>13</v>
      </c>
      <c r="J32" s="31">
        <f t="shared" si="1"/>
        <v>-23.529411764705884</v>
      </c>
    </row>
    <row r="33" spans="1:10" ht="14.25">
      <c r="A33" s="25" t="s">
        <v>77</v>
      </c>
      <c r="B33" s="20">
        <v>0</v>
      </c>
      <c r="C33" s="22">
        <v>0</v>
      </c>
      <c r="D33" s="31"/>
      <c r="E33" s="106">
        <v>0</v>
      </c>
      <c r="F33" s="22">
        <v>0</v>
      </c>
      <c r="G33" s="31"/>
      <c r="H33" s="20">
        <v>0</v>
      </c>
      <c r="I33" s="22">
        <v>0</v>
      </c>
      <c r="J33" s="31"/>
    </row>
    <row r="34" spans="1:10" ht="15">
      <c r="A34" s="28" t="s">
        <v>78</v>
      </c>
      <c r="B34" s="37">
        <v>915</v>
      </c>
      <c r="C34" s="29">
        <v>1011</v>
      </c>
      <c r="D34" s="31">
        <f t="shared" si="0"/>
        <v>10.491803278688522</v>
      </c>
      <c r="E34" s="107">
        <v>29</v>
      </c>
      <c r="F34" s="29">
        <v>45</v>
      </c>
      <c r="G34" s="31">
        <f>F34*100/E34-100</f>
        <v>55.17241379310346</v>
      </c>
      <c r="H34" s="37">
        <v>969</v>
      </c>
      <c r="I34" s="29">
        <v>1047</v>
      </c>
      <c r="J34" s="31">
        <f t="shared" si="1"/>
        <v>8.04953560371517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28 J7:J34 G30:G34">
    <cfRule type="cellIs" priority="48" dxfId="579" operator="lessThanOrEqual" stopIfTrue="1">
      <formula>0</formula>
    </cfRule>
  </conditionalFormatting>
  <conditionalFormatting sqref="D7:D34 G7:G28 J7:J34 G30:G34">
    <cfRule type="cellIs" priority="47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0">
      <selection activeCell="G18" sqref="G18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4" spans="1:10" s="19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9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</row>
    <row r="7" spans="1:10" ht="14.25">
      <c r="A7" s="25">
        <v>0</v>
      </c>
      <c r="B7" s="20">
        <v>0</v>
      </c>
      <c r="C7" s="22">
        <v>0</v>
      </c>
      <c r="D7" s="31"/>
      <c r="E7" s="20">
        <v>0</v>
      </c>
      <c r="F7" s="22">
        <v>0</v>
      </c>
      <c r="G7" s="31"/>
      <c r="H7" s="20">
        <v>0</v>
      </c>
      <c r="I7" s="22">
        <v>0</v>
      </c>
      <c r="J7" s="31"/>
    </row>
    <row r="8" spans="1:10" ht="14.25">
      <c r="A8" s="25" t="s">
        <v>52</v>
      </c>
      <c r="B8" s="20">
        <v>0</v>
      </c>
      <c r="C8" s="22">
        <v>0</v>
      </c>
      <c r="D8" s="31"/>
      <c r="E8" s="20">
        <v>0</v>
      </c>
      <c r="F8" s="22">
        <v>0</v>
      </c>
      <c r="G8" s="31"/>
      <c r="H8" s="20">
        <v>0</v>
      </c>
      <c r="I8" s="22">
        <v>0</v>
      </c>
      <c r="J8" s="31"/>
    </row>
    <row r="9" spans="1:10" ht="14.25">
      <c r="A9" s="25" t="s">
        <v>53</v>
      </c>
      <c r="B9" s="20">
        <v>2</v>
      </c>
      <c r="C9" s="22">
        <v>2</v>
      </c>
      <c r="D9" s="31">
        <f>C9*100/B9-100</f>
        <v>0</v>
      </c>
      <c r="E9" s="20">
        <v>1</v>
      </c>
      <c r="F9" s="22">
        <v>0</v>
      </c>
      <c r="G9" s="126" t="s">
        <v>314</v>
      </c>
      <c r="H9" s="20">
        <v>1</v>
      </c>
      <c r="I9" s="22">
        <v>2</v>
      </c>
      <c r="J9" s="31">
        <f>I9*100/H9-100</f>
        <v>100</v>
      </c>
    </row>
    <row r="10" spans="1:10" ht="14.25">
      <c r="A10" s="25" t="s">
        <v>54</v>
      </c>
      <c r="B10" s="20">
        <v>7</v>
      </c>
      <c r="C10" s="22">
        <v>3</v>
      </c>
      <c r="D10" s="31">
        <f>C10*100/B10-100</f>
        <v>-57.142857142857146</v>
      </c>
      <c r="E10" s="20">
        <v>0</v>
      </c>
      <c r="F10" s="22">
        <v>0</v>
      </c>
      <c r="G10" s="31"/>
      <c r="H10" s="20">
        <v>8</v>
      </c>
      <c r="I10" s="22">
        <v>3</v>
      </c>
      <c r="J10" s="31">
        <f>I10*100/H10-100</f>
        <v>-62.5</v>
      </c>
    </row>
    <row r="11" spans="1:10" ht="14.25">
      <c r="A11" s="25" t="s">
        <v>55</v>
      </c>
      <c r="B11" s="20">
        <v>1</v>
      </c>
      <c r="C11" s="22">
        <v>0</v>
      </c>
      <c r="D11" s="126" t="s">
        <v>314</v>
      </c>
      <c r="E11" s="20">
        <v>0</v>
      </c>
      <c r="F11" s="22">
        <v>0</v>
      </c>
      <c r="G11" s="31"/>
      <c r="H11" s="20">
        <v>1</v>
      </c>
      <c r="I11" s="22">
        <v>0</v>
      </c>
      <c r="J11" s="126" t="s">
        <v>314</v>
      </c>
    </row>
    <row r="12" spans="1:10" ht="14.25">
      <c r="A12" s="25" t="s">
        <v>56</v>
      </c>
      <c r="B12" s="20">
        <v>0</v>
      </c>
      <c r="C12" s="22">
        <v>0</v>
      </c>
      <c r="D12" s="31"/>
      <c r="E12" s="20">
        <v>0</v>
      </c>
      <c r="F12" s="22">
        <v>0</v>
      </c>
      <c r="G12" s="31"/>
      <c r="H12" s="20">
        <v>0</v>
      </c>
      <c r="I12" s="22">
        <v>0</v>
      </c>
      <c r="J12" s="31"/>
    </row>
    <row r="13" spans="1:10" ht="14.25">
      <c r="A13" s="25" t="s">
        <v>57</v>
      </c>
      <c r="B13" s="20">
        <v>0</v>
      </c>
      <c r="C13" s="22">
        <v>1</v>
      </c>
      <c r="D13" s="36" t="s">
        <v>315</v>
      </c>
      <c r="E13" s="20">
        <v>0</v>
      </c>
      <c r="F13" s="22">
        <v>0</v>
      </c>
      <c r="G13" s="31"/>
      <c r="H13" s="20">
        <v>0</v>
      </c>
      <c r="I13" s="22">
        <v>1</v>
      </c>
      <c r="J13" s="36" t="s">
        <v>315</v>
      </c>
    </row>
    <row r="14" spans="1:10" ht="14.25">
      <c r="A14" s="25" t="s">
        <v>58</v>
      </c>
      <c r="B14" s="20">
        <v>0</v>
      </c>
      <c r="C14" s="22">
        <v>3</v>
      </c>
      <c r="D14" s="36" t="s">
        <v>315</v>
      </c>
      <c r="E14" s="20">
        <v>0</v>
      </c>
      <c r="F14" s="22">
        <v>3</v>
      </c>
      <c r="G14" s="36" t="s">
        <v>315</v>
      </c>
      <c r="H14" s="20">
        <v>0</v>
      </c>
      <c r="I14" s="22">
        <v>2</v>
      </c>
      <c r="J14" s="36" t="s">
        <v>315</v>
      </c>
    </row>
    <row r="15" spans="1:10" ht="14.25">
      <c r="A15" s="25" t="s">
        <v>59</v>
      </c>
      <c r="B15" s="20">
        <v>5</v>
      </c>
      <c r="C15" s="22">
        <v>2</v>
      </c>
      <c r="D15" s="36">
        <f>C15*100/B15-100</f>
        <v>-60</v>
      </c>
      <c r="E15" s="20">
        <v>0</v>
      </c>
      <c r="F15" s="22">
        <v>0</v>
      </c>
      <c r="G15" s="36"/>
      <c r="H15" s="20">
        <v>13</v>
      </c>
      <c r="I15" s="22">
        <v>2</v>
      </c>
      <c r="J15" s="36">
        <f>I15*100/H15-100</f>
        <v>-84.61538461538461</v>
      </c>
    </row>
    <row r="16" spans="1:10" ht="14.25">
      <c r="A16" s="25" t="s">
        <v>60</v>
      </c>
      <c r="B16" s="20">
        <v>1</v>
      </c>
      <c r="C16" s="22">
        <v>0</v>
      </c>
      <c r="D16" s="126" t="s">
        <v>314</v>
      </c>
      <c r="E16" s="20">
        <v>0</v>
      </c>
      <c r="F16" s="22">
        <v>0</v>
      </c>
      <c r="G16" s="36"/>
      <c r="H16" s="20">
        <v>1</v>
      </c>
      <c r="I16" s="22">
        <v>0</v>
      </c>
      <c r="J16" s="126" t="s">
        <v>314</v>
      </c>
    </row>
    <row r="17" spans="1:10" ht="14.25">
      <c r="A17" s="25" t="s">
        <v>61</v>
      </c>
      <c r="B17" s="20">
        <v>2</v>
      </c>
      <c r="C17" s="22">
        <v>4</v>
      </c>
      <c r="D17" s="36">
        <f>C17*100/B17-100</f>
        <v>100</v>
      </c>
      <c r="E17" s="20">
        <v>0</v>
      </c>
      <c r="F17" s="22">
        <v>0</v>
      </c>
      <c r="G17" s="36"/>
      <c r="H17" s="20">
        <v>2</v>
      </c>
      <c r="I17" s="22">
        <v>4</v>
      </c>
      <c r="J17" s="36">
        <f>I17*100/H17-100</f>
        <v>100</v>
      </c>
    </row>
    <row r="18" spans="1:10" ht="14.25">
      <c r="A18" s="25" t="s">
        <v>62</v>
      </c>
      <c r="B18" s="20">
        <v>2</v>
      </c>
      <c r="C18" s="22">
        <v>0</v>
      </c>
      <c r="D18" s="126" t="s">
        <v>314</v>
      </c>
      <c r="E18" s="20">
        <v>1</v>
      </c>
      <c r="F18" s="22">
        <v>0</v>
      </c>
      <c r="G18" s="126" t="s">
        <v>314</v>
      </c>
      <c r="H18" s="20">
        <v>1</v>
      </c>
      <c r="I18" s="22">
        <v>0</v>
      </c>
      <c r="J18" s="126" t="s">
        <v>314</v>
      </c>
    </row>
    <row r="19" spans="1:10" ht="14.25">
      <c r="A19" s="25" t="s">
        <v>63</v>
      </c>
      <c r="B19" s="20">
        <v>0</v>
      </c>
      <c r="C19" s="22">
        <v>1</v>
      </c>
      <c r="D19" s="36" t="s">
        <v>315</v>
      </c>
      <c r="E19" s="20">
        <v>0</v>
      </c>
      <c r="F19" s="22">
        <v>0</v>
      </c>
      <c r="G19" s="36"/>
      <c r="H19" s="20">
        <v>0</v>
      </c>
      <c r="I19" s="22">
        <v>1</v>
      </c>
      <c r="J19" s="36" t="s">
        <v>315</v>
      </c>
    </row>
    <row r="20" spans="1:10" ht="14.25">
      <c r="A20" s="25" t="s">
        <v>64</v>
      </c>
      <c r="B20" s="20">
        <v>0</v>
      </c>
      <c r="C20" s="22">
        <v>3</v>
      </c>
      <c r="D20" s="36" t="s">
        <v>315</v>
      </c>
      <c r="E20" s="20">
        <v>0</v>
      </c>
      <c r="F20" s="22">
        <v>0</v>
      </c>
      <c r="G20" s="36"/>
      <c r="H20" s="20">
        <v>0</v>
      </c>
      <c r="I20" s="22">
        <v>3</v>
      </c>
      <c r="J20" s="36" t="s">
        <v>315</v>
      </c>
    </row>
    <row r="21" spans="1:10" ht="14.25">
      <c r="A21" s="25" t="s">
        <v>65</v>
      </c>
      <c r="B21" s="20">
        <v>3</v>
      </c>
      <c r="C21" s="22">
        <v>2</v>
      </c>
      <c r="D21" s="36">
        <f>C21*100/B21-100</f>
        <v>-33.33333333333333</v>
      </c>
      <c r="E21" s="20">
        <v>0</v>
      </c>
      <c r="F21" s="22">
        <v>0</v>
      </c>
      <c r="G21" s="36"/>
      <c r="H21" s="20">
        <v>3</v>
      </c>
      <c r="I21" s="22">
        <v>2</v>
      </c>
      <c r="J21" s="36">
        <f>I21*100/H21-100</f>
        <v>-33.33333333333333</v>
      </c>
    </row>
    <row r="22" spans="1:10" ht="14.25">
      <c r="A22" s="25" t="s">
        <v>66</v>
      </c>
      <c r="B22" s="20">
        <v>11</v>
      </c>
      <c r="C22" s="22">
        <v>7</v>
      </c>
      <c r="D22" s="36">
        <f>C22*100/B22-100</f>
        <v>-36.36363636363637</v>
      </c>
      <c r="E22" s="20">
        <v>0</v>
      </c>
      <c r="F22" s="22">
        <v>0</v>
      </c>
      <c r="G22" s="36"/>
      <c r="H22" s="20">
        <v>13</v>
      </c>
      <c r="I22" s="22">
        <v>8</v>
      </c>
      <c r="J22" s="36">
        <f>I22*100/H22-100</f>
        <v>-38.46153846153846</v>
      </c>
    </row>
    <row r="23" spans="1:10" ht="14.25">
      <c r="A23" s="25" t="s">
        <v>67</v>
      </c>
      <c r="B23" s="20">
        <v>1</v>
      </c>
      <c r="C23" s="22">
        <v>1</v>
      </c>
      <c r="D23" s="36">
        <f>C23*100/B23-100</f>
        <v>0</v>
      </c>
      <c r="E23" s="20">
        <v>0</v>
      </c>
      <c r="F23" s="22">
        <v>0</v>
      </c>
      <c r="G23" s="36"/>
      <c r="H23" s="20">
        <v>1</v>
      </c>
      <c r="I23" s="22">
        <v>1</v>
      </c>
      <c r="J23" s="36">
        <f>I23*100/H23-100</f>
        <v>0</v>
      </c>
    </row>
    <row r="24" spans="1:10" ht="14.25">
      <c r="A24" s="25" t="s">
        <v>68</v>
      </c>
      <c r="B24" s="20">
        <v>1</v>
      </c>
      <c r="C24" s="22">
        <v>1</v>
      </c>
      <c r="D24" s="36">
        <f>C24*100/B24-100</f>
        <v>0</v>
      </c>
      <c r="E24" s="20">
        <v>0</v>
      </c>
      <c r="F24" s="22">
        <v>0</v>
      </c>
      <c r="G24" s="36"/>
      <c r="H24" s="20">
        <v>1</v>
      </c>
      <c r="I24" s="22">
        <v>1</v>
      </c>
      <c r="J24" s="36">
        <f>I24*100/H24-100</f>
        <v>0</v>
      </c>
    </row>
    <row r="25" spans="1:10" ht="14.25">
      <c r="A25" s="25" t="s">
        <v>69</v>
      </c>
      <c r="B25" s="20">
        <v>0</v>
      </c>
      <c r="C25" s="22">
        <v>1</v>
      </c>
      <c r="D25" s="36" t="s">
        <v>315</v>
      </c>
      <c r="E25" s="20">
        <v>0</v>
      </c>
      <c r="F25" s="22">
        <v>0</v>
      </c>
      <c r="G25" s="36"/>
      <c r="H25" s="20">
        <v>0</v>
      </c>
      <c r="I25" s="22">
        <v>1</v>
      </c>
      <c r="J25" s="36" t="s">
        <v>315</v>
      </c>
    </row>
    <row r="26" spans="1:10" ht="14.25">
      <c r="A26" s="25" t="s">
        <v>70</v>
      </c>
      <c r="B26" s="20">
        <v>0</v>
      </c>
      <c r="C26" s="22">
        <v>3</v>
      </c>
      <c r="D26" s="36" t="s">
        <v>315</v>
      </c>
      <c r="E26" s="20">
        <v>0</v>
      </c>
      <c r="F26" s="22">
        <v>1</v>
      </c>
      <c r="G26" s="36" t="s">
        <v>315</v>
      </c>
      <c r="H26" s="20">
        <v>0</v>
      </c>
      <c r="I26" s="22">
        <v>2</v>
      </c>
      <c r="J26" s="36" t="s">
        <v>315</v>
      </c>
    </row>
    <row r="27" spans="1:10" ht="14.25">
      <c r="A27" s="25" t="s">
        <v>71</v>
      </c>
      <c r="B27" s="20">
        <v>0</v>
      </c>
      <c r="C27" s="22">
        <v>5</v>
      </c>
      <c r="D27" s="36" t="s">
        <v>315</v>
      </c>
      <c r="E27" s="20">
        <v>0</v>
      </c>
      <c r="F27" s="22">
        <v>0</v>
      </c>
      <c r="G27" s="36"/>
      <c r="H27" s="20">
        <v>0</v>
      </c>
      <c r="I27" s="22">
        <v>6</v>
      </c>
      <c r="J27" s="36" t="s">
        <v>315</v>
      </c>
    </row>
    <row r="28" spans="1:10" ht="14.25">
      <c r="A28" s="25" t="s">
        <v>72</v>
      </c>
      <c r="B28" s="20">
        <v>2</v>
      </c>
      <c r="C28" s="22">
        <v>2</v>
      </c>
      <c r="D28" s="36">
        <f>C28*100/B28-100</f>
        <v>0</v>
      </c>
      <c r="E28" s="20">
        <v>1</v>
      </c>
      <c r="F28" s="22">
        <v>0</v>
      </c>
      <c r="G28" s="126" t="s">
        <v>314</v>
      </c>
      <c r="H28" s="20">
        <v>1</v>
      </c>
      <c r="I28" s="22">
        <v>2</v>
      </c>
      <c r="J28" s="36">
        <f>I28*100/H28-100</f>
        <v>100</v>
      </c>
    </row>
    <row r="29" spans="1:10" ht="14.25">
      <c r="A29" s="25" t="s">
        <v>73</v>
      </c>
      <c r="B29" s="20">
        <v>1</v>
      </c>
      <c r="C29" s="22">
        <v>1</v>
      </c>
      <c r="D29" s="36">
        <f>C29*100/B29-100</f>
        <v>0</v>
      </c>
      <c r="E29" s="20">
        <v>0</v>
      </c>
      <c r="F29" s="22">
        <v>0</v>
      </c>
      <c r="G29" s="31"/>
      <c r="H29" s="20">
        <v>1</v>
      </c>
      <c r="I29" s="22">
        <v>2</v>
      </c>
      <c r="J29" s="36">
        <f>I29*100/H29-100</f>
        <v>100</v>
      </c>
    </row>
    <row r="30" spans="1:10" ht="14.25">
      <c r="A30" s="25" t="s">
        <v>74</v>
      </c>
      <c r="B30" s="20">
        <v>0</v>
      </c>
      <c r="C30" s="22">
        <v>0</v>
      </c>
      <c r="D30" s="36"/>
      <c r="E30" s="20">
        <v>0</v>
      </c>
      <c r="F30" s="22">
        <v>0</v>
      </c>
      <c r="G30" s="31"/>
      <c r="H30" s="20">
        <v>0</v>
      </c>
      <c r="I30" s="22">
        <v>0</v>
      </c>
      <c r="J30" s="36"/>
    </row>
    <row r="31" spans="1:10" ht="14.25">
      <c r="A31" s="25" t="s">
        <v>75</v>
      </c>
      <c r="B31" s="20">
        <v>0</v>
      </c>
      <c r="C31" s="22">
        <v>1</v>
      </c>
      <c r="D31" s="36" t="s">
        <v>315</v>
      </c>
      <c r="E31" s="20">
        <v>0</v>
      </c>
      <c r="F31" s="22">
        <v>0</v>
      </c>
      <c r="G31" s="31"/>
      <c r="H31" s="20">
        <v>0</v>
      </c>
      <c r="I31" s="22">
        <v>1</v>
      </c>
      <c r="J31" s="36" t="s">
        <v>315</v>
      </c>
    </row>
    <row r="32" spans="1:10" ht="14.25">
      <c r="A32" s="25" t="s">
        <v>76</v>
      </c>
      <c r="B32" s="20">
        <v>2</v>
      </c>
      <c r="C32" s="22">
        <v>0</v>
      </c>
      <c r="D32" s="126" t="s">
        <v>314</v>
      </c>
      <c r="E32" s="20">
        <v>0</v>
      </c>
      <c r="F32" s="22">
        <v>0</v>
      </c>
      <c r="G32" s="31"/>
      <c r="H32" s="20">
        <v>2</v>
      </c>
      <c r="I32" s="22">
        <v>0</v>
      </c>
      <c r="J32" s="126" t="s">
        <v>314</v>
      </c>
    </row>
    <row r="33" spans="1:10" ht="14.25">
      <c r="A33" s="25" t="s">
        <v>77</v>
      </c>
      <c r="B33" s="20">
        <v>0</v>
      </c>
      <c r="C33" s="22">
        <v>0</v>
      </c>
      <c r="D33" s="31"/>
      <c r="E33" s="20">
        <v>0</v>
      </c>
      <c r="F33" s="22">
        <v>0</v>
      </c>
      <c r="G33" s="31"/>
      <c r="H33" s="20">
        <v>0</v>
      </c>
      <c r="I33" s="22">
        <v>0</v>
      </c>
      <c r="J33" s="31"/>
    </row>
    <row r="34" spans="1:10" ht="15">
      <c r="A34" s="28" t="s">
        <v>78</v>
      </c>
      <c r="B34" s="37">
        <v>41</v>
      </c>
      <c r="C34" s="29">
        <v>43</v>
      </c>
      <c r="D34" s="42">
        <f>C34*100/B34-100</f>
        <v>4.878048780487802</v>
      </c>
      <c r="E34" s="37">
        <v>3</v>
      </c>
      <c r="F34" s="29">
        <v>4</v>
      </c>
      <c r="G34" s="42">
        <f>F34*100/E34-100</f>
        <v>33.33333333333334</v>
      </c>
      <c r="H34" s="37">
        <v>49</v>
      </c>
      <c r="I34" s="29">
        <v>44</v>
      </c>
      <c r="J34" s="42">
        <f>I34*100/H34-100</f>
        <v>-10.204081632653057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0 G7:G8 J7:J10 D12:D15 D17 D19:D31 D33:D34 G10:G17 G19:G27 G29:G34 J12:J15 J17 J19:J31 J33:J34">
    <cfRule type="cellIs" priority="313" dxfId="578" operator="greaterThan" stopIfTrue="1">
      <formula>0</formula>
    </cfRule>
    <cfRule type="cellIs" priority="314" dxfId="579" operator="lessThanOrEqual" stopIfTrue="1">
      <formula>0</formula>
    </cfRule>
  </conditionalFormatting>
  <conditionalFormatting sqref="D9">
    <cfRule type="cellIs" priority="312" dxfId="579" operator="lessThanOrEqual" stopIfTrue="1">
      <formula>0</formula>
    </cfRule>
  </conditionalFormatting>
  <conditionalFormatting sqref="D9">
    <cfRule type="cellIs" priority="311" dxfId="578" operator="greaterThan" stopIfTrue="1">
      <formula>0</formula>
    </cfRule>
  </conditionalFormatting>
  <conditionalFormatting sqref="D9">
    <cfRule type="cellIs" priority="310" dxfId="578" operator="greaterThan" stopIfTrue="1">
      <formula>0</formula>
    </cfRule>
  </conditionalFormatting>
  <conditionalFormatting sqref="D9">
    <cfRule type="cellIs" priority="309" dxfId="580" operator="lessThanOrEqual" stopIfTrue="1">
      <formula>0</formula>
    </cfRule>
  </conditionalFormatting>
  <conditionalFormatting sqref="D9">
    <cfRule type="cellIs" priority="307" dxfId="580" operator="lessThanOrEqual" stopIfTrue="1">
      <formula>0</formula>
    </cfRule>
    <cfRule type="cellIs" priority="308" dxfId="578" operator="greaterThan" stopIfTrue="1">
      <formula>0</formula>
    </cfRule>
  </conditionalFormatting>
  <conditionalFormatting sqref="D9">
    <cfRule type="cellIs" priority="306" dxfId="580" operator="lessThanOrEqual" stopIfTrue="1">
      <formula>0</formula>
    </cfRule>
  </conditionalFormatting>
  <conditionalFormatting sqref="D9">
    <cfRule type="cellIs" priority="305" dxfId="578" operator="greaterThan" stopIfTrue="1">
      <formula>0</formula>
    </cfRule>
  </conditionalFormatting>
  <conditionalFormatting sqref="D9">
    <cfRule type="cellIs" priority="303" dxfId="580" operator="lessThanOrEqual" stopIfTrue="1">
      <formula>0</formula>
    </cfRule>
    <cfRule type="cellIs" priority="304" dxfId="578" operator="greaterThan" stopIfTrue="1">
      <formula>0</formula>
    </cfRule>
  </conditionalFormatting>
  <conditionalFormatting sqref="D9">
    <cfRule type="cellIs" priority="301" dxfId="578" operator="greaterThan" stopIfTrue="1">
      <formula>0</formula>
    </cfRule>
    <cfRule type="cellIs" priority="302" dxfId="579" operator="lessThanOrEqual" stopIfTrue="1">
      <formula>0</formula>
    </cfRule>
  </conditionalFormatting>
  <conditionalFormatting sqref="D9">
    <cfRule type="cellIs" priority="299" dxfId="580" operator="lessThanOrEqual" stopIfTrue="1">
      <formula>0</formula>
    </cfRule>
    <cfRule type="cellIs" priority="300" dxfId="578" operator="greaterThan" stopIfTrue="1">
      <formula>0</formula>
    </cfRule>
  </conditionalFormatting>
  <conditionalFormatting sqref="D9">
    <cfRule type="cellIs" priority="297" dxfId="580" operator="lessThanOrEqual" stopIfTrue="1">
      <formula>0</formula>
    </cfRule>
    <cfRule type="cellIs" priority="298" dxfId="578" operator="greaterThan" stopIfTrue="1">
      <formula>0</formula>
    </cfRule>
  </conditionalFormatting>
  <conditionalFormatting sqref="D9">
    <cfRule type="cellIs" priority="295" dxfId="580" operator="lessThanOrEqual" stopIfTrue="1">
      <formula>0</formula>
    </cfRule>
    <cfRule type="cellIs" priority="296" dxfId="578" operator="greaterThan" stopIfTrue="1">
      <formula>0</formula>
    </cfRule>
  </conditionalFormatting>
  <conditionalFormatting sqref="D9">
    <cfRule type="cellIs" priority="293" dxfId="580" operator="lessThanOrEqual" stopIfTrue="1">
      <formula>0</formula>
    </cfRule>
    <cfRule type="cellIs" priority="294" dxfId="578" operator="greaterThan" stopIfTrue="1">
      <formula>0</formula>
    </cfRule>
  </conditionalFormatting>
  <conditionalFormatting sqref="D9">
    <cfRule type="cellIs" priority="291" dxfId="578" operator="greaterThan" stopIfTrue="1">
      <formula>0</formula>
    </cfRule>
    <cfRule type="cellIs" priority="292" dxfId="579" operator="lessThanOrEqual" stopIfTrue="1">
      <formula>0</formula>
    </cfRule>
  </conditionalFormatting>
  <conditionalFormatting sqref="D9">
    <cfRule type="cellIs" priority="289" dxfId="580" operator="lessThanOrEqual" stopIfTrue="1">
      <formula>0</formula>
    </cfRule>
    <cfRule type="cellIs" priority="290" dxfId="578" operator="greaterThan" stopIfTrue="1">
      <formula>0</formula>
    </cfRule>
  </conditionalFormatting>
  <conditionalFormatting sqref="J9">
    <cfRule type="cellIs" priority="24" dxfId="579" operator="lessThanOrEqual" stopIfTrue="1">
      <formula>0</formula>
    </cfRule>
  </conditionalFormatting>
  <conditionalFormatting sqref="J9">
    <cfRule type="cellIs" priority="23" dxfId="578" operator="greaterThan" stopIfTrue="1">
      <formula>0</formula>
    </cfRule>
  </conditionalFormatting>
  <conditionalFormatting sqref="J9">
    <cfRule type="cellIs" priority="22" dxfId="578" operator="greaterThan" stopIfTrue="1">
      <formula>0</formula>
    </cfRule>
  </conditionalFormatting>
  <conditionalFormatting sqref="J9">
    <cfRule type="cellIs" priority="21" dxfId="580" operator="lessThanOrEqual" stopIfTrue="1">
      <formula>0</formula>
    </cfRule>
  </conditionalFormatting>
  <conditionalFormatting sqref="J9">
    <cfRule type="cellIs" priority="19" dxfId="580" operator="lessThanOrEqual" stopIfTrue="1">
      <formula>0</formula>
    </cfRule>
    <cfRule type="cellIs" priority="20" dxfId="578" operator="greaterThan" stopIfTrue="1">
      <formula>0</formula>
    </cfRule>
  </conditionalFormatting>
  <conditionalFormatting sqref="J9">
    <cfRule type="cellIs" priority="18" dxfId="580" operator="lessThanOrEqual" stopIfTrue="1">
      <formula>0</formula>
    </cfRule>
  </conditionalFormatting>
  <conditionalFormatting sqref="J9">
    <cfRule type="cellIs" priority="17" dxfId="578" operator="greaterThan" stopIfTrue="1">
      <formula>0</formula>
    </cfRule>
  </conditionalFormatting>
  <conditionalFormatting sqref="J9">
    <cfRule type="cellIs" priority="15" dxfId="580" operator="lessThanOrEqual" stopIfTrue="1">
      <formula>0</formula>
    </cfRule>
    <cfRule type="cellIs" priority="16" dxfId="578" operator="greaterThan" stopIfTrue="1">
      <formula>0</formula>
    </cfRule>
  </conditionalFormatting>
  <conditionalFormatting sqref="J9">
    <cfRule type="cellIs" priority="13" dxfId="578" operator="greaterThan" stopIfTrue="1">
      <formula>0</formula>
    </cfRule>
    <cfRule type="cellIs" priority="14" dxfId="579" operator="lessThanOrEqual" stopIfTrue="1">
      <formula>0</formula>
    </cfRule>
  </conditionalFormatting>
  <conditionalFormatting sqref="J9">
    <cfRule type="cellIs" priority="11" dxfId="580" operator="lessThanOrEqual" stopIfTrue="1">
      <formula>0</formula>
    </cfRule>
    <cfRule type="cellIs" priority="12" dxfId="578" operator="greaterThan" stopIfTrue="1">
      <formula>0</formula>
    </cfRule>
  </conditionalFormatting>
  <conditionalFormatting sqref="J9">
    <cfRule type="cellIs" priority="9" dxfId="580" operator="lessThanOrEqual" stopIfTrue="1">
      <formula>0</formula>
    </cfRule>
    <cfRule type="cellIs" priority="10" dxfId="578" operator="greaterThan" stopIfTrue="1">
      <formula>0</formula>
    </cfRule>
  </conditionalFormatting>
  <conditionalFormatting sqref="J9">
    <cfRule type="cellIs" priority="7" dxfId="580" operator="lessThanOrEqual" stopIfTrue="1">
      <formula>0</formula>
    </cfRule>
    <cfRule type="cellIs" priority="8" dxfId="578" operator="greaterThan" stopIfTrue="1">
      <formula>0</formula>
    </cfRule>
  </conditionalFormatting>
  <conditionalFormatting sqref="J9">
    <cfRule type="cellIs" priority="5" dxfId="580" operator="lessThanOrEqual" stopIfTrue="1">
      <formula>0</formula>
    </cfRule>
    <cfRule type="cellIs" priority="6" dxfId="578" operator="greaterThan" stopIfTrue="1">
      <formula>0</formula>
    </cfRule>
  </conditionalFormatting>
  <conditionalFormatting sqref="J9">
    <cfRule type="cellIs" priority="3" dxfId="578" operator="greaterThan" stopIfTrue="1">
      <formula>0</formula>
    </cfRule>
    <cfRule type="cellIs" priority="4" dxfId="579" operator="lessThanOrEqual" stopIfTrue="1">
      <formula>0</formula>
    </cfRule>
  </conditionalFormatting>
  <conditionalFormatting sqref="J9">
    <cfRule type="cellIs" priority="1" dxfId="580" operator="lessThanOrEqual" stopIfTrue="1">
      <formula>0</formula>
    </cfRule>
    <cfRule type="cellIs" priority="2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5">
      <selection activeCell="D11" sqref="D11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4" spans="1:10" s="19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9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</row>
    <row r="7" spans="1:10" ht="14.25">
      <c r="A7" s="25" t="s">
        <v>51</v>
      </c>
      <c r="B7" s="20">
        <v>0</v>
      </c>
      <c r="C7" s="22">
        <v>0</v>
      </c>
      <c r="D7" s="36"/>
      <c r="E7" s="82">
        <v>0</v>
      </c>
      <c r="F7" s="22">
        <v>0</v>
      </c>
      <c r="G7" s="36"/>
      <c r="H7" s="82">
        <v>0</v>
      </c>
      <c r="I7" s="22">
        <v>0</v>
      </c>
      <c r="J7" s="36"/>
    </row>
    <row r="8" spans="1:10" ht="14.25">
      <c r="A8" s="25" t="s">
        <v>52</v>
      </c>
      <c r="B8" s="20">
        <v>1</v>
      </c>
      <c r="C8" s="22">
        <v>0</v>
      </c>
      <c r="D8" s="126" t="s">
        <v>314</v>
      </c>
      <c r="E8" s="82">
        <v>0</v>
      </c>
      <c r="F8" s="22">
        <v>0</v>
      </c>
      <c r="G8" s="31"/>
      <c r="H8" s="82">
        <v>4</v>
      </c>
      <c r="I8" s="22">
        <v>0</v>
      </c>
      <c r="J8" s="126" t="s">
        <v>314</v>
      </c>
    </row>
    <row r="9" spans="1:10" ht="14.25">
      <c r="A9" s="25" t="s">
        <v>53</v>
      </c>
      <c r="B9" s="20">
        <v>1</v>
      </c>
      <c r="C9" s="22">
        <v>5</v>
      </c>
      <c r="D9" s="31">
        <f>C9*100/B9-100</f>
        <v>400</v>
      </c>
      <c r="E9" s="82">
        <v>0</v>
      </c>
      <c r="F9" s="22">
        <v>1</v>
      </c>
      <c r="G9" s="36" t="s">
        <v>315</v>
      </c>
      <c r="H9" s="82">
        <v>1</v>
      </c>
      <c r="I9" s="22">
        <v>5</v>
      </c>
      <c r="J9" s="31">
        <f>I9*100/H9-100</f>
        <v>400</v>
      </c>
    </row>
    <row r="10" spans="1:10" ht="14.25">
      <c r="A10" s="25" t="s">
        <v>54</v>
      </c>
      <c r="B10" s="20">
        <v>1</v>
      </c>
      <c r="C10" s="22">
        <v>2</v>
      </c>
      <c r="D10" s="31">
        <f>C10*100/B10-100</f>
        <v>100</v>
      </c>
      <c r="E10" s="82">
        <v>0</v>
      </c>
      <c r="F10" s="22">
        <v>0</v>
      </c>
      <c r="G10" s="36"/>
      <c r="H10" s="82">
        <v>1</v>
      </c>
      <c r="I10" s="22">
        <v>3</v>
      </c>
      <c r="J10" s="31">
        <f>I10*100/H10-100</f>
        <v>200</v>
      </c>
    </row>
    <row r="11" spans="1:10" ht="14.25">
      <c r="A11" s="25" t="s">
        <v>55</v>
      </c>
      <c r="B11" s="20">
        <v>2</v>
      </c>
      <c r="C11" s="22">
        <v>0</v>
      </c>
      <c r="D11" s="126" t="s">
        <v>314</v>
      </c>
      <c r="E11" s="82">
        <v>0</v>
      </c>
      <c r="F11" s="22">
        <v>0</v>
      </c>
      <c r="G11" s="36"/>
      <c r="H11" s="82">
        <v>2</v>
      </c>
      <c r="I11" s="22">
        <v>0</v>
      </c>
      <c r="J11" s="126" t="s">
        <v>314</v>
      </c>
    </row>
    <row r="12" spans="1:10" ht="14.25">
      <c r="A12" s="25" t="s">
        <v>56</v>
      </c>
      <c r="B12" s="20">
        <v>0</v>
      </c>
      <c r="C12" s="22">
        <v>0</v>
      </c>
      <c r="D12" s="31"/>
      <c r="E12" s="82">
        <v>0</v>
      </c>
      <c r="F12" s="22">
        <v>0</v>
      </c>
      <c r="G12" s="36"/>
      <c r="H12" s="82">
        <v>0</v>
      </c>
      <c r="I12" s="22">
        <v>0</v>
      </c>
      <c r="J12" s="31"/>
    </row>
    <row r="13" spans="1:10" ht="14.25">
      <c r="A13" s="25" t="s">
        <v>57</v>
      </c>
      <c r="B13" s="20">
        <v>0</v>
      </c>
      <c r="C13" s="22">
        <v>0</v>
      </c>
      <c r="D13" s="31"/>
      <c r="E13" s="82">
        <v>0</v>
      </c>
      <c r="F13" s="22">
        <v>0</v>
      </c>
      <c r="G13" s="36"/>
      <c r="H13" s="82">
        <v>0</v>
      </c>
      <c r="I13" s="22">
        <v>0</v>
      </c>
      <c r="J13" s="31"/>
    </row>
    <row r="14" spans="1:10" ht="14.25">
      <c r="A14" s="25" t="s">
        <v>58</v>
      </c>
      <c r="B14" s="20">
        <v>0</v>
      </c>
      <c r="C14" s="22">
        <v>0</v>
      </c>
      <c r="D14" s="31"/>
      <c r="E14" s="82">
        <v>0</v>
      </c>
      <c r="F14" s="22">
        <v>0</v>
      </c>
      <c r="G14" s="36"/>
      <c r="H14" s="82">
        <v>0</v>
      </c>
      <c r="I14" s="22">
        <v>0</v>
      </c>
      <c r="J14" s="31"/>
    </row>
    <row r="15" spans="1:10" ht="14.25">
      <c r="A15" s="25" t="s">
        <v>59</v>
      </c>
      <c r="B15" s="20">
        <v>4</v>
      </c>
      <c r="C15" s="22">
        <v>2</v>
      </c>
      <c r="D15" s="31">
        <f>C15*100/B15-100</f>
        <v>-50</v>
      </c>
      <c r="E15" s="82">
        <v>1</v>
      </c>
      <c r="F15" s="22">
        <v>0</v>
      </c>
      <c r="G15" s="126" t="s">
        <v>314</v>
      </c>
      <c r="H15" s="82">
        <v>4</v>
      </c>
      <c r="I15" s="22">
        <v>3</v>
      </c>
      <c r="J15" s="31">
        <f>I15*100/H15-100</f>
        <v>-25</v>
      </c>
    </row>
    <row r="16" spans="1:10" ht="14.25">
      <c r="A16" s="25" t="s">
        <v>60</v>
      </c>
      <c r="B16" s="20">
        <v>2</v>
      </c>
      <c r="C16" s="22">
        <v>1</v>
      </c>
      <c r="D16" s="31">
        <f>C16*100/B16-100</f>
        <v>-50</v>
      </c>
      <c r="E16" s="82">
        <v>2</v>
      </c>
      <c r="F16" s="22">
        <v>0</v>
      </c>
      <c r="G16" s="126" t="s">
        <v>314</v>
      </c>
      <c r="H16" s="82">
        <v>1</v>
      </c>
      <c r="I16" s="22">
        <v>1</v>
      </c>
      <c r="J16" s="31">
        <f>I16*100/H16-100</f>
        <v>0</v>
      </c>
    </row>
    <row r="17" spans="1:10" ht="14.25">
      <c r="A17" s="25" t="s">
        <v>61</v>
      </c>
      <c r="B17" s="20">
        <v>0</v>
      </c>
      <c r="C17" s="22">
        <v>0</v>
      </c>
      <c r="D17" s="31"/>
      <c r="E17" s="82">
        <v>0</v>
      </c>
      <c r="F17" s="22">
        <v>0</v>
      </c>
      <c r="G17" s="36"/>
      <c r="H17" s="82">
        <v>0</v>
      </c>
      <c r="I17" s="22">
        <v>0</v>
      </c>
      <c r="J17" s="31"/>
    </row>
    <row r="18" spans="1:10" ht="14.25">
      <c r="A18" s="25" t="s">
        <v>62</v>
      </c>
      <c r="B18" s="20">
        <v>1</v>
      </c>
      <c r="C18" s="22">
        <v>1</v>
      </c>
      <c r="D18" s="31">
        <f>C18*100/B18-100</f>
        <v>0</v>
      </c>
      <c r="E18" s="82">
        <v>0</v>
      </c>
      <c r="F18" s="22">
        <v>1</v>
      </c>
      <c r="G18" s="36" t="s">
        <v>315</v>
      </c>
      <c r="H18" s="82">
        <v>1</v>
      </c>
      <c r="I18" s="22">
        <v>0</v>
      </c>
      <c r="J18" s="126" t="s">
        <v>314</v>
      </c>
    </row>
    <row r="19" spans="1:10" ht="14.25">
      <c r="A19" s="25" t="s">
        <v>63</v>
      </c>
      <c r="B19" s="20">
        <v>0</v>
      </c>
      <c r="C19" s="22">
        <v>0</v>
      </c>
      <c r="D19" s="31"/>
      <c r="E19" s="82">
        <v>0</v>
      </c>
      <c r="F19" s="22">
        <v>0</v>
      </c>
      <c r="G19" s="36"/>
      <c r="H19" s="82">
        <v>0</v>
      </c>
      <c r="I19" s="22">
        <v>0</v>
      </c>
      <c r="J19" s="31"/>
    </row>
    <row r="20" spans="1:10" ht="14.25">
      <c r="A20" s="25" t="s">
        <v>64</v>
      </c>
      <c r="B20" s="20">
        <v>5</v>
      </c>
      <c r="C20" s="22">
        <v>2</v>
      </c>
      <c r="D20" s="31">
        <f>C20*100/B20-100</f>
        <v>-60</v>
      </c>
      <c r="E20" s="82">
        <v>1</v>
      </c>
      <c r="F20" s="22">
        <v>2</v>
      </c>
      <c r="G20" s="36">
        <f>F20*100/E20-100</f>
        <v>100</v>
      </c>
      <c r="H20" s="82">
        <v>5</v>
      </c>
      <c r="I20" s="22">
        <v>1</v>
      </c>
      <c r="J20" s="31">
        <f>I20*100/H20-100</f>
        <v>-80</v>
      </c>
    </row>
    <row r="21" spans="1:10" ht="14.25">
      <c r="A21" s="25" t="s">
        <v>65</v>
      </c>
      <c r="B21" s="20">
        <v>1</v>
      </c>
      <c r="C21" s="22">
        <v>1</v>
      </c>
      <c r="D21" s="31">
        <f>C21*100/B21-100</f>
        <v>0</v>
      </c>
      <c r="E21" s="82">
        <v>0</v>
      </c>
      <c r="F21" s="22">
        <v>0</v>
      </c>
      <c r="G21" s="36"/>
      <c r="H21" s="82">
        <v>1</v>
      </c>
      <c r="I21" s="22">
        <v>2</v>
      </c>
      <c r="J21" s="31">
        <f>I21*100/H21-100</f>
        <v>100</v>
      </c>
    </row>
    <row r="22" spans="1:10" ht="14.25">
      <c r="A22" s="25" t="s">
        <v>66</v>
      </c>
      <c r="B22" s="20">
        <v>2</v>
      </c>
      <c r="C22" s="22">
        <v>0</v>
      </c>
      <c r="D22" s="126" t="s">
        <v>314</v>
      </c>
      <c r="E22" s="82">
        <v>2</v>
      </c>
      <c r="F22" s="22">
        <v>0</v>
      </c>
      <c r="G22" s="126" t="s">
        <v>314</v>
      </c>
      <c r="H22" s="82">
        <v>5</v>
      </c>
      <c r="I22" s="22">
        <v>0</v>
      </c>
      <c r="J22" s="126" t="s">
        <v>314</v>
      </c>
    </row>
    <row r="23" spans="1:10" ht="14.25">
      <c r="A23" s="25" t="s">
        <v>67</v>
      </c>
      <c r="B23" s="20">
        <v>0</v>
      </c>
      <c r="C23" s="22">
        <v>0</v>
      </c>
      <c r="D23" s="36"/>
      <c r="E23" s="82">
        <v>0</v>
      </c>
      <c r="F23" s="22">
        <v>0</v>
      </c>
      <c r="G23" s="36"/>
      <c r="H23" s="82">
        <v>0</v>
      </c>
      <c r="I23" s="22">
        <v>0</v>
      </c>
      <c r="J23" s="31"/>
    </row>
    <row r="24" spans="1:10" ht="14.25">
      <c r="A24" s="25" t="s">
        <v>68</v>
      </c>
      <c r="B24" s="20">
        <v>0</v>
      </c>
      <c r="C24" s="22">
        <v>1</v>
      </c>
      <c r="D24" s="36" t="s">
        <v>315</v>
      </c>
      <c r="E24" s="82">
        <v>0</v>
      </c>
      <c r="F24" s="22">
        <v>0</v>
      </c>
      <c r="G24" s="36"/>
      <c r="H24" s="82">
        <v>0</v>
      </c>
      <c r="I24" s="22">
        <v>1</v>
      </c>
      <c r="J24" s="36" t="s">
        <v>315</v>
      </c>
    </row>
    <row r="25" spans="1:10" ht="14.25">
      <c r="A25" s="25" t="s">
        <v>69</v>
      </c>
      <c r="B25" s="20">
        <v>0</v>
      </c>
      <c r="C25" s="22">
        <v>1</v>
      </c>
      <c r="D25" s="36" t="s">
        <v>315</v>
      </c>
      <c r="E25" s="82">
        <v>0</v>
      </c>
      <c r="F25" s="22">
        <v>0</v>
      </c>
      <c r="G25" s="36"/>
      <c r="H25" s="82">
        <v>0</v>
      </c>
      <c r="I25" s="22">
        <v>2</v>
      </c>
      <c r="J25" s="36" t="s">
        <v>315</v>
      </c>
    </row>
    <row r="26" spans="1:10" ht="14.25">
      <c r="A26" s="25" t="s">
        <v>70</v>
      </c>
      <c r="B26" s="20">
        <v>0</v>
      </c>
      <c r="C26" s="22">
        <v>0</v>
      </c>
      <c r="D26" s="36"/>
      <c r="E26" s="82">
        <v>0</v>
      </c>
      <c r="F26" s="22">
        <v>0</v>
      </c>
      <c r="G26" s="36"/>
      <c r="H26" s="82">
        <v>0</v>
      </c>
      <c r="I26" s="22">
        <v>0</v>
      </c>
      <c r="J26" s="36"/>
    </row>
    <row r="27" spans="1:10" ht="14.25">
      <c r="A27" s="25" t="s">
        <v>71</v>
      </c>
      <c r="B27" s="20">
        <v>0</v>
      </c>
      <c r="C27" s="22">
        <v>4</v>
      </c>
      <c r="D27" s="36" t="s">
        <v>315</v>
      </c>
      <c r="E27" s="82">
        <v>0</v>
      </c>
      <c r="F27" s="22">
        <v>1</v>
      </c>
      <c r="G27" s="36" t="s">
        <v>315</v>
      </c>
      <c r="H27" s="82">
        <v>0</v>
      </c>
      <c r="I27" s="22">
        <v>4</v>
      </c>
      <c r="J27" s="36" t="s">
        <v>315</v>
      </c>
    </row>
    <row r="28" spans="1:10" ht="14.25">
      <c r="A28" s="25" t="s">
        <v>72</v>
      </c>
      <c r="B28" s="20">
        <v>1</v>
      </c>
      <c r="C28" s="22">
        <v>0</v>
      </c>
      <c r="D28" s="126" t="s">
        <v>314</v>
      </c>
      <c r="E28" s="82">
        <v>0</v>
      </c>
      <c r="F28" s="22">
        <v>0</v>
      </c>
      <c r="G28" s="36"/>
      <c r="H28" s="82">
        <v>1</v>
      </c>
      <c r="I28" s="22">
        <v>0</v>
      </c>
      <c r="J28" s="126" t="s">
        <v>314</v>
      </c>
    </row>
    <row r="29" spans="1:10" ht="14.25">
      <c r="A29" s="25" t="s">
        <v>73</v>
      </c>
      <c r="B29" s="20">
        <v>0</v>
      </c>
      <c r="C29" s="22">
        <v>4</v>
      </c>
      <c r="D29" s="36" t="s">
        <v>315</v>
      </c>
      <c r="E29" s="82">
        <v>0</v>
      </c>
      <c r="F29" s="22">
        <v>0</v>
      </c>
      <c r="G29" s="36"/>
      <c r="H29" s="82">
        <v>0</v>
      </c>
      <c r="I29" s="22">
        <v>7</v>
      </c>
      <c r="J29" s="36" t="s">
        <v>315</v>
      </c>
    </row>
    <row r="30" spans="1:10" ht="14.25">
      <c r="A30" s="25" t="s">
        <v>74</v>
      </c>
      <c r="B30" s="20">
        <v>1</v>
      </c>
      <c r="C30" s="22">
        <v>0</v>
      </c>
      <c r="D30" s="126" t="s">
        <v>314</v>
      </c>
      <c r="E30" s="82">
        <v>0</v>
      </c>
      <c r="F30" s="22">
        <v>0</v>
      </c>
      <c r="G30" s="36"/>
      <c r="H30" s="82">
        <v>1</v>
      </c>
      <c r="I30" s="22">
        <v>0</v>
      </c>
      <c r="J30" s="126" t="s">
        <v>314</v>
      </c>
    </row>
    <row r="31" spans="1:10" ht="14.25">
      <c r="A31" s="25" t="s">
        <v>75</v>
      </c>
      <c r="B31" s="20">
        <v>0</v>
      </c>
      <c r="C31" s="22">
        <v>1</v>
      </c>
      <c r="D31" s="36" t="s">
        <v>315</v>
      </c>
      <c r="E31" s="82">
        <v>0</v>
      </c>
      <c r="F31" s="22">
        <v>1</v>
      </c>
      <c r="G31" s="36" t="s">
        <v>315</v>
      </c>
      <c r="H31" s="82">
        <v>0</v>
      </c>
      <c r="I31" s="22">
        <v>0</v>
      </c>
      <c r="J31" s="31"/>
    </row>
    <row r="32" spans="1:10" ht="14.25">
      <c r="A32" s="25" t="s">
        <v>76</v>
      </c>
      <c r="B32" s="20">
        <v>2</v>
      </c>
      <c r="C32" s="22">
        <v>2</v>
      </c>
      <c r="D32" s="36">
        <f>C32*100/B32-100</f>
        <v>0</v>
      </c>
      <c r="E32" s="82">
        <v>2</v>
      </c>
      <c r="F32" s="22">
        <v>1</v>
      </c>
      <c r="G32" s="31">
        <f>F32*100/E32-100</f>
        <v>-50</v>
      </c>
      <c r="H32" s="82">
        <v>10</v>
      </c>
      <c r="I32" s="22">
        <v>3</v>
      </c>
      <c r="J32" s="31">
        <f>I32*100/H32-100</f>
        <v>-70</v>
      </c>
    </row>
    <row r="33" spans="1:10" ht="14.25">
      <c r="A33" s="25" t="s">
        <v>77</v>
      </c>
      <c r="B33" s="20">
        <v>0</v>
      </c>
      <c r="C33" s="22">
        <v>0</v>
      </c>
      <c r="D33" s="31"/>
      <c r="E33" s="82">
        <v>0</v>
      </c>
      <c r="F33" s="22">
        <v>0</v>
      </c>
      <c r="G33" s="31"/>
      <c r="H33" s="82">
        <v>0</v>
      </c>
      <c r="I33" s="22">
        <v>0</v>
      </c>
      <c r="J33" s="31"/>
    </row>
    <row r="34" spans="1:10" ht="15">
      <c r="A34" s="28" t="s">
        <v>78</v>
      </c>
      <c r="B34" s="37">
        <v>24</v>
      </c>
      <c r="C34" s="29">
        <v>27</v>
      </c>
      <c r="D34" s="31">
        <f>C34*100/B34-100</f>
        <v>12.5</v>
      </c>
      <c r="E34" s="103">
        <v>8</v>
      </c>
      <c r="F34" s="29">
        <v>7</v>
      </c>
      <c r="G34" s="31">
        <f>F34*100/E34-100</f>
        <v>-12.5</v>
      </c>
      <c r="H34" s="103">
        <v>37</v>
      </c>
      <c r="I34" s="29">
        <v>32</v>
      </c>
      <c r="J34" s="31">
        <f>I34*100/H34-100</f>
        <v>-13.513513513513516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8:G14 J9:J10 D9:D10 D12:D21 D23:D27 D29 D31:D34 G17:G21 G23:G34 J12:J17 J19:J21 J23:J27 J29 J31:J34">
    <cfRule type="cellIs" priority="287" dxfId="580" operator="lessThanOrEqual" stopIfTrue="1">
      <formula>0</formula>
    </cfRule>
    <cfRule type="cellIs" priority="288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0">
      <selection activeCell="G31" sqref="G31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4" spans="1:10" s="19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9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</row>
    <row r="7" spans="1:10" ht="14.25">
      <c r="A7" s="25" t="s">
        <v>51</v>
      </c>
      <c r="B7" s="20">
        <v>0</v>
      </c>
      <c r="C7" s="22">
        <v>0</v>
      </c>
      <c r="D7" s="36"/>
      <c r="E7" s="20">
        <v>0</v>
      </c>
      <c r="F7" s="22">
        <v>0</v>
      </c>
      <c r="G7" s="36"/>
      <c r="H7" s="82">
        <v>0</v>
      </c>
      <c r="I7" s="22">
        <v>0</v>
      </c>
      <c r="J7" s="36"/>
    </row>
    <row r="8" spans="1:10" ht="14.25">
      <c r="A8" s="25" t="s">
        <v>52</v>
      </c>
      <c r="B8" s="20">
        <v>12</v>
      </c>
      <c r="C8" s="22">
        <v>11</v>
      </c>
      <c r="D8" s="36">
        <f>C8*100/B8-100</f>
        <v>-8.333333333333329</v>
      </c>
      <c r="E8" s="20">
        <v>4</v>
      </c>
      <c r="F8" s="22">
        <v>3</v>
      </c>
      <c r="G8" s="36">
        <f>F8*100/E8-100</f>
        <v>-25</v>
      </c>
      <c r="H8" s="82">
        <v>21</v>
      </c>
      <c r="I8" s="22">
        <v>21</v>
      </c>
      <c r="J8" s="36">
        <f>I8*100/H8-100</f>
        <v>0</v>
      </c>
    </row>
    <row r="9" spans="1:10" ht="14.25">
      <c r="A9" s="25" t="s">
        <v>53</v>
      </c>
      <c r="B9" s="20">
        <v>13</v>
      </c>
      <c r="C9" s="22">
        <v>13</v>
      </c>
      <c r="D9" s="36">
        <f aca="true" t="shared" si="0" ref="D9:D34">C9*100/B9-100</f>
        <v>0</v>
      </c>
      <c r="E9" s="20">
        <v>1</v>
      </c>
      <c r="F9" s="22">
        <v>0</v>
      </c>
      <c r="G9" s="126" t="s">
        <v>314</v>
      </c>
      <c r="H9" s="82">
        <v>16</v>
      </c>
      <c r="I9" s="22">
        <v>24</v>
      </c>
      <c r="J9" s="36">
        <f aca="true" t="shared" si="1" ref="J9:J34">I9*100/H9-100</f>
        <v>50</v>
      </c>
    </row>
    <row r="10" spans="1:10" ht="14.25">
      <c r="A10" s="25" t="s">
        <v>54</v>
      </c>
      <c r="B10" s="20">
        <v>18</v>
      </c>
      <c r="C10" s="22">
        <v>14</v>
      </c>
      <c r="D10" s="36">
        <f t="shared" si="0"/>
        <v>-22.22222222222223</v>
      </c>
      <c r="E10" s="20">
        <v>0</v>
      </c>
      <c r="F10" s="22">
        <v>2</v>
      </c>
      <c r="G10" s="36" t="s">
        <v>315</v>
      </c>
      <c r="H10" s="82">
        <v>28</v>
      </c>
      <c r="I10" s="22">
        <v>19</v>
      </c>
      <c r="J10" s="36">
        <f t="shared" si="1"/>
        <v>-32.14285714285714</v>
      </c>
    </row>
    <row r="11" spans="1:10" ht="14.25">
      <c r="A11" s="25" t="s">
        <v>55</v>
      </c>
      <c r="B11" s="20">
        <v>8</v>
      </c>
      <c r="C11" s="22">
        <v>14</v>
      </c>
      <c r="D11" s="36">
        <f t="shared" si="0"/>
        <v>75</v>
      </c>
      <c r="E11" s="20">
        <v>1</v>
      </c>
      <c r="F11" s="22">
        <v>8</v>
      </c>
      <c r="G11" s="36">
        <f>F11*100/E11-100</f>
        <v>700</v>
      </c>
      <c r="H11" s="82">
        <v>10</v>
      </c>
      <c r="I11" s="22">
        <v>24</v>
      </c>
      <c r="J11" s="36">
        <f t="shared" si="1"/>
        <v>140</v>
      </c>
    </row>
    <row r="12" spans="1:10" ht="14.25">
      <c r="A12" s="25" t="s">
        <v>56</v>
      </c>
      <c r="B12" s="20">
        <v>9</v>
      </c>
      <c r="C12" s="22">
        <v>5</v>
      </c>
      <c r="D12" s="36">
        <f t="shared" si="0"/>
        <v>-44.44444444444444</v>
      </c>
      <c r="E12" s="20">
        <v>0</v>
      </c>
      <c r="F12" s="22">
        <v>0</v>
      </c>
      <c r="G12" s="36"/>
      <c r="H12" s="82">
        <v>14</v>
      </c>
      <c r="I12" s="22">
        <v>6</v>
      </c>
      <c r="J12" s="36">
        <f t="shared" si="1"/>
        <v>-57.142857142857146</v>
      </c>
    </row>
    <row r="13" spans="1:10" ht="14.25">
      <c r="A13" s="25" t="s">
        <v>57</v>
      </c>
      <c r="B13" s="20">
        <v>5</v>
      </c>
      <c r="C13" s="22">
        <v>4</v>
      </c>
      <c r="D13" s="36">
        <f t="shared" si="0"/>
        <v>-20</v>
      </c>
      <c r="E13" s="20">
        <v>0</v>
      </c>
      <c r="F13" s="22">
        <v>0</v>
      </c>
      <c r="G13" s="36"/>
      <c r="H13" s="82">
        <v>6</v>
      </c>
      <c r="I13" s="22">
        <v>4</v>
      </c>
      <c r="J13" s="36">
        <f t="shared" si="1"/>
        <v>-33.33333333333333</v>
      </c>
    </row>
    <row r="14" spans="1:10" ht="14.25">
      <c r="A14" s="25" t="s">
        <v>58</v>
      </c>
      <c r="B14" s="20">
        <v>8</v>
      </c>
      <c r="C14" s="22">
        <v>12</v>
      </c>
      <c r="D14" s="36">
        <f t="shared" si="0"/>
        <v>50</v>
      </c>
      <c r="E14" s="20">
        <v>0</v>
      </c>
      <c r="F14" s="22">
        <v>3</v>
      </c>
      <c r="G14" s="36" t="s">
        <v>315</v>
      </c>
      <c r="H14" s="82">
        <v>11</v>
      </c>
      <c r="I14" s="22">
        <v>16</v>
      </c>
      <c r="J14" s="36">
        <f t="shared" si="1"/>
        <v>45.45454545454547</v>
      </c>
    </row>
    <row r="15" spans="1:10" ht="14.25">
      <c r="A15" s="25" t="s">
        <v>59</v>
      </c>
      <c r="B15" s="20">
        <v>15</v>
      </c>
      <c r="C15" s="22">
        <v>24</v>
      </c>
      <c r="D15" s="36">
        <f t="shared" si="0"/>
        <v>60</v>
      </c>
      <c r="E15" s="20">
        <v>5</v>
      </c>
      <c r="F15" s="22">
        <v>6</v>
      </c>
      <c r="G15" s="36">
        <f>F15*100/E15-100</f>
        <v>20</v>
      </c>
      <c r="H15" s="82">
        <v>24</v>
      </c>
      <c r="I15" s="22">
        <v>53</v>
      </c>
      <c r="J15" s="36">
        <f t="shared" si="1"/>
        <v>120.83333333333334</v>
      </c>
    </row>
    <row r="16" spans="1:10" ht="14.25">
      <c r="A16" s="25" t="s">
        <v>60</v>
      </c>
      <c r="B16" s="20">
        <v>17</v>
      </c>
      <c r="C16" s="22">
        <v>8</v>
      </c>
      <c r="D16" s="36">
        <f t="shared" si="0"/>
        <v>-52.94117647058823</v>
      </c>
      <c r="E16" s="20">
        <v>0</v>
      </c>
      <c r="F16" s="22">
        <v>3</v>
      </c>
      <c r="G16" s="36" t="s">
        <v>315</v>
      </c>
      <c r="H16" s="82">
        <v>35</v>
      </c>
      <c r="I16" s="22">
        <v>9</v>
      </c>
      <c r="J16" s="36">
        <f t="shared" si="1"/>
        <v>-74.28571428571428</v>
      </c>
    </row>
    <row r="17" spans="1:10" ht="14.25">
      <c r="A17" s="25" t="s">
        <v>61</v>
      </c>
      <c r="B17" s="20">
        <v>3</v>
      </c>
      <c r="C17" s="22">
        <v>5</v>
      </c>
      <c r="D17" s="36">
        <f t="shared" si="0"/>
        <v>66.66666666666666</v>
      </c>
      <c r="E17" s="20">
        <v>0</v>
      </c>
      <c r="F17" s="22">
        <v>0</v>
      </c>
      <c r="G17" s="36"/>
      <c r="H17" s="82">
        <v>4</v>
      </c>
      <c r="I17" s="22">
        <v>5</v>
      </c>
      <c r="J17" s="36">
        <f t="shared" si="1"/>
        <v>25</v>
      </c>
    </row>
    <row r="18" spans="1:10" ht="14.25">
      <c r="A18" s="25" t="s">
        <v>62</v>
      </c>
      <c r="B18" s="20">
        <v>7</v>
      </c>
      <c r="C18" s="22">
        <v>12</v>
      </c>
      <c r="D18" s="36">
        <f t="shared" si="0"/>
        <v>71.42857142857142</v>
      </c>
      <c r="E18" s="20">
        <v>4</v>
      </c>
      <c r="F18" s="22">
        <v>4</v>
      </c>
      <c r="G18" s="36">
        <f>F18*100/E18-100</f>
        <v>0</v>
      </c>
      <c r="H18" s="82">
        <v>10</v>
      </c>
      <c r="I18" s="22">
        <v>24</v>
      </c>
      <c r="J18" s="36">
        <f t="shared" si="1"/>
        <v>140</v>
      </c>
    </row>
    <row r="19" spans="1:10" ht="14.25">
      <c r="A19" s="25" t="s">
        <v>63</v>
      </c>
      <c r="B19" s="20">
        <v>1</v>
      </c>
      <c r="C19" s="22">
        <v>0</v>
      </c>
      <c r="D19" s="126" t="s">
        <v>314</v>
      </c>
      <c r="E19" s="20">
        <v>0</v>
      </c>
      <c r="F19" s="22">
        <v>0</v>
      </c>
      <c r="G19" s="36"/>
      <c r="H19" s="82">
        <v>1</v>
      </c>
      <c r="I19" s="22">
        <v>0</v>
      </c>
      <c r="J19" s="126" t="s">
        <v>314</v>
      </c>
    </row>
    <row r="20" spans="1:10" ht="14.25">
      <c r="A20" s="25" t="s">
        <v>64</v>
      </c>
      <c r="B20" s="20">
        <v>18</v>
      </c>
      <c r="C20" s="22">
        <v>23</v>
      </c>
      <c r="D20" s="36">
        <f t="shared" si="0"/>
        <v>27.77777777777777</v>
      </c>
      <c r="E20" s="20">
        <v>3</v>
      </c>
      <c r="F20" s="22">
        <v>3</v>
      </c>
      <c r="G20" s="36">
        <f>F20*100/E20-100</f>
        <v>0</v>
      </c>
      <c r="H20" s="82">
        <v>31</v>
      </c>
      <c r="I20" s="22">
        <v>41</v>
      </c>
      <c r="J20" s="36">
        <f t="shared" si="1"/>
        <v>32.258064516129025</v>
      </c>
    </row>
    <row r="21" spans="1:10" ht="14.25">
      <c r="A21" s="25" t="s">
        <v>65</v>
      </c>
      <c r="B21" s="20">
        <v>19</v>
      </c>
      <c r="C21" s="22">
        <v>11</v>
      </c>
      <c r="D21" s="36">
        <f t="shared" si="0"/>
        <v>-42.10526315789474</v>
      </c>
      <c r="E21" s="20">
        <v>0</v>
      </c>
      <c r="F21" s="22">
        <v>1</v>
      </c>
      <c r="G21" s="36" t="s">
        <v>315</v>
      </c>
      <c r="H21" s="82">
        <v>26</v>
      </c>
      <c r="I21" s="22">
        <v>18</v>
      </c>
      <c r="J21" s="36">
        <f t="shared" si="1"/>
        <v>-30.769230769230774</v>
      </c>
    </row>
    <row r="22" spans="1:10" ht="14.25">
      <c r="A22" s="25" t="s">
        <v>66</v>
      </c>
      <c r="B22" s="20">
        <v>18</v>
      </c>
      <c r="C22" s="22">
        <v>13</v>
      </c>
      <c r="D22" s="36">
        <f t="shared" si="0"/>
        <v>-27.77777777777777</v>
      </c>
      <c r="E22" s="20">
        <v>0</v>
      </c>
      <c r="F22" s="22">
        <v>5</v>
      </c>
      <c r="G22" s="36" t="s">
        <v>315</v>
      </c>
      <c r="H22" s="82">
        <v>25</v>
      </c>
      <c r="I22" s="22">
        <v>14</v>
      </c>
      <c r="J22" s="36">
        <f t="shared" si="1"/>
        <v>-44</v>
      </c>
    </row>
    <row r="23" spans="1:10" ht="14.25">
      <c r="A23" s="25" t="s">
        <v>67</v>
      </c>
      <c r="B23" s="20">
        <v>17</v>
      </c>
      <c r="C23" s="22">
        <v>20</v>
      </c>
      <c r="D23" s="36">
        <f t="shared" si="0"/>
        <v>17.647058823529406</v>
      </c>
      <c r="E23" s="20">
        <v>7</v>
      </c>
      <c r="F23" s="22">
        <v>2</v>
      </c>
      <c r="G23" s="36">
        <f>F23*100/E23-100</f>
        <v>-71.42857142857143</v>
      </c>
      <c r="H23" s="82">
        <v>27</v>
      </c>
      <c r="I23" s="22">
        <v>43</v>
      </c>
      <c r="J23" s="36">
        <f t="shared" si="1"/>
        <v>59.25925925925927</v>
      </c>
    </row>
    <row r="24" spans="1:10" ht="14.25">
      <c r="A24" s="25" t="s">
        <v>68</v>
      </c>
      <c r="B24" s="20">
        <v>8</v>
      </c>
      <c r="C24" s="22">
        <v>2</v>
      </c>
      <c r="D24" s="36">
        <f t="shared" si="0"/>
        <v>-75</v>
      </c>
      <c r="E24" s="20">
        <v>0</v>
      </c>
      <c r="F24" s="22">
        <v>0</v>
      </c>
      <c r="G24" s="36"/>
      <c r="H24" s="82">
        <v>11</v>
      </c>
      <c r="I24" s="22">
        <v>2</v>
      </c>
      <c r="J24" s="36">
        <f t="shared" si="1"/>
        <v>-81.81818181818181</v>
      </c>
    </row>
    <row r="25" spans="1:10" ht="14.25">
      <c r="A25" s="25" t="s">
        <v>69</v>
      </c>
      <c r="B25" s="20">
        <v>10</v>
      </c>
      <c r="C25" s="22">
        <v>14</v>
      </c>
      <c r="D25" s="36">
        <f t="shared" si="0"/>
        <v>40</v>
      </c>
      <c r="E25" s="20">
        <v>0</v>
      </c>
      <c r="F25" s="22">
        <v>0</v>
      </c>
      <c r="G25" s="36"/>
      <c r="H25" s="82">
        <v>13</v>
      </c>
      <c r="I25" s="22">
        <v>19</v>
      </c>
      <c r="J25" s="36">
        <f t="shared" si="1"/>
        <v>46.15384615384616</v>
      </c>
    </row>
    <row r="26" spans="1:10" ht="14.25">
      <c r="A26" s="25" t="s">
        <v>70</v>
      </c>
      <c r="B26" s="20">
        <v>3</v>
      </c>
      <c r="C26" s="22">
        <v>4</v>
      </c>
      <c r="D26" s="36">
        <f t="shared" si="0"/>
        <v>33.33333333333334</v>
      </c>
      <c r="E26" s="20">
        <v>0</v>
      </c>
      <c r="F26" s="22">
        <v>4</v>
      </c>
      <c r="G26" s="36" t="s">
        <v>315</v>
      </c>
      <c r="H26" s="82">
        <v>3</v>
      </c>
      <c r="I26" s="22">
        <v>10</v>
      </c>
      <c r="J26" s="36">
        <f t="shared" si="1"/>
        <v>233.33333333333331</v>
      </c>
    </row>
    <row r="27" spans="1:10" ht="14.25">
      <c r="A27" s="25" t="s">
        <v>71</v>
      </c>
      <c r="B27" s="20">
        <v>3</v>
      </c>
      <c r="C27" s="22">
        <v>13</v>
      </c>
      <c r="D27" s="36">
        <f t="shared" si="0"/>
        <v>333.3333333333333</v>
      </c>
      <c r="E27" s="20">
        <v>0</v>
      </c>
      <c r="F27" s="22">
        <v>0</v>
      </c>
      <c r="G27" s="36"/>
      <c r="H27" s="82">
        <v>4</v>
      </c>
      <c r="I27" s="22">
        <v>23</v>
      </c>
      <c r="J27" s="36">
        <f t="shared" si="1"/>
        <v>475</v>
      </c>
    </row>
    <row r="28" spans="1:10" ht="14.25">
      <c r="A28" s="25" t="s">
        <v>72</v>
      </c>
      <c r="B28" s="20">
        <v>9</v>
      </c>
      <c r="C28" s="22">
        <v>19</v>
      </c>
      <c r="D28" s="36">
        <f t="shared" si="0"/>
        <v>111.11111111111111</v>
      </c>
      <c r="E28" s="20">
        <v>3</v>
      </c>
      <c r="F28" s="22">
        <v>7</v>
      </c>
      <c r="G28" s="36">
        <f>F28*100/E28-100</f>
        <v>133.33333333333334</v>
      </c>
      <c r="H28" s="82">
        <v>12</v>
      </c>
      <c r="I28" s="22">
        <v>38</v>
      </c>
      <c r="J28" s="36">
        <f t="shared" si="1"/>
        <v>216.66666666666669</v>
      </c>
    </row>
    <row r="29" spans="1:10" ht="14.25">
      <c r="A29" s="25" t="s">
        <v>73</v>
      </c>
      <c r="B29" s="20">
        <v>6</v>
      </c>
      <c r="C29" s="22">
        <v>12</v>
      </c>
      <c r="D29" s="36">
        <f t="shared" si="0"/>
        <v>100</v>
      </c>
      <c r="E29" s="20">
        <v>0</v>
      </c>
      <c r="F29" s="22">
        <v>1</v>
      </c>
      <c r="G29" s="36" t="s">
        <v>315</v>
      </c>
      <c r="H29" s="82">
        <v>7</v>
      </c>
      <c r="I29" s="22">
        <v>19</v>
      </c>
      <c r="J29" s="36">
        <f t="shared" si="1"/>
        <v>171.42857142857144</v>
      </c>
    </row>
    <row r="30" spans="1:10" ht="14.25">
      <c r="A30" s="25" t="s">
        <v>74</v>
      </c>
      <c r="B30" s="20">
        <v>8</v>
      </c>
      <c r="C30" s="22">
        <v>4</v>
      </c>
      <c r="D30" s="36">
        <f t="shared" si="0"/>
        <v>-50</v>
      </c>
      <c r="E30" s="20">
        <v>0</v>
      </c>
      <c r="F30" s="22">
        <v>3</v>
      </c>
      <c r="G30" s="36" t="s">
        <v>315</v>
      </c>
      <c r="H30" s="82">
        <v>16</v>
      </c>
      <c r="I30" s="22">
        <v>6</v>
      </c>
      <c r="J30" s="36">
        <f t="shared" si="1"/>
        <v>-62.5</v>
      </c>
    </row>
    <row r="31" spans="1:10" ht="14.25">
      <c r="A31" s="25" t="s">
        <v>75</v>
      </c>
      <c r="B31" s="20">
        <v>10</v>
      </c>
      <c r="C31" s="22">
        <v>11</v>
      </c>
      <c r="D31" s="36">
        <f t="shared" si="0"/>
        <v>10</v>
      </c>
      <c r="E31" s="20">
        <v>3</v>
      </c>
      <c r="F31" s="22">
        <v>0</v>
      </c>
      <c r="G31" s="126" t="s">
        <v>314</v>
      </c>
      <c r="H31" s="82">
        <v>19</v>
      </c>
      <c r="I31" s="22">
        <v>16</v>
      </c>
      <c r="J31" s="36">
        <f t="shared" si="1"/>
        <v>-15.78947368421052</v>
      </c>
    </row>
    <row r="32" spans="1:10" ht="14.25">
      <c r="A32" s="25" t="s">
        <v>76</v>
      </c>
      <c r="B32" s="20">
        <v>8</v>
      </c>
      <c r="C32" s="22">
        <v>11</v>
      </c>
      <c r="D32" s="36">
        <f t="shared" si="0"/>
        <v>37.5</v>
      </c>
      <c r="E32" s="20">
        <v>1</v>
      </c>
      <c r="F32" s="22">
        <v>0</v>
      </c>
      <c r="G32" s="126" t="s">
        <v>314</v>
      </c>
      <c r="H32" s="82">
        <v>16</v>
      </c>
      <c r="I32" s="22">
        <v>15</v>
      </c>
      <c r="J32" s="36">
        <f t="shared" si="1"/>
        <v>-6.25</v>
      </c>
    </row>
    <row r="33" spans="1:10" ht="14.25">
      <c r="A33" s="25" t="s">
        <v>77</v>
      </c>
      <c r="B33" s="20">
        <v>0</v>
      </c>
      <c r="C33" s="22">
        <v>0</v>
      </c>
      <c r="D33" s="36"/>
      <c r="E33" s="20">
        <v>0</v>
      </c>
      <c r="F33" s="22">
        <v>0</v>
      </c>
      <c r="G33" s="36"/>
      <c r="H33" s="82">
        <v>0</v>
      </c>
      <c r="I33" s="22">
        <v>0</v>
      </c>
      <c r="J33" s="36"/>
    </row>
    <row r="34" spans="1:10" ht="15">
      <c r="A34" s="28" t="s">
        <v>78</v>
      </c>
      <c r="B34" s="37">
        <v>253</v>
      </c>
      <c r="C34" s="29">
        <v>279</v>
      </c>
      <c r="D34" s="36">
        <f t="shared" si="0"/>
        <v>10.276679841897234</v>
      </c>
      <c r="E34" s="37">
        <v>32</v>
      </c>
      <c r="F34" s="29">
        <v>55</v>
      </c>
      <c r="G34" s="36">
        <f>F34*100/E34-100</f>
        <v>71.875</v>
      </c>
      <c r="H34" s="103">
        <v>390</v>
      </c>
      <c r="I34" s="29">
        <v>469</v>
      </c>
      <c r="J34" s="36">
        <f t="shared" si="1"/>
        <v>20.256410256410263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8 G7:G8 J7:J18 D20:D34 G33:G34 G10:G30 J20:J34">
    <cfRule type="cellIs" priority="114" dxfId="579" operator="lessThanOrEqual" stopIfTrue="1">
      <formula>0</formula>
    </cfRule>
  </conditionalFormatting>
  <conditionalFormatting sqref="D7:D18 G7:G8 J7:J18 D20:D34 G33:G34 G10:G30 J20:J34">
    <cfRule type="cellIs" priority="113" dxfId="578" operator="greaterThan" stopIfTrue="1">
      <formula>0</formula>
    </cfRule>
  </conditionalFormatting>
  <conditionalFormatting sqref="D24">
    <cfRule type="cellIs" priority="111" dxfId="580" operator="lessThanOrEqual" stopIfTrue="1">
      <formula>0</formula>
    </cfRule>
    <cfRule type="cellIs" priority="112" dxfId="578" operator="greaterThan" stopIfTrue="1">
      <formula>0</formula>
    </cfRule>
  </conditionalFormatting>
  <conditionalFormatting sqref="D24">
    <cfRule type="cellIs" priority="109" dxfId="578" operator="greaterThan" stopIfTrue="1">
      <formula>0</formula>
    </cfRule>
    <cfRule type="cellIs" priority="110" dxfId="579" operator="lessThanOrEqual" stopIfTrue="1">
      <formula>0</formula>
    </cfRule>
  </conditionalFormatting>
  <conditionalFormatting sqref="D24">
    <cfRule type="cellIs" priority="108" dxfId="579" operator="lessThanOrEqual" stopIfTrue="1">
      <formula>0</formula>
    </cfRule>
  </conditionalFormatting>
  <conditionalFormatting sqref="D24">
    <cfRule type="cellIs" priority="107" dxfId="578" operator="greaterThan" stopIfTrue="1">
      <formula>0</formula>
    </cfRule>
  </conditionalFormatting>
  <conditionalFormatting sqref="D24">
    <cfRule type="cellIs" priority="106" dxfId="578" operator="greaterThan" stopIfTrue="1">
      <formula>0</formula>
    </cfRule>
  </conditionalFormatting>
  <conditionalFormatting sqref="D24">
    <cfRule type="cellIs" priority="105" dxfId="580" operator="lessThanOrEqual" stopIfTrue="1">
      <formula>0</formula>
    </cfRule>
  </conditionalFormatting>
  <conditionalFormatting sqref="D24">
    <cfRule type="cellIs" priority="103" dxfId="580" operator="lessThanOrEqual" stopIfTrue="1">
      <formula>0</formula>
    </cfRule>
    <cfRule type="cellIs" priority="104" dxfId="578" operator="greaterThan" stopIfTrue="1">
      <formula>0</formula>
    </cfRule>
  </conditionalFormatting>
  <conditionalFormatting sqref="D24">
    <cfRule type="cellIs" priority="102" dxfId="580" operator="lessThanOrEqual" stopIfTrue="1">
      <formula>0</formula>
    </cfRule>
  </conditionalFormatting>
  <conditionalFormatting sqref="D24">
    <cfRule type="cellIs" priority="101" dxfId="578" operator="greaterThan" stopIfTrue="1">
      <formula>0</formula>
    </cfRule>
  </conditionalFormatting>
  <conditionalFormatting sqref="D24">
    <cfRule type="cellIs" priority="99" dxfId="580" operator="lessThanOrEqual" stopIfTrue="1">
      <formula>0</formula>
    </cfRule>
    <cfRule type="cellIs" priority="100" dxfId="578" operator="greaterThan" stopIfTrue="1">
      <formula>0</formula>
    </cfRule>
  </conditionalFormatting>
  <conditionalFormatting sqref="D24">
    <cfRule type="cellIs" priority="97" dxfId="578" operator="greaterThan" stopIfTrue="1">
      <formula>0</formula>
    </cfRule>
    <cfRule type="cellIs" priority="98" dxfId="579" operator="lessThanOrEqual" stopIfTrue="1">
      <formula>0</formula>
    </cfRule>
  </conditionalFormatting>
  <conditionalFormatting sqref="D24">
    <cfRule type="cellIs" priority="95" dxfId="580" operator="lessThanOrEqual" stopIfTrue="1">
      <formula>0</formula>
    </cfRule>
    <cfRule type="cellIs" priority="96" dxfId="578" operator="greaterThan" stopIfTrue="1">
      <formula>0</formula>
    </cfRule>
  </conditionalFormatting>
  <conditionalFormatting sqref="D24">
    <cfRule type="cellIs" priority="93" dxfId="580" operator="lessThanOrEqual" stopIfTrue="1">
      <formula>0</formula>
    </cfRule>
    <cfRule type="cellIs" priority="94" dxfId="578" operator="greaterThan" stopIfTrue="1">
      <formula>0</formula>
    </cfRule>
  </conditionalFormatting>
  <conditionalFormatting sqref="D24">
    <cfRule type="cellIs" priority="91" dxfId="580" operator="lessThanOrEqual" stopIfTrue="1">
      <formula>0</formula>
    </cfRule>
    <cfRule type="cellIs" priority="92" dxfId="578" operator="greaterThan" stopIfTrue="1">
      <formula>0</formula>
    </cfRule>
  </conditionalFormatting>
  <conditionalFormatting sqref="D24">
    <cfRule type="cellIs" priority="89" dxfId="580" operator="lessThanOrEqual" stopIfTrue="1">
      <formula>0</formula>
    </cfRule>
    <cfRule type="cellIs" priority="90" dxfId="578" operator="greaterThan" stopIfTrue="1">
      <formula>0</formula>
    </cfRule>
  </conditionalFormatting>
  <conditionalFormatting sqref="D24">
    <cfRule type="cellIs" priority="87" dxfId="578" operator="greaterThan" stopIfTrue="1">
      <formula>0</formula>
    </cfRule>
    <cfRule type="cellIs" priority="88" dxfId="579" operator="lessThanOrEqual" stopIfTrue="1">
      <formula>0</formula>
    </cfRule>
  </conditionalFormatting>
  <conditionalFormatting sqref="D24">
    <cfRule type="cellIs" priority="85" dxfId="580" operator="lessThanOrEqual" stopIfTrue="1">
      <formula>0</formula>
    </cfRule>
    <cfRule type="cellIs" priority="86" dxfId="578" operator="greaterThan" stopIfTrue="1">
      <formula>0</formula>
    </cfRule>
  </conditionalFormatting>
  <conditionalFormatting sqref="J24">
    <cfRule type="cellIs" priority="27" dxfId="580" operator="lessThanOrEqual" stopIfTrue="1">
      <formula>0</formula>
    </cfRule>
    <cfRule type="cellIs" priority="28" dxfId="578" operator="greaterThan" stopIfTrue="1">
      <formula>0</formula>
    </cfRule>
  </conditionalFormatting>
  <conditionalFormatting sqref="J24">
    <cfRule type="cellIs" priority="25" dxfId="578" operator="greaterThan" stopIfTrue="1">
      <formula>0</formula>
    </cfRule>
    <cfRule type="cellIs" priority="26" dxfId="579" operator="lessThanOrEqual" stopIfTrue="1">
      <formula>0</formula>
    </cfRule>
  </conditionalFormatting>
  <conditionalFormatting sqref="J24">
    <cfRule type="cellIs" priority="24" dxfId="579" operator="lessThanOrEqual" stopIfTrue="1">
      <formula>0</formula>
    </cfRule>
  </conditionalFormatting>
  <conditionalFormatting sqref="J24">
    <cfRule type="cellIs" priority="23" dxfId="578" operator="greaterThan" stopIfTrue="1">
      <formula>0</formula>
    </cfRule>
  </conditionalFormatting>
  <conditionalFormatting sqref="J24">
    <cfRule type="cellIs" priority="22" dxfId="578" operator="greaterThan" stopIfTrue="1">
      <formula>0</formula>
    </cfRule>
  </conditionalFormatting>
  <conditionalFormatting sqref="J24">
    <cfRule type="cellIs" priority="21" dxfId="580" operator="lessThanOrEqual" stopIfTrue="1">
      <formula>0</formula>
    </cfRule>
  </conditionalFormatting>
  <conditionalFormatting sqref="J24">
    <cfRule type="cellIs" priority="19" dxfId="580" operator="lessThanOrEqual" stopIfTrue="1">
      <formula>0</formula>
    </cfRule>
    <cfRule type="cellIs" priority="20" dxfId="578" operator="greaterThan" stopIfTrue="1">
      <formula>0</formula>
    </cfRule>
  </conditionalFormatting>
  <conditionalFormatting sqref="J24">
    <cfRule type="cellIs" priority="18" dxfId="580" operator="lessThanOrEqual" stopIfTrue="1">
      <formula>0</formula>
    </cfRule>
  </conditionalFormatting>
  <conditionalFormatting sqref="J24">
    <cfRule type="cellIs" priority="17" dxfId="578" operator="greaterThan" stopIfTrue="1">
      <formula>0</formula>
    </cfRule>
  </conditionalFormatting>
  <conditionalFormatting sqref="J24">
    <cfRule type="cellIs" priority="15" dxfId="580" operator="lessThanOrEqual" stopIfTrue="1">
      <formula>0</formula>
    </cfRule>
    <cfRule type="cellIs" priority="16" dxfId="578" operator="greaterThan" stopIfTrue="1">
      <formula>0</formula>
    </cfRule>
  </conditionalFormatting>
  <conditionalFormatting sqref="J24">
    <cfRule type="cellIs" priority="13" dxfId="578" operator="greaterThan" stopIfTrue="1">
      <formula>0</formula>
    </cfRule>
    <cfRule type="cellIs" priority="14" dxfId="579" operator="lessThanOrEqual" stopIfTrue="1">
      <formula>0</formula>
    </cfRule>
  </conditionalFormatting>
  <conditionalFormatting sqref="J24">
    <cfRule type="cellIs" priority="11" dxfId="580" operator="lessThanOrEqual" stopIfTrue="1">
      <formula>0</formula>
    </cfRule>
    <cfRule type="cellIs" priority="12" dxfId="578" operator="greaterThan" stopIfTrue="1">
      <formula>0</formula>
    </cfRule>
  </conditionalFormatting>
  <conditionalFormatting sqref="J24">
    <cfRule type="cellIs" priority="9" dxfId="580" operator="lessThanOrEqual" stopIfTrue="1">
      <formula>0</formula>
    </cfRule>
    <cfRule type="cellIs" priority="10" dxfId="578" operator="greaterThan" stopIfTrue="1">
      <formula>0</formula>
    </cfRule>
  </conditionalFormatting>
  <conditionalFormatting sqref="J24">
    <cfRule type="cellIs" priority="7" dxfId="580" operator="lessThanOrEqual" stopIfTrue="1">
      <formula>0</formula>
    </cfRule>
    <cfRule type="cellIs" priority="8" dxfId="578" operator="greaterThan" stopIfTrue="1">
      <formula>0</formula>
    </cfRule>
  </conditionalFormatting>
  <conditionalFormatting sqref="J24">
    <cfRule type="cellIs" priority="5" dxfId="580" operator="lessThanOrEqual" stopIfTrue="1">
      <formula>0</formula>
    </cfRule>
    <cfRule type="cellIs" priority="6" dxfId="578" operator="greaterThan" stopIfTrue="1">
      <formula>0</formula>
    </cfRule>
  </conditionalFormatting>
  <conditionalFormatting sqref="J24">
    <cfRule type="cellIs" priority="3" dxfId="578" operator="greaterThan" stopIfTrue="1">
      <formula>0</formula>
    </cfRule>
    <cfRule type="cellIs" priority="4" dxfId="579" operator="lessThanOrEqual" stopIfTrue="1">
      <formula>0</formula>
    </cfRule>
  </conditionalFormatting>
  <conditionalFormatting sqref="J24">
    <cfRule type="cellIs" priority="1" dxfId="580" operator="lessThanOrEqual" stopIfTrue="1">
      <formula>0</formula>
    </cfRule>
    <cfRule type="cellIs" priority="2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1">
      <selection activeCell="G24" sqref="G24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4" spans="1:10" s="19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9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</row>
    <row r="7" spans="1:10" ht="14.25">
      <c r="A7" s="25" t="s">
        <v>51</v>
      </c>
      <c r="B7" s="20">
        <v>0</v>
      </c>
      <c r="C7" s="22">
        <v>0</v>
      </c>
      <c r="D7" s="36"/>
      <c r="E7" s="20">
        <v>0</v>
      </c>
      <c r="F7" s="22">
        <v>0</v>
      </c>
      <c r="G7" s="36"/>
      <c r="H7" s="20">
        <v>0</v>
      </c>
      <c r="I7" s="22">
        <v>0</v>
      </c>
      <c r="J7" s="36"/>
    </row>
    <row r="8" spans="1:10" ht="14.25">
      <c r="A8" s="25" t="s">
        <v>52</v>
      </c>
      <c r="B8" s="20">
        <v>24</v>
      </c>
      <c r="C8" s="22">
        <v>31</v>
      </c>
      <c r="D8" s="36">
        <f>C8*100/B8-100</f>
        <v>29.166666666666657</v>
      </c>
      <c r="E8" s="20">
        <v>6</v>
      </c>
      <c r="F8" s="22">
        <v>13</v>
      </c>
      <c r="G8" s="36">
        <f>F8*100/E8-100</f>
        <v>116.66666666666666</v>
      </c>
      <c r="H8" s="20">
        <v>56</v>
      </c>
      <c r="I8" s="22">
        <v>82</v>
      </c>
      <c r="J8" s="36">
        <f>I8*100/H8-100</f>
        <v>46.428571428571416</v>
      </c>
    </row>
    <row r="9" spans="1:10" ht="14.25">
      <c r="A9" s="25" t="s">
        <v>53</v>
      </c>
      <c r="B9" s="20">
        <v>14</v>
      </c>
      <c r="C9" s="22">
        <v>19</v>
      </c>
      <c r="D9" s="36">
        <f aca="true" t="shared" si="0" ref="D9:D34">C9*100/B9-100</f>
        <v>35.71428571428572</v>
      </c>
      <c r="E9" s="20">
        <v>1</v>
      </c>
      <c r="F9" s="22">
        <v>2</v>
      </c>
      <c r="G9" s="36">
        <f aca="true" t="shared" si="1" ref="G9:G34">F9*100/E9-100</f>
        <v>100</v>
      </c>
      <c r="H9" s="20">
        <v>29</v>
      </c>
      <c r="I9" s="22">
        <v>35</v>
      </c>
      <c r="J9" s="36">
        <f aca="true" t="shared" si="2" ref="J9:J34">I9*100/H9-100</f>
        <v>20.689655172413794</v>
      </c>
    </row>
    <row r="10" spans="1:10" ht="14.25">
      <c r="A10" s="25" t="s">
        <v>54</v>
      </c>
      <c r="B10" s="20">
        <v>39</v>
      </c>
      <c r="C10" s="22">
        <v>21</v>
      </c>
      <c r="D10" s="36">
        <f t="shared" si="0"/>
        <v>-46.15384615384615</v>
      </c>
      <c r="E10" s="20">
        <v>12</v>
      </c>
      <c r="F10" s="22">
        <v>5</v>
      </c>
      <c r="G10" s="36">
        <f t="shared" si="1"/>
        <v>-58.333333333333336</v>
      </c>
      <c r="H10" s="20">
        <v>92</v>
      </c>
      <c r="I10" s="22">
        <v>41</v>
      </c>
      <c r="J10" s="36">
        <f t="shared" si="2"/>
        <v>-55.43478260869565</v>
      </c>
    </row>
    <row r="11" spans="1:10" ht="14.25">
      <c r="A11" s="25" t="s">
        <v>55</v>
      </c>
      <c r="B11" s="20">
        <v>19</v>
      </c>
      <c r="C11" s="22">
        <v>16</v>
      </c>
      <c r="D11" s="36">
        <f t="shared" si="0"/>
        <v>-15.78947368421052</v>
      </c>
      <c r="E11" s="20">
        <v>1</v>
      </c>
      <c r="F11" s="22">
        <v>3</v>
      </c>
      <c r="G11" s="36">
        <f t="shared" si="1"/>
        <v>200</v>
      </c>
      <c r="H11" s="20">
        <v>34</v>
      </c>
      <c r="I11" s="22">
        <v>30</v>
      </c>
      <c r="J11" s="36">
        <f t="shared" si="2"/>
        <v>-11.764705882352942</v>
      </c>
    </row>
    <row r="12" spans="1:10" ht="14.25">
      <c r="A12" s="25" t="s">
        <v>56</v>
      </c>
      <c r="B12" s="20">
        <v>25</v>
      </c>
      <c r="C12" s="22">
        <v>19</v>
      </c>
      <c r="D12" s="36">
        <f t="shared" si="0"/>
        <v>-24</v>
      </c>
      <c r="E12" s="20">
        <v>5</v>
      </c>
      <c r="F12" s="22">
        <v>1</v>
      </c>
      <c r="G12" s="36">
        <f t="shared" si="1"/>
        <v>-80</v>
      </c>
      <c r="H12" s="20">
        <v>40</v>
      </c>
      <c r="I12" s="22">
        <v>25</v>
      </c>
      <c r="J12" s="36">
        <f t="shared" si="2"/>
        <v>-37.5</v>
      </c>
    </row>
    <row r="13" spans="1:10" ht="14.25">
      <c r="A13" s="25" t="s">
        <v>57</v>
      </c>
      <c r="B13" s="20">
        <v>13</v>
      </c>
      <c r="C13" s="22">
        <v>13</v>
      </c>
      <c r="D13" s="36">
        <f t="shared" si="0"/>
        <v>0</v>
      </c>
      <c r="E13" s="20">
        <v>0</v>
      </c>
      <c r="F13" s="22">
        <v>0</v>
      </c>
      <c r="G13" s="36"/>
      <c r="H13" s="20">
        <v>16</v>
      </c>
      <c r="I13" s="22">
        <v>18</v>
      </c>
      <c r="J13" s="36">
        <f t="shared" si="2"/>
        <v>12.5</v>
      </c>
    </row>
    <row r="14" spans="1:10" ht="14.25">
      <c r="A14" s="25" t="s">
        <v>58</v>
      </c>
      <c r="B14" s="20">
        <v>23</v>
      </c>
      <c r="C14" s="22">
        <v>28</v>
      </c>
      <c r="D14" s="36">
        <f t="shared" si="0"/>
        <v>21.73913043478261</v>
      </c>
      <c r="E14" s="20">
        <v>8</v>
      </c>
      <c r="F14" s="22">
        <v>11</v>
      </c>
      <c r="G14" s="36">
        <f t="shared" si="1"/>
        <v>37.5</v>
      </c>
      <c r="H14" s="20">
        <v>64</v>
      </c>
      <c r="I14" s="22">
        <v>51</v>
      </c>
      <c r="J14" s="36">
        <f t="shared" si="2"/>
        <v>-20.3125</v>
      </c>
    </row>
    <row r="15" spans="1:10" ht="14.25">
      <c r="A15" s="25" t="s">
        <v>59</v>
      </c>
      <c r="B15" s="20">
        <v>38</v>
      </c>
      <c r="C15" s="22">
        <v>43</v>
      </c>
      <c r="D15" s="36">
        <f t="shared" si="0"/>
        <v>13.15789473684211</v>
      </c>
      <c r="E15" s="20">
        <v>13</v>
      </c>
      <c r="F15" s="22">
        <v>11</v>
      </c>
      <c r="G15" s="36">
        <f t="shared" si="1"/>
        <v>-15.384615384615387</v>
      </c>
      <c r="H15" s="20">
        <v>73</v>
      </c>
      <c r="I15" s="22">
        <v>71</v>
      </c>
      <c r="J15" s="36">
        <f t="shared" si="2"/>
        <v>-2.7397260273972535</v>
      </c>
    </row>
    <row r="16" spans="1:10" ht="14.25">
      <c r="A16" s="25" t="s">
        <v>60</v>
      </c>
      <c r="B16" s="20">
        <v>31</v>
      </c>
      <c r="C16" s="22">
        <v>27</v>
      </c>
      <c r="D16" s="36">
        <f t="shared" si="0"/>
        <v>-12.903225806451616</v>
      </c>
      <c r="E16" s="20">
        <v>6</v>
      </c>
      <c r="F16" s="22">
        <v>1</v>
      </c>
      <c r="G16" s="36">
        <f t="shared" si="1"/>
        <v>-83.33333333333333</v>
      </c>
      <c r="H16" s="20">
        <v>67</v>
      </c>
      <c r="I16" s="22">
        <v>42</v>
      </c>
      <c r="J16" s="36">
        <f t="shared" si="2"/>
        <v>-37.3134328358209</v>
      </c>
    </row>
    <row r="17" spans="1:10" ht="14.25">
      <c r="A17" s="25" t="s">
        <v>61</v>
      </c>
      <c r="B17" s="20">
        <v>29</v>
      </c>
      <c r="C17" s="22">
        <v>28</v>
      </c>
      <c r="D17" s="36">
        <f t="shared" si="0"/>
        <v>-3.448275862068968</v>
      </c>
      <c r="E17" s="20">
        <v>0</v>
      </c>
      <c r="F17" s="22">
        <v>0</v>
      </c>
      <c r="G17" s="36"/>
      <c r="H17" s="20">
        <v>40</v>
      </c>
      <c r="I17" s="22">
        <v>35</v>
      </c>
      <c r="J17" s="36">
        <f t="shared" si="2"/>
        <v>-12.5</v>
      </c>
    </row>
    <row r="18" spans="1:10" ht="14.25">
      <c r="A18" s="25" t="s">
        <v>62</v>
      </c>
      <c r="B18" s="20">
        <v>16</v>
      </c>
      <c r="C18" s="22">
        <v>16</v>
      </c>
      <c r="D18" s="36">
        <f t="shared" si="0"/>
        <v>0</v>
      </c>
      <c r="E18" s="20">
        <v>2</v>
      </c>
      <c r="F18" s="22">
        <v>5</v>
      </c>
      <c r="G18" s="36">
        <f t="shared" si="1"/>
        <v>150</v>
      </c>
      <c r="H18" s="20">
        <v>37</v>
      </c>
      <c r="I18" s="22">
        <v>24</v>
      </c>
      <c r="J18" s="36">
        <f t="shared" si="2"/>
        <v>-35.13513513513513</v>
      </c>
    </row>
    <row r="19" spans="1:10" ht="14.25">
      <c r="A19" s="25" t="s">
        <v>63</v>
      </c>
      <c r="B19" s="20">
        <v>8</v>
      </c>
      <c r="C19" s="22">
        <v>12</v>
      </c>
      <c r="D19" s="36">
        <f t="shared" si="0"/>
        <v>50</v>
      </c>
      <c r="E19" s="20">
        <v>0</v>
      </c>
      <c r="F19" s="22">
        <v>4</v>
      </c>
      <c r="G19" s="36" t="s">
        <v>315</v>
      </c>
      <c r="H19" s="20">
        <v>23</v>
      </c>
      <c r="I19" s="22">
        <v>26</v>
      </c>
      <c r="J19" s="36">
        <f t="shared" si="2"/>
        <v>13.043478260869563</v>
      </c>
    </row>
    <row r="20" spans="1:10" ht="14.25">
      <c r="A20" s="25" t="s">
        <v>64</v>
      </c>
      <c r="B20" s="20">
        <v>43</v>
      </c>
      <c r="C20" s="22">
        <v>28</v>
      </c>
      <c r="D20" s="36">
        <f t="shared" si="0"/>
        <v>-34.883720930232556</v>
      </c>
      <c r="E20" s="20">
        <v>6</v>
      </c>
      <c r="F20" s="22">
        <v>3</v>
      </c>
      <c r="G20" s="36">
        <f t="shared" si="1"/>
        <v>-50</v>
      </c>
      <c r="H20" s="20">
        <v>66</v>
      </c>
      <c r="I20" s="22">
        <v>49</v>
      </c>
      <c r="J20" s="36">
        <f t="shared" si="2"/>
        <v>-25.75757575757575</v>
      </c>
    </row>
    <row r="21" spans="1:10" ht="14.25">
      <c r="A21" s="25" t="s">
        <v>65</v>
      </c>
      <c r="B21" s="20">
        <v>14</v>
      </c>
      <c r="C21" s="22">
        <v>13</v>
      </c>
      <c r="D21" s="36">
        <f t="shared" si="0"/>
        <v>-7.142857142857139</v>
      </c>
      <c r="E21" s="20">
        <v>4</v>
      </c>
      <c r="F21" s="22">
        <v>7</v>
      </c>
      <c r="G21" s="36">
        <f t="shared" si="1"/>
        <v>75</v>
      </c>
      <c r="H21" s="20">
        <v>33</v>
      </c>
      <c r="I21" s="22">
        <v>13</v>
      </c>
      <c r="J21" s="36">
        <f t="shared" si="2"/>
        <v>-60.60606060606061</v>
      </c>
    </row>
    <row r="22" spans="1:10" ht="14.25">
      <c r="A22" s="25" t="s">
        <v>66</v>
      </c>
      <c r="B22" s="20">
        <v>22</v>
      </c>
      <c r="C22" s="22">
        <v>16</v>
      </c>
      <c r="D22" s="36">
        <f t="shared" si="0"/>
        <v>-27.272727272727266</v>
      </c>
      <c r="E22" s="20">
        <v>5</v>
      </c>
      <c r="F22" s="22">
        <v>5</v>
      </c>
      <c r="G22" s="36">
        <f t="shared" si="1"/>
        <v>0</v>
      </c>
      <c r="H22" s="20">
        <v>35</v>
      </c>
      <c r="I22" s="22">
        <v>25</v>
      </c>
      <c r="J22" s="36">
        <f t="shared" si="2"/>
        <v>-28.57142857142857</v>
      </c>
    </row>
    <row r="23" spans="1:10" ht="14.25">
      <c r="A23" s="25" t="s">
        <v>67</v>
      </c>
      <c r="B23" s="20">
        <v>36</v>
      </c>
      <c r="C23" s="22">
        <v>55</v>
      </c>
      <c r="D23" s="36">
        <f t="shared" si="0"/>
        <v>52.77777777777777</v>
      </c>
      <c r="E23" s="20">
        <v>15</v>
      </c>
      <c r="F23" s="22">
        <v>16</v>
      </c>
      <c r="G23" s="36">
        <f t="shared" si="1"/>
        <v>6.666666666666671</v>
      </c>
      <c r="H23" s="20">
        <v>63</v>
      </c>
      <c r="I23" s="22">
        <v>94</v>
      </c>
      <c r="J23" s="36">
        <f t="shared" si="2"/>
        <v>49.206349206349216</v>
      </c>
    </row>
    <row r="24" spans="1:10" ht="14.25">
      <c r="A24" s="25" t="s">
        <v>68</v>
      </c>
      <c r="B24" s="20">
        <v>6</v>
      </c>
      <c r="C24" s="22">
        <v>10</v>
      </c>
      <c r="D24" s="36">
        <f t="shared" si="0"/>
        <v>66.66666666666666</v>
      </c>
      <c r="E24" s="20">
        <v>3</v>
      </c>
      <c r="F24" s="22">
        <v>0</v>
      </c>
      <c r="G24" s="126" t="s">
        <v>314</v>
      </c>
      <c r="H24" s="20">
        <v>7</v>
      </c>
      <c r="I24" s="22">
        <v>19</v>
      </c>
      <c r="J24" s="36">
        <f t="shared" si="2"/>
        <v>171.42857142857144</v>
      </c>
    </row>
    <row r="25" spans="1:10" ht="14.25">
      <c r="A25" s="25" t="s">
        <v>69</v>
      </c>
      <c r="B25" s="20">
        <v>21</v>
      </c>
      <c r="C25" s="22">
        <v>20</v>
      </c>
      <c r="D25" s="36">
        <f t="shared" si="0"/>
        <v>-4.761904761904759</v>
      </c>
      <c r="E25" s="20">
        <v>4</v>
      </c>
      <c r="F25" s="22">
        <v>3</v>
      </c>
      <c r="G25" s="36">
        <f t="shared" si="1"/>
        <v>-25</v>
      </c>
      <c r="H25" s="20">
        <v>36</v>
      </c>
      <c r="I25" s="22">
        <v>34</v>
      </c>
      <c r="J25" s="36">
        <f t="shared" si="2"/>
        <v>-5.555555555555557</v>
      </c>
    </row>
    <row r="26" spans="1:10" ht="14.25">
      <c r="A26" s="25" t="s">
        <v>70</v>
      </c>
      <c r="B26" s="20">
        <v>13</v>
      </c>
      <c r="C26" s="22">
        <v>29</v>
      </c>
      <c r="D26" s="36">
        <f t="shared" si="0"/>
        <v>123.07692307692307</v>
      </c>
      <c r="E26" s="20">
        <v>4</v>
      </c>
      <c r="F26" s="22">
        <v>12</v>
      </c>
      <c r="G26" s="36">
        <f t="shared" si="1"/>
        <v>200</v>
      </c>
      <c r="H26" s="20">
        <v>17</v>
      </c>
      <c r="I26" s="22">
        <v>56</v>
      </c>
      <c r="J26" s="36">
        <f t="shared" si="2"/>
        <v>229.41176470588238</v>
      </c>
    </row>
    <row r="27" spans="1:10" ht="14.25">
      <c r="A27" s="25" t="s">
        <v>71</v>
      </c>
      <c r="B27" s="20">
        <v>20</v>
      </c>
      <c r="C27" s="22">
        <v>23</v>
      </c>
      <c r="D27" s="36">
        <f t="shared" si="0"/>
        <v>15</v>
      </c>
      <c r="E27" s="20">
        <v>1</v>
      </c>
      <c r="F27" s="22">
        <v>4</v>
      </c>
      <c r="G27" s="36">
        <f t="shared" si="1"/>
        <v>300</v>
      </c>
      <c r="H27" s="20">
        <v>31</v>
      </c>
      <c r="I27" s="22">
        <v>33</v>
      </c>
      <c r="J27" s="36">
        <f t="shared" si="2"/>
        <v>6.451612903225808</v>
      </c>
    </row>
    <row r="28" spans="1:10" ht="14.25">
      <c r="A28" s="25" t="s">
        <v>72</v>
      </c>
      <c r="B28" s="20">
        <v>22</v>
      </c>
      <c r="C28" s="22">
        <v>19</v>
      </c>
      <c r="D28" s="36">
        <f t="shared" si="0"/>
        <v>-13.63636363636364</v>
      </c>
      <c r="E28" s="20">
        <v>11</v>
      </c>
      <c r="F28" s="22">
        <v>8</v>
      </c>
      <c r="G28" s="36">
        <f t="shared" si="1"/>
        <v>-27.272727272727266</v>
      </c>
      <c r="H28" s="20">
        <v>28</v>
      </c>
      <c r="I28" s="22">
        <v>27</v>
      </c>
      <c r="J28" s="36">
        <f t="shared" si="2"/>
        <v>-3.5714285714285694</v>
      </c>
    </row>
    <row r="29" spans="1:10" ht="14.25">
      <c r="A29" s="25" t="s">
        <v>73</v>
      </c>
      <c r="B29" s="20">
        <v>13</v>
      </c>
      <c r="C29" s="22">
        <v>19</v>
      </c>
      <c r="D29" s="36">
        <f t="shared" si="0"/>
        <v>46.15384615384616</v>
      </c>
      <c r="E29" s="20">
        <v>0</v>
      </c>
      <c r="F29" s="22">
        <v>4</v>
      </c>
      <c r="G29" s="36" t="s">
        <v>315</v>
      </c>
      <c r="H29" s="20">
        <v>21</v>
      </c>
      <c r="I29" s="22">
        <v>34</v>
      </c>
      <c r="J29" s="36">
        <f t="shared" si="2"/>
        <v>61.9047619047619</v>
      </c>
    </row>
    <row r="30" spans="1:10" ht="14.25">
      <c r="A30" s="25" t="s">
        <v>74</v>
      </c>
      <c r="B30" s="20">
        <v>20</v>
      </c>
      <c r="C30" s="22">
        <v>17</v>
      </c>
      <c r="D30" s="36">
        <f t="shared" si="0"/>
        <v>-15</v>
      </c>
      <c r="E30" s="20">
        <v>5</v>
      </c>
      <c r="F30" s="22">
        <v>4</v>
      </c>
      <c r="G30" s="36">
        <f t="shared" si="1"/>
        <v>-20</v>
      </c>
      <c r="H30" s="20">
        <v>25</v>
      </c>
      <c r="I30" s="22">
        <v>27</v>
      </c>
      <c r="J30" s="36">
        <f t="shared" si="2"/>
        <v>8</v>
      </c>
    </row>
    <row r="31" spans="1:10" ht="14.25">
      <c r="A31" s="25" t="s">
        <v>75</v>
      </c>
      <c r="B31" s="20">
        <v>51</v>
      </c>
      <c r="C31" s="22">
        <v>49</v>
      </c>
      <c r="D31" s="36">
        <f t="shared" si="0"/>
        <v>-3.9215686274509807</v>
      </c>
      <c r="E31" s="20">
        <v>12</v>
      </c>
      <c r="F31" s="22">
        <v>19</v>
      </c>
      <c r="G31" s="36">
        <f t="shared" si="1"/>
        <v>58.33333333333334</v>
      </c>
      <c r="H31" s="20">
        <v>86</v>
      </c>
      <c r="I31" s="22">
        <v>104</v>
      </c>
      <c r="J31" s="36">
        <f t="shared" si="2"/>
        <v>20.930232558139537</v>
      </c>
    </row>
    <row r="32" spans="1:10" ht="14.25">
      <c r="A32" s="25" t="s">
        <v>76</v>
      </c>
      <c r="B32" s="20">
        <v>14</v>
      </c>
      <c r="C32" s="22">
        <v>15</v>
      </c>
      <c r="D32" s="36">
        <f t="shared" si="0"/>
        <v>7.142857142857139</v>
      </c>
      <c r="E32" s="20">
        <v>2</v>
      </c>
      <c r="F32" s="22">
        <v>3</v>
      </c>
      <c r="G32" s="36">
        <f t="shared" si="1"/>
        <v>50</v>
      </c>
      <c r="H32" s="20">
        <v>19</v>
      </c>
      <c r="I32" s="22">
        <v>27</v>
      </c>
      <c r="J32" s="36">
        <f t="shared" si="2"/>
        <v>42.10526315789474</v>
      </c>
    </row>
    <row r="33" spans="1:10" ht="14.25">
      <c r="A33" s="25" t="s">
        <v>77</v>
      </c>
      <c r="B33" s="20">
        <v>0</v>
      </c>
      <c r="C33" s="22">
        <v>0</v>
      </c>
      <c r="D33" s="36"/>
      <c r="E33" s="20">
        <v>0</v>
      </c>
      <c r="F33" s="22">
        <v>0</v>
      </c>
      <c r="G33" s="36"/>
      <c r="H33" s="20">
        <v>0</v>
      </c>
      <c r="I33" s="22">
        <v>0</v>
      </c>
      <c r="J33" s="36"/>
    </row>
    <row r="34" spans="1:10" ht="15">
      <c r="A34" s="28" t="s">
        <v>78</v>
      </c>
      <c r="B34" s="37">
        <v>574</v>
      </c>
      <c r="C34" s="29">
        <v>586</v>
      </c>
      <c r="D34" s="36">
        <f t="shared" si="0"/>
        <v>2.0905923344947723</v>
      </c>
      <c r="E34" s="37">
        <v>126</v>
      </c>
      <c r="F34" s="29">
        <v>144</v>
      </c>
      <c r="G34" s="36">
        <f t="shared" si="1"/>
        <v>14.285714285714292</v>
      </c>
      <c r="H34" s="37">
        <v>1038</v>
      </c>
      <c r="I34" s="29">
        <v>1022</v>
      </c>
      <c r="J34" s="36">
        <f t="shared" si="2"/>
        <v>-1.5414258188824732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G8:G23 J8:J34 G25:G34">
    <cfRule type="cellIs" priority="32" dxfId="578" operator="greaterThan" stopIfTrue="1">
      <formula>0</formula>
    </cfRule>
  </conditionalFormatting>
  <conditionalFormatting sqref="D8:D34 G8:G23 J8:J34 G25:G34">
    <cfRule type="cellIs" priority="31" dxfId="580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37"/>
  <sheetViews>
    <sheetView workbookViewId="0" topLeftCell="A1">
      <selection activeCell="E39" sqref="E39"/>
    </sheetView>
  </sheetViews>
  <sheetFormatPr defaultColWidth="9.140625" defaultRowHeight="15"/>
  <cols>
    <col min="1" max="1" width="22.8515625" style="7" customWidth="1"/>
    <col min="2" max="13" width="10.8515625" style="7" customWidth="1"/>
    <col min="14" max="16384" width="9.140625" style="7" customWidth="1"/>
  </cols>
  <sheetData>
    <row r="1" spans="1:13" ht="18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9" customFormat="1" ht="14.25">
      <c r="A4" s="6" t="s">
        <v>42</v>
      </c>
      <c r="B4" s="6" t="s">
        <v>43</v>
      </c>
      <c r="C4" s="6"/>
      <c r="D4" s="6"/>
      <c r="E4" s="6" t="s">
        <v>44</v>
      </c>
      <c r="F4" s="6"/>
      <c r="G4" s="6"/>
      <c r="H4" s="6"/>
      <c r="I4" s="6"/>
      <c r="J4" s="6"/>
      <c r="K4" s="6"/>
      <c r="L4" s="6"/>
      <c r="M4" s="6"/>
    </row>
    <row r="5" spans="1:13" s="19" customFormat="1" ht="14.25">
      <c r="A5" s="6"/>
      <c r="B5" s="6"/>
      <c r="C5" s="6"/>
      <c r="D5" s="6"/>
      <c r="E5" s="6" t="s">
        <v>45</v>
      </c>
      <c r="F5" s="6"/>
      <c r="G5" s="6"/>
      <c r="H5" s="6" t="s">
        <v>46</v>
      </c>
      <c r="I5" s="6"/>
      <c r="J5" s="6"/>
      <c r="K5" s="6" t="s">
        <v>47</v>
      </c>
      <c r="L5" s="6"/>
      <c r="M5" s="6"/>
    </row>
    <row r="6" spans="1:13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  <c r="K6" s="70" t="s">
        <v>48</v>
      </c>
      <c r="L6" s="70" t="s">
        <v>49</v>
      </c>
      <c r="M6" s="70" t="s">
        <v>50</v>
      </c>
    </row>
    <row r="7" spans="1:13" ht="14.25">
      <c r="A7" s="25" t="s">
        <v>51</v>
      </c>
      <c r="B7" s="22">
        <v>0</v>
      </c>
      <c r="C7" s="22">
        <v>0</v>
      </c>
      <c r="D7" s="22"/>
      <c r="E7" s="22">
        <v>0</v>
      </c>
      <c r="F7" s="22">
        <v>0</v>
      </c>
      <c r="G7" s="22"/>
      <c r="H7" s="22">
        <v>0</v>
      </c>
      <c r="I7" s="22">
        <v>0</v>
      </c>
      <c r="J7" s="22"/>
      <c r="K7" s="22">
        <v>0</v>
      </c>
      <c r="L7" s="22">
        <v>0</v>
      </c>
      <c r="M7" s="22"/>
    </row>
    <row r="8" spans="1:13" ht="14.25">
      <c r="A8" s="25" t="s">
        <v>52</v>
      </c>
      <c r="B8" s="84">
        <v>273</v>
      </c>
      <c r="C8" s="22">
        <v>345</v>
      </c>
      <c r="D8" s="36">
        <f>C8*100/B8-100</f>
        <v>26.37362637362638</v>
      </c>
      <c r="E8" s="84">
        <v>41</v>
      </c>
      <c r="F8" s="22">
        <v>61</v>
      </c>
      <c r="G8" s="36">
        <f>F8*100/E8-100</f>
        <v>48.78048780487805</v>
      </c>
      <c r="H8" s="84">
        <v>12</v>
      </c>
      <c r="I8" s="22">
        <v>14</v>
      </c>
      <c r="J8" s="36">
        <f>I8*100/H8-100</f>
        <v>16.66666666666667</v>
      </c>
      <c r="K8" s="84">
        <v>45</v>
      </c>
      <c r="L8" s="22">
        <v>74</v>
      </c>
      <c r="M8" s="36">
        <f>L8*100/K8-100</f>
        <v>64.44444444444446</v>
      </c>
    </row>
    <row r="9" spans="1:13" ht="14.25">
      <c r="A9" s="25" t="s">
        <v>53</v>
      </c>
      <c r="B9" s="84">
        <v>260</v>
      </c>
      <c r="C9" s="22">
        <v>289</v>
      </c>
      <c r="D9" s="36">
        <f aca="true" t="shared" si="0" ref="D9:D34">C9*100/B9-100</f>
        <v>11.15384615384616</v>
      </c>
      <c r="E9" s="84">
        <v>62</v>
      </c>
      <c r="F9" s="22">
        <v>85</v>
      </c>
      <c r="G9" s="36">
        <f aca="true" t="shared" si="1" ref="G9:G34">F9*100/E9-100</f>
        <v>37.096774193548384</v>
      </c>
      <c r="H9" s="84">
        <v>11</v>
      </c>
      <c r="I9" s="22">
        <v>13</v>
      </c>
      <c r="J9" s="36">
        <f aca="true" t="shared" si="2" ref="J9:J34">I9*100/H9-100</f>
        <v>18.181818181818187</v>
      </c>
      <c r="K9" s="84">
        <v>76</v>
      </c>
      <c r="L9" s="22">
        <v>108</v>
      </c>
      <c r="M9" s="36">
        <f aca="true" t="shared" si="3" ref="M9:M34">L9*100/K9-100</f>
        <v>42.10526315789474</v>
      </c>
    </row>
    <row r="10" spans="1:13" ht="14.25">
      <c r="A10" s="25" t="s">
        <v>54</v>
      </c>
      <c r="B10" s="84">
        <v>1038</v>
      </c>
      <c r="C10" s="22">
        <v>1163</v>
      </c>
      <c r="D10" s="36">
        <f t="shared" si="0"/>
        <v>12.042389210019266</v>
      </c>
      <c r="E10" s="84">
        <v>183</v>
      </c>
      <c r="F10" s="22">
        <v>203</v>
      </c>
      <c r="G10" s="36">
        <f t="shared" si="1"/>
        <v>10.928961748633881</v>
      </c>
      <c r="H10" s="84">
        <v>20</v>
      </c>
      <c r="I10" s="22">
        <v>23</v>
      </c>
      <c r="J10" s="36">
        <f t="shared" si="2"/>
        <v>15</v>
      </c>
      <c r="K10" s="84">
        <v>219</v>
      </c>
      <c r="L10" s="22">
        <v>224</v>
      </c>
      <c r="M10" s="36">
        <f t="shared" si="3"/>
        <v>2.2831050228310517</v>
      </c>
    </row>
    <row r="11" spans="1:13" ht="14.25">
      <c r="A11" s="25" t="s">
        <v>55</v>
      </c>
      <c r="B11" s="84">
        <v>324</v>
      </c>
      <c r="C11" s="22">
        <v>444</v>
      </c>
      <c r="D11" s="36">
        <f t="shared" si="0"/>
        <v>37.03703703703704</v>
      </c>
      <c r="E11" s="84">
        <v>84</v>
      </c>
      <c r="F11" s="22">
        <v>92</v>
      </c>
      <c r="G11" s="36">
        <f t="shared" si="1"/>
        <v>9.523809523809518</v>
      </c>
      <c r="H11" s="84">
        <v>16</v>
      </c>
      <c r="I11" s="22">
        <v>16</v>
      </c>
      <c r="J11" s="36">
        <f t="shared" si="2"/>
        <v>0</v>
      </c>
      <c r="K11" s="84">
        <v>110</v>
      </c>
      <c r="L11" s="22">
        <v>100</v>
      </c>
      <c r="M11" s="36">
        <f t="shared" si="3"/>
        <v>-9.090909090909093</v>
      </c>
    </row>
    <row r="12" spans="1:13" ht="14.25">
      <c r="A12" s="25" t="s">
        <v>56</v>
      </c>
      <c r="B12" s="84">
        <v>336</v>
      </c>
      <c r="C12" s="22">
        <v>372</v>
      </c>
      <c r="D12" s="36">
        <f t="shared" si="0"/>
        <v>10.714285714285708</v>
      </c>
      <c r="E12" s="84">
        <v>77</v>
      </c>
      <c r="F12" s="22">
        <v>100</v>
      </c>
      <c r="G12" s="36">
        <f t="shared" si="1"/>
        <v>29.87012987012986</v>
      </c>
      <c r="H12" s="84">
        <v>17</v>
      </c>
      <c r="I12" s="22">
        <v>14</v>
      </c>
      <c r="J12" s="36">
        <f t="shared" si="2"/>
        <v>-17.647058823529406</v>
      </c>
      <c r="K12" s="84">
        <v>113</v>
      </c>
      <c r="L12" s="22">
        <v>131</v>
      </c>
      <c r="M12" s="36">
        <f t="shared" si="3"/>
        <v>15.929203539823007</v>
      </c>
    </row>
    <row r="13" spans="1:13" ht="14.25">
      <c r="A13" s="25" t="s">
        <v>57</v>
      </c>
      <c r="B13" s="84">
        <v>276</v>
      </c>
      <c r="C13" s="22">
        <v>273</v>
      </c>
      <c r="D13" s="36">
        <f t="shared" si="0"/>
        <v>-1.0869565217391255</v>
      </c>
      <c r="E13" s="84">
        <v>53</v>
      </c>
      <c r="F13" s="22">
        <v>41</v>
      </c>
      <c r="G13" s="36">
        <f t="shared" si="1"/>
        <v>-22.64150943396227</v>
      </c>
      <c r="H13" s="84">
        <v>7</v>
      </c>
      <c r="I13" s="22">
        <v>2</v>
      </c>
      <c r="J13" s="36">
        <f t="shared" si="2"/>
        <v>-71.42857142857143</v>
      </c>
      <c r="K13" s="84">
        <v>58</v>
      </c>
      <c r="L13" s="22">
        <v>43</v>
      </c>
      <c r="M13" s="36">
        <f t="shared" si="3"/>
        <v>-25.86206896551724</v>
      </c>
    </row>
    <row r="14" spans="1:13" ht="14.25">
      <c r="A14" s="25" t="s">
        <v>58</v>
      </c>
      <c r="B14" s="84">
        <v>520</v>
      </c>
      <c r="C14" s="22">
        <v>645</v>
      </c>
      <c r="D14" s="36">
        <f t="shared" si="0"/>
        <v>24.038461538461533</v>
      </c>
      <c r="E14" s="84">
        <v>106</v>
      </c>
      <c r="F14" s="22">
        <v>112</v>
      </c>
      <c r="G14" s="36">
        <f t="shared" si="1"/>
        <v>5.660377358490564</v>
      </c>
      <c r="H14" s="84">
        <v>9</v>
      </c>
      <c r="I14" s="22">
        <v>15</v>
      </c>
      <c r="J14" s="36">
        <f t="shared" si="2"/>
        <v>66.66666666666666</v>
      </c>
      <c r="K14" s="84">
        <v>148</v>
      </c>
      <c r="L14" s="22">
        <v>125</v>
      </c>
      <c r="M14" s="36">
        <f t="shared" si="3"/>
        <v>-15.540540540540547</v>
      </c>
    </row>
    <row r="15" spans="1:13" ht="14.25">
      <c r="A15" s="25" t="s">
        <v>59</v>
      </c>
      <c r="B15" s="84">
        <v>302</v>
      </c>
      <c r="C15" s="22">
        <v>357</v>
      </c>
      <c r="D15" s="36">
        <f t="shared" si="0"/>
        <v>18.21192052980132</v>
      </c>
      <c r="E15" s="84">
        <v>53</v>
      </c>
      <c r="F15" s="22">
        <v>78</v>
      </c>
      <c r="G15" s="36">
        <f t="shared" si="1"/>
        <v>47.16981132075472</v>
      </c>
      <c r="H15" s="84">
        <v>5</v>
      </c>
      <c r="I15" s="22">
        <v>14</v>
      </c>
      <c r="J15" s="36">
        <f t="shared" si="2"/>
        <v>180</v>
      </c>
      <c r="K15" s="84">
        <v>69</v>
      </c>
      <c r="L15" s="22">
        <v>84</v>
      </c>
      <c r="M15" s="36">
        <f t="shared" si="3"/>
        <v>21.73913043478261</v>
      </c>
    </row>
    <row r="16" spans="1:13" ht="14.25">
      <c r="A16" s="25" t="s">
        <v>60</v>
      </c>
      <c r="B16" s="84">
        <v>1210</v>
      </c>
      <c r="C16" s="22">
        <v>1249</v>
      </c>
      <c r="D16" s="36">
        <f t="shared" si="0"/>
        <v>3.223140495867767</v>
      </c>
      <c r="E16" s="84">
        <v>126</v>
      </c>
      <c r="F16" s="22">
        <v>213</v>
      </c>
      <c r="G16" s="36">
        <f t="shared" si="1"/>
        <v>69.04761904761904</v>
      </c>
      <c r="H16" s="84">
        <v>23</v>
      </c>
      <c r="I16" s="22">
        <v>33</v>
      </c>
      <c r="J16" s="36">
        <f t="shared" si="2"/>
        <v>43.47826086956522</v>
      </c>
      <c r="K16" s="84">
        <v>186</v>
      </c>
      <c r="L16" s="22">
        <v>271</v>
      </c>
      <c r="M16" s="36">
        <f t="shared" si="3"/>
        <v>45.698924731182785</v>
      </c>
    </row>
    <row r="17" spans="1:15" ht="15.75" customHeight="1">
      <c r="A17" s="25" t="s">
        <v>61</v>
      </c>
      <c r="B17" s="84">
        <v>3610</v>
      </c>
      <c r="C17" s="22">
        <v>3835</v>
      </c>
      <c r="D17" s="36">
        <f t="shared" si="0"/>
        <v>6.232686980609415</v>
      </c>
      <c r="E17" s="84">
        <v>143</v>
      </c>
      <c r="F17" s="22">
        <v>203</v>
      </c>
      <c r="G17" s="36">
        <f t="shared" si="1"/>
        <v>41.958041958041946</v>
      </c>
      <c r="H17" s="84">
        <v>6</v>
      </c>
      <c r="I17" s="22">
        <v>11</v>
      </c>
      <c r="J17" s="36">
        <f t="shared" si="2"/>
        <v>83.33333333333334</v>
      </c>
      <c r="K17" s="84">
        <v>169</v>
      </c>
      <c r="L17" s="22">
        <v>240</v>
      </c>
      <c r="M17" s="36">
        <f t="shared" si="3"/>
        <v>42.01183431952663</v>
      </c>
      <c r="O17" s="7" t="s">
        <v>80</v>
      </c>
    </row>
    <row r="18" spans="1:13" ht="14.25">
      <c r="A18" s="25" t="s">
        <v>62</v>
      </c>
      <c r="B18" s="84">
        <v>135</v>
      </c>
      <c r="C18" s="22">
        <v>175</v>
      </c>
      <c r="D18" s="36">
        <f t="shared" si="0"/>
        <v>29.62962962962962</v>
      </c>
      <c r="E18" s="84">
        <v>21</v>
      </c>
      <c r="F18" s="22">
        <v>50</v>
      </c>
      <c r="G18" s="36">
        <f t="shared" si="1"/>
        <v>138.0952380952381</v>
      </c>
      <c r="H18" s="84">
        <v>2</v>
      </c>
      <c r="I18" s="22">
        <v>6</v>
      </c>
      <c r="J18" s="36">
        <f t="shared" si="2"/>
        <v>200</v>
      </c>
      <c r="K18" s="84">
        <v>28</v>
      </c>
      <c r="L18" s="22">
        <v>59</v>
      </c>
      <c r="M18" s="36">
        <f t="shared" si="3"/>
        <v>110.71428571428572</v>
      </c>
    </row>
    <row r="19" spans="1:13" ht="14.25">
      <c r="A19" s="25" t="s">
        <v>63</v>
      </c>
      <c r="B19" s="84">
        <v>73</v>
      </c>
      <c r="C19" s="22">
        <v>90</v>
      </c>
      <c r="D19" s="36">
        <f t="shared" si="0"/>
        <v>23.28767123287672</v>
      </c>
      <c r="E19" s="84">
        <v>20</v>
      </c>
      <c r="F19" s="22">
        <v>27</v>
      </c>
      <c r="G19" s="36">
        <f t="shared" si="1"/>
        <v>35</v>
      </c>
      <c r="H19" s="84">
        <v>1</v>
      </c>
      <c r="I19" s="22">
        <v>1</v>
      </c>
      <c r="J19" s="36">
        <f t="shared" si="2"/>
        <v>0</v>
      </c>
      <c r="K19" s="84">
        <v>36</v>
      </c>
      <c r="L19" s="22">
        <v>37</v>
      </c>
      <c r="M19" s="36">
        <f t="shared" si="3"/>
        <v>2.7777777777777715</v>
      </c>
    </row>
    <row r="20" spans="1:13" ht="14.25">
      <c r="A20" s="25" t="s">
        <v>64</v>
      </c>
      <c r="B20" s="84">
        <v>1029</v>
      </c>
      <c r="C20" s="22">
        <v>1136</v>
      </c>
      <c r="D20" s="36">
        <f t="shared" si="0"/>
        <v>10.398445092322646</v>
      </c>
      <c r="E20" s="84">
        <v>191</v>
      </c>
      <c r="F20" s="22">
        <v>188</v>
      </c>
      <c r="G20" s="36">
        <f t="shared" si="1"/>
        <v>-1.5706806282722567</v>
      </c>
      <c r="H20" s="84">
        <v>26</v>
      </c>
      <c r="I20" s="22">
        <v>32</v>
      </c>
      <c r="J20" s="36">
        <f t="shared" si="2"/>
        <v>23.07692307692308</v>
      </c>
      <c r="K20" s="84">
        <v>246</v>
      </c>
      <c r="L20" s="22">
        <v>243</v>
      </c>
      <c r="M20" s="36">
        <f t="shared" si="3"/>
        <v>-1.2195121951219505</v>
      </c>
    </row>
    <row r="21" spans="1:13" ht="14.25">
      <c r="A21" s="25" t="s">
        <v>65</v>
      </c>
      <c r="B21" s="84">
        <v>295</v>
      </c>
      <c r="C21" s="22">
        <v>326</v>
      </c>
      <c r="D21" s="36">
        <f t="shared" si="0"/>
        <v>10.508474576271183</v>
      </c>
      <c r="E21" s="84">
        <v>73</v>
      </c>
      <c r="F21" s="22">
        <v>83</v>
      </c>
      <c r="G21" s="36">
        <f t="shared" si="1"/>
        <v>13.698630136986296</v>
      </c>
      <c r="H21" s="84">
        <v>8</v>
      </c>
      <c r="I21" s="22">
        <v>8</v>
      </c>
      <c r="J21" s="36">
        <f t="shared" si="2"/>
        <v>0</v>
      </c>
      <c r="K21" s="84">
        <v>88</v>
      </c>
      <c r="L21" s="22">
        <v>110</v>
      </c>
      <c r="M21" s="36">
        <f t="shared" si="3"/>
        <v>25</v>
      </c>
    </row>
    <row r="22" spans="1:13" ht="14.25">
      <c r="A22" s="25" t="s">
        <v>66</v>
      </c>
      <c r="B22" s="84">
        <v>1149</v>
      </c>
      <c r="C22" s="22">
        <v>865</v>
      </c>
      <c r="D22" s="36">
        <f t="shared" si="0"/>
        <v>-24.717145343777204</v>
      </c>
      <c r="E22" s="84">
        <v>172</v>
      </c>
      <c r="F22" s="22">
        <v>154</v>
      </c>
      <c r="G22" s="36">
        <f t="shared" si="1"/>
        <v>-10.465116279069761</v>
      </c>
      <c r="H22" s="84">
        <v>18</v>
      </c>
      <c r="I22" s="22">
        <v>20</v>
      </c>
      <c r="J22" s="36">
        <f t="shared" si="2"/>
        <v>11.111111111111114</v>
      </c>
      <c r="K22" s="84">
        <v>202</v>
      </c>
      <c r="L22" s="22">
        <v>174</v>
      </c>
      <c r="M22" s="36">
        <f t="shared" si="3"/>
        <v>-13.861386138613867</v>
      </c>
    </row>
    <row r="23" spans="1:13" ht="14.25">
      <c r="A23" s="25" t="s">
        <v>67</v>
      </c>
      <c r="B23" s="84">
        <v>320</v>
      </c>
      <c r="C23" s="22">
        <v>374</v>
      </c>
      <c r="D23" s="36">
        <f t="shared" si="0"/>
        <v>16.875</v>
      </c>
      <c r="E23" s="84">
        <v>48</v>
      </c>
      <c r="F23" s="22">
        <v>77</v>
      </c>
      <c r="G23" s="36">
        <f t="shared" si="1"/>
        <v>60.41666666666666</v>
      </c>
      <c r="H23" s="84">
        <v>9</v>
      </c>
      <c r="I23" s="22">
        <v>10</v>
      </c>
      <c r="J23" s="36">
        <f t="shared" si="2"/>
        <v>11.111111111111114</v>
      </c>
      <c r="K23" s="84">
        <v>70</v>
      </c>
      <c r="L23" s="22">
        <v>94</v>
      </c>
      <c r="M23" s="36">
        <f t="shared" si="3"/>
        <v>34.28571428571428</v>
      </c>
    </row>
    <row r="24" spans="1:13" ht="14.25">
      <c r="A24" s="25" t="s">
        <v>68</v>
      </c>
      <c r="B24" s="84">
        <v>225</v>
      </c>
      <c r="C24" s="22">
        <v>289</v>
      </c>
      <c r="D24" s="36">
        <f t="shared" si="0"/>
        <v>28.444444444444457</v>
      </c>
      <c r="E24" s="84">
        <v>47</v>
      </c>
      <c r="F24" s="22">
        <v>78</v>
      </c>
      <c r="G24" s="36">
        <f t="shared" si="1"/>
        <v>65.95744680851064</v>
      </c>
      <c r="H24" s="84">
        <v>6</v>
      </c>
      <c r="I24" s="22">
        <v>12</v>
      </c>
      <c r="J24" s="36">
        <f t="shared" si="2"/>
        <v>100</v>
      </c>
      <c r="K24" s="84">
        <v>54</v>
      </c>
      <c r="L24" s="22">
        <v>88</v>
      </c>
      <c r="M24" s="36">
        <f t="shared" si="3"/>
        <v>62.96296296296296</v>
      </c>
    </row>
    <row r="25" spans="1:13" ht="14.25">
      <c r="A25" s="25" t="s">
        <v>69</v>
      </c>
      <c r="B25" s="84">
        <v>159</v>
      </c>
      <c r="C25" s="22">
        <v>213</v>
      </c>
      <c r="D25" s="36">
        <f t="shared" si="0"/>
        <v>33.96226415094338</v>
      </c>
      <c r="E25" s="84">
        <v>39</v>
      </c>
      <c r="F25" s="22">
        <v>60</v>
      </c>
      <c r="G25" s="36">
        <f t="shared" si="1"/>
        <v>53.84615384615384</v>
      </c>
      <c r="H25" s="84">
        <v>9</v>
      </c>
      <c r="I25" s="22">
        <v>10</v>
      </c>
      <c r="J25" s="36">
        <f t="shared" si="2"/>
        <v>11.111111111111114</v>
      </c>
      <c r="K25" s="84">
        <v>38</v>
      </c>
      <c r="L25" s="22">
        <v>73</v>
      </c>
      <c r="M25" s="36">
        <f t="shared" si="3"/>
        <v>92.10526315789474</v>
      </c>
    </row>
    <row r="26" spans="1:13" ht="14.25">
      <c r="A26" s="25" t="s">
        <v>70</v>
      </c>
      <c r="B26" s="84">
        <v>251</v>
      </c>
      <c r="C26" s="22">
        <v>239</v>
      </c>
      <c r="D26" s="36">
        <f t="shared" si="0"/>
        <v>-4.7808764940239</v>
      </c>
      <c r="E26" s="84">
        <v>41</v>
      </c>
      <c r="F26" s="22">
        <v>58</v>
      </c>
      <c r="G26" s="36">
        <f t="shared" si="1"/>
        <v>41.463414634146346</v>
      </c>
      <c r="H26" s="84">
        <v>9</v>
      </c>
      <c r="I26" s="22">
        <v>10</v>
      </c>
      <c r="J26" s="36">
        <f t="shared" si="2"/>
        <v>11.111111111111114</v>
      </c>
      <c r="K26" s="84">
        <v>52</v>
      </c>
      <c r="L26" s="22">
        <v>77</v>
      </c>
      <c r="M26" s="36">
        <f t="shared" si="3"/>
        <v>48.076923076923066</v>
      </c>
    </row>
    <row r="27" spans="1:13" ht="14.25">
      <c r="A27" s="25" t="s">
        <v>71</v>
      </c>
      <c r="B27" s="84">
        <v>1005</v>
      </c>
      <c r="C27" s="22">
        <v>1273</v>
      </c>
      <c r="D27" s="36">
        <f t="shared" si="0"/>
        <v>26.66666666666667</v>
      </c>
      <c r="E27" s="84">
        <v>90</v>
      </c>
      <c r="F27" s="22">
        <v>195</v>
      </c>
      <c r="G27" s="36">
        <f t="shared" si="1"/>
        <v>116.66666666666666</v>
      </c>
      <c r="H27" s="84">
        <v>5</v>
      </c>
      <c r="I27" s="22">
        <v>20</v>
      </c>
      <c r="J27" s="36">
        <f t="shared" si="2"/>
        <v>300</v>
      </c>
      <c r="K27" s="84">
        <v>105</v>
      </c>
      <c r="L27" s="22">
        <v>223</v>
      </c>
      <c r="M27" s="36">
        <f t="shared" si="3"/>
        <v>112.38095238095238</v>
      </c>
    </row>
    <row r="28" spans="1:13" ht="14.25">
      <c r="A28" s="25" t="s">
        <v>72</v>
      </c>
      <c r="B28" s="84">
        <v>228</v>
      </c>
      <c r="C28" s="22">
        <v>295</v>
      </c>
      <c r="D28" s="36">
        <f t="shared" si="0"/>
        <v>29.385964912280713</v>
      </c>
      <c r="E28" s="84">
        <v>53</v>
      </c>
      <c r="F28" s="22">
        <v>58</v>
      </c>
      <c r="G28" s="36">
        <f t="shared" si="1"/>
        <v>9.43396226415095</v>
      </c>
      <c r="H28" s="84">
        <v>11</v>
      </c>
      <c r="I28" s="22">
        <v>7</v>
      </c>
      <c r="J28" s="36">
        <f t="shared" si="2"/>
        <v>-36.36363636363637</v>
      </c>
      <c r="K28" s="84">
        <v>56</v>
      </c>
      <c r="L28" s="22">
        <v>61</v>
      </c>
      <c r="M28" s="36">
        <f t="shared" si="3"/>
        <v>8.92857142857143</v>
      </c>
    </row>
    <row r="29" spans="1:13" ht="14.25">
      <c r="A29" s="25" t="s">
        <v>73</v>
      </c>
      <c r="B29" s="84">
        <v>244</v>
      </c>
      <c r="C29" s="22">
        <v>331</v>
      </c>
      <c r="D29" s="36">
        <f t="shared" si="0"/>
        <v>35.65573770491804</v>
      </c>
      <c r="E29" s="84">
        <v>55</v>
      </c>
      <c r="F29" s="22">
        <v>71</v>
      </c>
      <c r="G29" s="36">
        <f t="shared" si="1"/>
        <v>29.090909090909093</v>
      </c>
      <c r="H29" s="84">
        <v>9</v>
      </c>
      <c r="I29" s="22">
        <v>5</v>
      </c>
      <c r="J29" s="36">
        <f t="shared" si="2"/>
        <v>-44.44444444444444</v>
      </c>
      <c r="K29" s="84">
        <v>72</v>
      </c>
      <c r="L29" s="22">
        <v>88</v>
      </c>
      <c r="M29" s="36">
        <f t="shared" si="3"/>
        <v>22.22222222222223</v>
      </c>
    </row>
    <row r="30" spans="1:13" ht="14.25">
      <c r="A30" s="25" t="s">
        <v>74</v>
      </c>
      <c r="B30" s="84">
        <v>309</v>
      </c>
      <c r="C30" s="22">
        <v>331</v>
      </c>
      <c r="D30" s="36">
        <f t="shared" si="0"/>
        <v>7.119741100323623</v>
      </c>
      <c r="E30" s="84">
        <v>52</v>
      </c>
      <c r="F30" s="22">
        <v>67</v>
      </c>
      <c r="G30" s="36">
        <f t="shared" si="1"/>
        <v>28.84615384615384</v>
      </c>
      <c r="H30" s="84">
        <v>9</v>
      </c>
      <c r="I30" s="22">
        <v>12</v>
      </c>
      <c r="J30" s="36">
        <f t="shared" si="2"/>
        <v>33.33333333333334</v>
      </c>
      <c r="K30" s="84">
        <v>61</v>
      </c>
      <c r="L30" s="22">
        <v>86</v>
      </c>
      <c r="M30" s="36">
        <f t="shared" si="3"/>
        <v>40.983606557377044</v>
      </c>
    </row>
    <row r="31" spans="1:13" ht="14.25">
      <c r="A31" s="25" t="s">
        <v>75</v>
      </c>
      <c r="B31" s="84">
        <v>241</v>
      </c>
      <c r="C31" s="22">
        <v>264</v>
      </c>
      <c r="D31" s="36">
        <f t="shared" si="0"/>
        <v>9.543568464730285</v>
      </c>
      <c r="E31" s="84">
        <v>51</v>
      </c>
      <c r="F31" s="22">
        <v>58</v>
      </c>
      <c r="G31" s="36">
        <f t="shared" si="1"/>
        <v>13.725490196078425</v>
      </c>
      <c r="H31" s="84">
        <v>15</v>
      </c>
      <c r="I31" s="22">
        <v>17</v>
      </c>
      <c r="J31" s="36">
        <f t="shared" si="2"/>
        <v>13.333333333333329</v>
      </c>
      <c r="K31" s="84">
        <v>60</v>
      </c>
      <c r="L31" s="22">
        <v>84</v>
      </c>
      <c r="M31" s="36">
        <f t="shared" si="3"/>
        <v>40</v>
      </c>
    </row>
    <row r="32" spans="1:13" ht="14.25">
      <c r="A32" s="25" t="s">
        <v>76</v>
      </c>
      <c r="B32" s="84">
        <v>184</v>
      </c>
      <c r="C32" s="22">
        <v>277</v>
      </c>
      <c r="D32" s="36">
        <f t="shared" si="0"/>
        <v>50.54347826086956</v>
      </c>
      <c r="E32" s="84">
        <v>16</v>
      </c>
      <c r="F32" s="22">
        <v>34</v>
      </c>
      <c r="G32" s="36">
        <f t="shared" si="1"/>
        <v>112.5</v>
      </c>
      <c r="H32" s="84">
        <v>5</v>
      </c>
      <c r="I32" s="22">
        <v>9</v>
      </c>
      <c r="J32" s="36">
        <f t="shared" si="2"/>
        <v>80</v>
      </c>
      <c r="K32" s="84">
        <v>17</v>
      </c>
      <c r="L32" s="22">
        <v>36</v>
      </c>
      <c r="M32" s="36">
        <f t="shared" si="3"/>
        <v>111.76470588235293</v>
      </c>
    </row>
    <row r="33" spans="1:13" ht="14.25">
      <c r="A33" s="25" t="s">
        <v>77</v>
      </c>
      <c r="B33" s="22">
        <v>0</v>
      </c>
      <c r="C33" s="22">
        <v>0</v>
      </c>
      <c r="D33" s="36"/>
      <c r="E33" s="22">
        <v>0</v>
      </c>
      <c r="F33" s="22">
        <v>0</v>
      </c>
      <c r="G33" s="36"/>
      <c r="H33" s="22">
        <v>0</v>
      </c>
      <c r="I33" s="22">
        <v>0</v>
      </c>
      <c r="J33" s="36"/>
      <c r="K33" s="22">
        <v>0</v>
      </c>
      <c r="L33" s="22">
        <v>0</v>
      </c>
      <c r="M33" s="36"/>
    </row>
    <row r="34" spans="1:13" ht="15">
      <c r="A34" s="32" t="s">
        <v>78</v>
      </c>
      <c r="B34" s="99">
        <v>13996</v>
      </c>
      <c r="C34" s="98">
        <v>15450</v>
      </c>
      <c r="D34" s="115">
        <f t="shared" si="0"/>
        <v>10.38868248070878</v>
      </c>
      <c r="E34" s="99">
        <v>1897</v>
      </c>
      <c r="F34" s="98">
        <v>2446</v>
      </c>
      <c r="G34" s="115">
        <f t="shared" si="1"/>
        <v>28.940432261465475</v>
      </c>
      <c r="H34" s="99">
        <v>268</v>
      </c>
      <c r="I34" s="98">
        <v>334</v>
      </c>
      <c r="J34" s="115">
        <f t="shared" si="2"/>
        <v>24.626865671641795</v>
      </c>
      <c r="K34" s="99">
        <v>2378</v>
      </c>
      <c r="L34" s="98">
        <v>2933</v>
      </c>
      <c r="M34" s="115">
        <f t="shared" si="3"/>
        <v>23.33894028595458</v>
      </c>
    </row>
    <row r="37" ht="14.25">
      <c r="E37" s="86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4 G8:G34 J8:J34 M8:M34">
    <cfRule type="cellIs" priority="1" dxfId="578" operator="greaterThan" stopIfTrue="1">
      <formula>0</formula>
    </cfRule>
    <cfRule type="cellIs" priority="2" dxfId="579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4">
      <selection activeCell="G32" sqref="G32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4" spans="1:10" s="21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21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21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</row>
    <row r="7" spans="1:10" ht="14.25">
      <c r="A7" s="25" t="s">
        <v>51</v>
      </c>
      <c r="B7" s="20">
        <v>0</v>
      </c>
      <c r="C7" s="22">
        <v>0</v>
      </c>
      <c r="D7" s="22"/>
      <c r="E7" s="20">
        <v>0</v>
      </c>
      <c r="F7" s="22">
        <v>0</v>
      </c>
      <c r="G7" s="22"/>
      <c r="H7" s="20">
        <v>0</v>
      </c>
      <c r="I7" s="22">
        <v>0</v>
      </c>
      <c r="J7" s="22"/>
    </row>
    <row r="8" spans="1:10" ht="14.25">
      <c r="A8" s="25" t="s">
        <v>52</v>
      </c>
      <c r="B8" s="20">
        <v>22</v>
      </c>
      <c r="C8" s="22">
        <v>28</v>
      </c>
      <c r="D8" s="36">
        <f>C8*100/B8-100</f>
        <v>27.272727272727266</v>
      </c>
      <c r="E8" s="20">
        <v>0</v>
      </c>
      <c r="F8" s="22">
        <v>2</v>
      </c>
      <c r="G8" s="36" t="s">
        <v>315</v>
      </c>
      <c r="H8" s="20">
        <v>31</v>
      </c>
      <c r="I8" s="22">
        <v>56</v>
      </c>
      <c r="J8" s="36">
        <f>I8*100/H8-100</f>
        <v>80.64516129032259</v>
      </c>
    </row>
    <row r="9" spans="1:10" ht="14.25">
      <c r="A9" s="25" t="s">
        <v>53</v>
      </c>
      <c r="B9" s="20">
        <v>35</v>
      </c>
      <c r="C9" s="22">
        <v>62</v>
      </c>
      <c r="D9" s="36">
        <f aca="true" t="shared" si="0" ref="D9:D34">C9*100/B9-100</f>
        <v>77.14285714285714</v>
      </c>
      <c r="E9" s="20">
        <v>0</v>
      </c>
      <c r="F9" s="22">
        <v>7</v>
      </c>
      <c r="G9" s="36" t="s">
        <v>315</v>
      </c>
      <c r="H9" s="20">
        <v>47</v>
      </c>
      <c r="I9" s="22">
        <v>80</v>
      </c>
      <c r="J9" s="36">
        <f aca="true" t="shared" si="1" ref="J9:J34">I9*100/H9-100</f>
        <v>70.2127659574468</v>
      </c>
    </row>
    <row r="10" spans="1:10" ht="14.25">
      <c r="A10" s="25" t="s">
        <v>54</v>
      </c>
      <c r="B10" s="20">
        <v>200</v>
      </c>
      <c r="C10" s="22">
        <v>244</v>
      </c>
      <c r="D10" s="36">
        <f t="shared" si="0"/>
        <v>22</v>
      </c>
      <c r="E10" s="20">
        <v>17</v>
      </c>
      <c r="F10" s="22">
        <v>3</v>
      </c>
      <c r="G10" s="36">
        <f aca="true" t="shared" si="2" ref="G10:G34">F10*100/E10-100</f>
        <v>-82.35294117647058</v>
      </c>
      <c r="H10" s="20">
        <v>316</v>
      </c>
      <c r="I10" s="22">
        <v>346</v>
      </c>
      <c r="J10" s="36">
        <f t="shared" si="1"/>
        <v>9.493670886075947</v>
      </c>
    </row>
    <row r="11" spans="1:10" ht="14.25">
      <c r="A11" s="25" t="s">
        <v>55</v>
      </c>
      <c r="B11" s="20">
        <v>111</v>
      </c>
      <c r="C11" s="22">
        <v>120</v>
      </c>
      <c r="D11" s="36">
        <f t="shared" si="0"/>
        <v>8.108108108108112</v>
      </c>
      <c r="E11" s="20">
        <v>5</v>
      </c>
      <c r="F11" s="22">
        <v>4</v>
      </c>
      <c r="G11" s="36">
        <f t="shared" si="2"/>
        <v>-20</v>
      </c>
      <c r="H11" s="20">
        <v>172</v>
      </c>
      <c r="I11" s="22">
        <v>183</v>
      </c>
      <c r="J11" s="36">
        <f t="shared" si="1"/>
        <v>6.395348837209298</v>
      </c>
    </row>
    <row r="12" spans="1:10" ht="14.25">
      <c r="A12" s="25" t="s">
        <v>56</v>
      </c>
      <c r="B12" s="20">
        <v>47</v>
      </c>
      <c r="C12" s="22">
        <v>61</v>
      </c>
      <c r="D12" s="36">
        <f t="shared" si="0"/>
        <v>29.787234042553195</v>
      </c>
      <c r="E12" s="20">
        <v>1</v>
      </c>
      <c r="F12" s="22">
        <v>2</v>
      </c>
      <c r="G12" s="36">
        <f t="shared" si="2"/>
        <v>100</v>
      </c>
      <c r="H12" s="20">
        <v>64</v>
      </c>
      <c r="I12" s="22">
        <v>85</v>
      </c>
      <c r="J12" s="36">
        <f t="shared" si="1"/>
        <v>32.8125</v>
      </c>
    </row>
    <row r="13" spans="1:10" ht="14.25">
      <c r="A13" s="25" t="s">
        <v>57</v>
      </c>
      <c r="B13" s="20">
        <v>14</v>
      </c>
      <c r="C13" s="22">
        <v>5</v>
      </c>
      <c r="D13" s="36">
        <f t="shared" si="0"/>
        <v>-64.28571428571428</v>
      </c>
      <c r="E13" s="20">
        <v>0</v>
      </c>
      <c r="F13" s="22">
        <v>0</v>
      </c>
      <c r="G13" s="36"/>
      <c r="H13" s="20">
        <v>21</v>
      </c>
      <c r="I13" s="22">
        <v>8</v>
      </c>
      <c r="J13" s="36">
        <f t="shared" si="1"/>
        <v>-61.904761904761905</v>
      </c>
    </row>
    <row r="14" spans="1:10" ht="14.25">
      <c r="A14" s="25" t="s">
        <v>58</v>
      </c>
      <c r="B14" s="20">
        <v>117</v>
      </c>
      <c r="C14" s="22">
        <v>114</v>
      </c>
      <c r="D14" s="36">
        <f t="shared" si="0"/>
        <v>-2.564102564102569</v>
      </c>
      <c r="E14" s="20">
        <v>1</v>
      </c>
      <c r="F14" s="22">
        <v>5</v>
      </c>
      <c r="G14" s="36">
        <f t="shared" si="2"/>
        <v>400</v>
      </c>
      <c r="H14" s="20">
        <v>179</v>
      </c>
      <c r="I14" s="22">
        <v>150</v>
      </c>
      <c r="J14" s="36">
        <f t="shared" si="1"/>
        <v>-16.20111731843575</v>
      </c>
    </row>
    <row r="15" spans="1:10" ht="14.25">
      <c r="A15" s="25" t="s">
        <v>59</v>
      </c>
      <c r="B15" s="20">
        <v>33</v>
      </c>
      <c r="C15" s="22">
        <v>35</v>
      </c>
      <c r="D15" s="36">
        <f t="shared" si="0"/>
        <v>6.060606060606062</v>
      </c>
      <c r="E15" s="20">
        <v>0</v>
      </c>
      <c r="F15" s="22">
        <v>1</v>
      </c>
      <c r="G15" s="36" t="s">
        <v>315</v>
      </c>
      <c r="H15" s="20">
        <v>52</v>
      </c>
      <c r="I15" s="22">
        <v>45</v>
      </c>
      <c r="J15" s="36">
        <f t="shared" si="1"/>
        <v>-13.461538461538467</v>
      </c>
    </row>
    <row r="16" spans="1:10" ht="14.25">
      <c r="A16" s="25" t="s">
        <v>60</v>
      </c>
      <c r="B16" s="20">
        <v>80</v>
      </c>
      <c r="C16" s="22">
        <v>91</v>
      </c>
      <c r="D16" s="36">
        <f t="shared" si="0"/>
        <v>13.75</v>
      </c>
      <c r="E16" s="20">
        <v>0</v>
      </c>
      <c r="F16" s="22">
        <v>3</v>
      </c>
      <c r="G16" s="36" t="s">
        <v>315</v>
      </c>
      <c r="H16" s="20">
        <v>124</v>
      </c>
      <c r="I16" s="22">
        <v>153</v>
      </c>
      <c r="J16" s="36">
        <f t="shared" si="1"/>
        <v>23.38709677419355</v>
      </c>
    </row>
    <row r="17" spans="1:10" ht="14.25">
      <c r="A17" s="25" t="s">
        <v>61</v>
      </c>
      <c r="B17" s="20">
        <v>115</v>
      </c>
      <c r="C17" s="22">
        <v>143</v>
      </c>
      <c r="D17" s="36">
        <f t="shared" si="0"/>
        <v>24.347826086956516</v>
      </c>
      <c r="E17" s="20">
        <v>1</v>
      </c>
      <c r="F17" s="22">
        <v>0</v>
      </c>
      <c r="G17" s="126" t="s">
        <v>314</v>
      </c>
      <c r="H17" s="20">
        <v>143</v>
      </c>
      <c r="I17" s="22">
        <v>169</v>
      </c>
      <c r="J17" s="36">
        <f t="shared" si="1"/>
        <v>18.181818181818187</v>
      </c>
    </row>
    <row r="18" spans="1:10" ht="14.25">
      <c r="A18" s="25" t="s">
        <v>62</v>
      </c>
      <c r="B18" s="20">
        <v>32</v>
      </c>
      <c r="C18" s="22">
        <v>49</v>
      </c>
      <c r="D18" s="36">
        <f t="shared" si="0"/>
        <v>53.125</v>
      </c>
      <c r="E18" s="20">
        <v>1</v>
      </c>
      <c r="F18" s="22">
        <v>1</v>
      </c>
      <c r="G18" s="36">
        <f t="shared" si="2"/>
        <v>0</v>
      </c>
      <c r="H18" s="20">
        <v>37</v>
      </c>
      <c r="I18" s="22">
        <v>62</v>
      </c>
      <c r="J18" s="36">
        <f t="shared" si="1"/>
        <v>67.56756756756758</v>
      </c>
    </row>
    <row r="19" spans="1:10" ht="14.25">
      <c r="A19" s="25" t="s">
        <v>63</v>
      </c>
      <c r="B19" s="20">
        <v>22</v>
      </c>
      <c r="C19" s="22">
        <v>31</v>
      </c>
      <c r="D19" s="36">
        <f t="shared" si="0"/>
        <v>40.90909090909091</v>
      </c>
      <c r="E19" s="20">
        <v>1</v>
      </c>
      <c r="F19" s="22">
        <v>2</v>
      </c>
      <c r="G19" s="36">
        <f t="shared" si="2"/>
        <v>100</v>
      </c>
      <c r="H19" s="20">
        <v>42</v>
      </c>
      <c r="I19" s="22">
        <v>40</v>
      </c>
      <c r="J19" s="36">
        <f t="shared" si="1"/>
        <v>-4.761904761904759</v>
      </c>
    </row>
    <row r="20" spans="1:10" ht="14.25">
      <c r="A20" s="25" t="s">
        <v>64</v>
      </c>
      <c r="B20" s="20">
        <v>65</v>
      </c>
      <c r="C20" s="22">
        <v>86</v>
      </c>
      <c r="D20" s="36">
        <f t="shared" si="0"/>
        <v>32.30769230769232</v>
      </c>
      <c r="E20" s="20">
        <v>2</v>
      </c>
      <c r="F20" s="22">
        <v>4</v>
      </c>
      <c r="G20" s="36">
        <f t="shared" si="2"/>
        <v>100</v>
      </c>
      <c r="H20" s="20">
        <v>101</v>
      </c>
      <c r="I20" s="22">
        <v>128</v>
      </c>
      <c r="J20" s="36">
        <f t="shared" si="1"/>
        <v>26.73267326732673</v>
      </c>
    </row>
    <row r="21" spans="1:10" ht="14.25">
      <c r="A21" s="25" t="s">
        <v>65</v>
      </c>
      <c r="B21" s="20">
        <v>87</v>
      </c>
      <c r="C21" s="22">
        <v>73</v>
      </c>
      <c r="D21" s="36">
        <f t="shared" si="0"/>
        <v>-16.091954022988503</v>
      </c>
      <c r="E21" s="20">
        <v>1</v>
      </c>
      <c r="F21" s="22">
        <v>0</v>
      </c>
      <c r="G21" s="126" t="s">
        <v>314</v>
      </c>
      <c r="H21" s="20">
        <v>125</v>
      </c>
      <c r="I21" s="22">
        <v>95</v>
      </c>
      <c r="J21" s="36">
        <f t="shared" si="1"/>
        <v>-24</v>
      </c>
    </row>
    <row r="22" spans="1:10" ht="14.25">
      <c r="A22" s="25" t="s">
        <v>66</v>
      </c>
      <c r="B22" s="20">
        <v>184</v>
      </c>
      <c r="C22" s="22">
        <v>148</v>
      </c>
      <c r="D22" s="36">
        <f t="shared" si="0"/>
        <v>-19.565217391304344</v>
      </c>
      <c r="E22" s="20">
        <v>2</v>
      </c>
      <c r="F22" s="22">
        <v>1</v>
      </c>
      <c r="G22" s="36">
        <f t="shared" si="2"/>
        <v>-50</v>
      </c>
      <c r="H22" s="20">
        <v>239</v>
      </c>
      <c r="I22" s="22">
        <v>189</v>
      </c>
      <c r="J22" s="36">
        <f t="shared" si="1"/>
        <v>-20.920502092050214</v>
      </c>
    </row>
    <row r="23" spans="1:10" ht="14.25">
      <c r="A23" s="25" t="s">
        <v>67</v>
      </c>
      <c r="B23" s="20">
        <v>113</v>
      </c>
      <c r="C23" s="22">
        <v>134</v>
      </c>
      <c r="D23" s="36">
        <f t="shared" si="0"/>
        <v>18.584070796460182</v>
      </c>
      <c r="E23" s="20">
        <v>5</v>
      </c>
      <c r="F23" s="22">
        <v>3</v>
      </c>
      <c r="G23" s="36">
        <f t="shared" si="2"/>
        <v>-40</v>
      </c>
      <c r="H23" s="20">
        <v>177</v>
      </c>
      <c r="I23" s="22">
        <v>218</v>
      </c>
      <c r="J23" s="36">
        <f t="shared" si="1"/>
        <v>23.163841807909606</v>
      </c>
    </row>
    <row r="24" spans="1:10" ht="14.25">
      <c r="A24" s="25" t="s">
        <v>68</v>
      </c>
      <c r="B24" s="20">
        <v>14</v>
      </c>
      <c r="C24" s="22">
        <v>18</v>
      </c>
      <c r="D24" s="36">
        <f t="shared" si="0"/>
        <v>28.571428571428584</v>
      </c>
      <c r="E24" s="20">
        <v>5</v>
      </c>
      <c r="F24" s="22">
        <v>0</v>
      </c>
      <c r="G24" s="126" t="s">
        <v>314</v>
      </c>
      <c r="H24" s="20">
        <v>23</v>
      </c>
      <c r="I24" s="22">
        <v>29</v>
      </c>
      <c r="J24" s="36">
        <f t="shared" si="1"/>
        <v>26.086956521739125</v>
      </c>
    </row>
    <row r="25" spans="1:10" ht="14.25">
      <c r="A25" s="25" t="s">
        <v>69</v>
      </c>
      <c r="B25" s="20">
        <v>52</v>
      </c>
      <c r="C25" s="22">
        <v>54</v>
      </c>
      <c r="D25" s="36">
        <f t="shared" si="0"/>
        <v>3.8461538461538396</v>
      </c>
      <c r="E25" s="20">
        <v>1</v>
      </c>
      <c r="F25" s="22">
        <v>4</v>
      </c>
      <c r="G25" s="36">
        <f t="shared" si="2"/>
        <v>300</v>
      </c>
      <c r="H25" s="20">
        <v>72</v>
      </c>
      <c r="I25" s="22">
        <v>72</v>
      </c>
      <c r="J25" s="36">
        <f t="shared" si="1"/>
        <v>0</v>
      </c>
    </row>
    <row r="26" spans="1:10" ht="14.25">
      <c r="A26" s="25" t="s">
        <v>70</v>
      </c>
      <c r="B26" s="20">
        <v>9</v>
      </c>
      <c r="C26" s="22">
        <v>14</v>
      </c>
      <c r="D26" s="36">
        <f t="shared" si="0"/>
        <v>55.55555555555554</v>
      </c>
      <c r="E26" s="20">
        <v>0</v>
      </c>
      <c r="F26" s="22">
        <v>1</v>
      </c>
      <c r="G26" s="36" t="s">
        <v>315</v>
      </c>
      <c r="H26" s="20">
        <v>14</v>
      </c>
      <c r="I26" s="22">
        <v>18</v>
      </c>
      <c r="J26" s="36">
        <f t="shared" si="1"/>
        <v>28.571428571428584</v>
      </c>
    </row>
    <row r="27" spans="1:10" ht="14.25">
      <c r="A27" s="25" t="s">
        <v>71</v>
      </c>
      <c r="B27" s="20">
        <v>79</v>
      </c>
      <c r="C27" s="22">
        <v>88</v>
      </c>
      <c r="D27" s="36">
        <f t="shared" si="0"/>
        <v>11.392405063291136</v>
      </c>
      <c r="E27" s="20">
        <v>0</v>
      </c>
      <c r="F27" s="22">
        <v>0</v>
      </c>
      <c r="G27" s="36"/>
      <c r="H27" s="20">
        <v>118</v>
      </c>
      <c r="I27" s="22">
        <v>118</v>
      </c>
      <c r="J27" s="36">
        <f t="shared" si="1"/>
        <v>0</v>
      </c>
    </row>
    <row r="28" spans="1:10" ht="14.25">
      <c r="A28" s="25" t="s">
        <v>72</v>
      </c>
      <c r="B28" s="20">
        <v>85</v>
      </c>
      <c r="C28" s="22">
        <v>95</v>
      </c>
      <c r="D28" s="36">
        <f t="shared" si="0"/>
        <v>11.764705882352942</v>
      </c>
      <c r="E28" s="20">
        <v>4</v>
      </c>
      <c r="F28" s="22">
        <v>4</v>
      </c>
      <c r="G28" s="36">
        <f t="shared" si="2"/>
        <v>0</v>
      </c>
      <c r="H28" s="20">
        <v>119</v>
      </c>
      <c r="I28" s="22">
        <v>137</v>
      </c>
      <c r="J28" s="36">
        <f t="shared" si="1"/>
        <v>15.12605042016807</v>
      </c>
    </row>
    <row r="29" spans="1:10" ht="14.25">
      <c r="A29" s="25" t="s">
        <v>73</v>
      </c>
      <c r="B29" s="20">
        <v>41</v>
      </c>
      <c r="C29" s="22">
        <v>45</v>
      </c>
      <c r="D29" s="36">
        <f t="shared" si="0"/>
        <v>9.756097560975604</v>
      </c>
      <c r="E29" s="20">
        <v>0</v>
      </c>
      <c r="F29" s="22">
        <v>0</v>
      </c>
      <c r="G29" s="36"/>
      <c r="H29" s="20">
        <v>62</v>
      </c>
      <c r="I29" s="22">
        <v>63</v>
      </c>
      <c r="J29" s="36">
        <f t="shared" si="1"/>
        <v>1.6129032258064484</v>
      </c>
    </row>
    <row r="30" spans="1:10" ht="14.25">
      <c r="A30" s="25" t="s">
        <v>74</v>
      </c>
      <c r="B30" s="20">
        <v>67</v>
      </c>
      <c r="C30" s="22">
        <v>86</v>
      </c>
      <c r="D30" s="36">
        <f t="shared" si="0"/>
        <v>28.358208955223887</v>
      </c>
      <c r="E30" s="20">
        <v>0</v>
      </c>
      <c r="F30" s="22">
        <v>0</v>
      </c>
      <c r="G30" s="36"/>
      <c r="H30" s="20">
        <v>104</v>
      </c>
      <c r="I30" s="22">
        <v>118</v>
      </c>
      <c r="J30" s="36">
        <f t="shared" si="1"/>
        <v>13.461538461538467</v>
      </c>
    </row>
    <row r="31" spans="1:10" ht="14.25">
      <c r="A31" s="25" t="s">
        <v>75</v>
      </c>
      <c r="B31" s="20">
        <v>50</v>
      </c>
      <c r="C31" s="22">
        <v>58</v>
      </c>
      <c r="D31" s="36">
        <f t="shared" si="0"/>
        <v>16</v>
      </c>
      <c r="E31" s="20">
        <v>3</v>
      </c>
      <c r="F31" s="22">
        <v>4</v>
      </c>
      <c r="G31" s="36">
        <f t="shared" si="2"/>
        <v>33.33333333333334</v>
      </c>
      <c r="H31" s="20">
        <v>79</v>
      </c>
      <c r="I31" s="22">
        <v>90</v>
      </c>
      <c r="J31" s="36">
        <f t="shared" si="1"/>
        <v>13.924050632911388</v>
      </c>
    </row>
    <row r="32" spans="1:10" ht="14.25">
      <c r="A32" s="25" t="s">
        <v>76</v>
      </c>
      <c r="B32" s="20">
        <v>13</v>
      </c>
      <c r="C32" s="22">
        <v>15</v>
      </c>
      <c r="D32" s="36">
        <f t="shared" si="0"/>
        <v>15.384615384615387</v>
      </c>
      <c r="E32" s="20">
        <v>1</v>
      </c>
      <c r="F32" s="22">
        <v>0</v>
      </c>
      <c r="G32" s="126" t="s">
        <v>314</v>
      </c>
      <c r="H32" s="20">
        <v>17</v>
      </c>
      <c r="I32" s="22">
        <v>32</v>
      </c>
      <c r="J32" s="36">
        <f t="shared" si="1"/>
        <v>88.23529411764707</v>
      </c>
    </row>
    <row r="33" spans="1:10" ht="14.25">
      <c r="A33" s="25" t="s">
        <v>77</v>
      </c>
      <c r="B33" s="20">
        <v>0</v>
      </c>
      <c r="C33" s="22">
        <v>0</v>
      </c>
      <c r="D33" s="36"/>
      <c r="E33" s="20">
        <v>0</v>
      </c>
      <c r="F33" s="22">
        <v>0</v>
      </c>
      <c r="G33" s="36"/>
      <c r="H33" s="20">
        <v>0</v>
      </c>
      <c r="I33" s="22">
        <v>0</v>
      </c>
      <c r="J33" s="36"/>
    </row>
    <row r="34" spans="1:10" ht="15">
      <c r="A34" s="28" t="s">
        <v>78</v>
      </c>
      <c r="B34" s="37">
        <v>1687</v>
      </c>
      <c r="C34" s="29">
        <v>1897</v>
      </c>
      <c r="D34" s="36">
        <f t="shared" si="0"/>
        <v>12.448132780082986</v>
      </c>
      <c r="E34" s="37">
        <v>51</v>
      </c>
      <c r="F34" s="29">
        <v>51</v>
      </c>
      <c r="G34" s="36">
        <f t="shared" si="2"/>
        <v>0</v>
      </c>
      <c r="H34" s="37">
        <v>2478</v>
      </c>
      <c r="I34" s="29">
        <v>2684</v>
      </c>
      <c r="J34" s="36">
        <f t="shared" si="1"/>
        <v>8.313155770782885</v>
      </c>
    </row>
    <row r="35" ht="1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16 J7:J34 G22:G23 G18:G20 G25:G31 G33:G34">
    <cfRule type="cellIs" priority="92" dxfId="579" operator="lessThanOrEqual" stopIfTrue="1">
      <formula>0</formula>
    </cfRule>
  </conditionalFormatting>
  <conditionalFormatting sqref="D7:D34 G7:G16 J7:J34 G22:G23 G18:G20 G25:G31 G33:G34">
    <cfRule type="cellIs" priority="91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7">
      <selection activeCell="J13" sqref="J13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4" spans="1:10" s="19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9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</row>
    <row r="7" spans="1:10" ht="14.25">
      <c r="A7" s="25" t="s">
        <v>51</v>
      </c>
      <c r="B7" s="20">
        <v>0</v>
      </c>
      <c r="C7" s="22">
        <v>0</v>
      </c>
      <c r="D7" s="36"/>
      <c r="E7" s="20">
        <v>0</v>
      </c>
      <c r="F7" s="22">
        <v>0</v>
      </c>
      <c r="G7" s="36"/>
      <c r="H7" s="20">
        <v>0</v>
      </c>
      <c r="I7" s="22">
        <v>0</v>
      </c>
      <c r="J7" s="36"/>
    </row>
    <row r="8" spans="1:10" ht="14.25">
      <c r="A8" s="25" t="s">
        <v>52</v>
      </c>
      <c r="B8" s="20">
        <v>0</v>
      </c>
      <c r="C8" s="22">
        <v>2</v>
      </c>
      <c r="D8" s="36" t="s">
        <v>315</v>
      </c>
      <c r="E8" s="20">
        <v>0</v>
      </c>
      <c r="F8" s="22">
        <v>0</v>
      </c>
      <c r="G8" s="36"/>
      <c r="H8" s="20">
        <v>0</v>
      </c>
      <c r="I8" s="22">
        <v>2</v>
      </c>
      <c r="J8" s="36" t="s">
        <v>315</v>
      </c>
    </row>
    <row r="9" spans="1:10" ht="14.25">
      <c r="A9" s="25" t="s">
        <v>53</v>
      </c>
      <c r="B9" s="20">
        <v>2</v>
      </c>
      <c r="C9" s="22">
        <v>0</v>
      </c>
      <c r="D9" s="126" t="s">
        <v>314</v>
      </c>
      <c r="E9" s="20">
        <v>0</v>
      </c>
      <c r="F9" s="22">
        <v>0</v>
      </c>
      <c r="G9" s="36"/>
      <c r="H9" s="20">
        <v>3</v>
      </c>
      <c r="I9" s="22">
        <v>0</v>
      </c>
      <c r="J9" s="126" t="s">
        <v>314</v>
      </c>
    </row>
    <row r="10" spans="1:10" ht="14.25">
      <c r="A10" s="25" t="s">
        <v>54</v>
      </c>
      <c r="B10" s="20">
        <v>1</v>
      </c>
      <c r="C10" s="22">
        <v>2</v>
      </c>
      <c r="D10" s="36">
        <f aca="true" t="shared" si="0" ref="D10:D34">C10*100/B10-100</f>
        <v>100</v>
      </c>
      <c r="E10" s="20">
        <v>0</v>
      </c>
      <c r="F10" s="22">
        <v>0</v>
      </c>
      <c r="G10" s="36"/>
      <c r="H10" s="20">
        <v>1</v>
      </c>
      <c r="I10" s="22">
        <v>4</v>
      </c>
      <c r="J10" s="36">
        <f aca="true" t="shared" si="1" ref="J10:J34">I10*100/H10-100</f>
        <v>300</v>
      </c>
    </row>
    <row r="11" spans="1:10" ht="14.25">
      <c r="A11" s="25" t="s">
        <v>55</v>
      </c>
      <c r="B11" s="20">
        <v>1</v>
      </c>
      <c r="C11" s="22">
        <v>3</v>
      </c>
      <c r="D11" s="36">
        <f t="shared" si="0"/>
        <v>200</v>
      </c>
      <c r="E11" s="20">
        <v>0</v>
      </c>
      <c r="F11" s="22">
        <v>0</v>
      </c>
      <c r="G11" s="36"/>
      <c r="H11" s="20">
        <v>2</v>
      </c>
      <c r="I11" s="22">
        <v>5</v>
      </c>
      <c r="J11" s="36">
        <f t="shared" si="1"/>
        <v>150</v>
      </c>
    </row>
    <row r="12" spans="1:10" ht="14.25">
      <c r="A12" s="25" t="s">
        <v>56</v>
      </c>
      <c r="B12" s="20">
        <v>1</v>
      </c>
      <c r="C12" s="22">
        <v>1</v>
      </c>
      <c r="D12" s="36">
        <f t="shared" si="0"/>
        <v>0</v>
      </c>
      <c r="E12" s="20">
        <v>0</v>
      </c>
      <c r="F12" s="22">
        <v>0</v>
      </c>
      <c r="G12" s="36"/>
      <c r="H12" s="20">
        <v>2</v>
      </c>
      <c r="I12" s="22">
        <v>1</v>
      </c>
      <c r="J12" s="36">
        <f t="shared" si="1"/>
        <v>-50</v>
      </c>
    </row>
    <row r="13" spans="1:10" ht="14.25">
      <c r="A13" s="25" t="s">
        <v>57</v>
      </c>
      <c r="B13" s="20">
        <v>1</v>
      </c>
      <c r="C13" s="22">
        <v>0</v>
      </c>
      <c r="D13" s="126" t="s">
        <v>314</v>
      </c>
      <c r="E13" s="20">
        <v>0</v>
      </c>
      <c r="F13" s="22">
        <v>0</v>
      </c>
      <c r="G13" s="36"/>
      <c r="H13" s="20">
        <v>1</v>
      </c>
      <c r="I13" s="22">
        <v>0</v>
      </c>
      <c r="J13" s="126" t="s">
        <v>314</v>
      </c>
    </row>
    <row r="14" spans="1:10" ht="14.25">
      <c r="A14" s="25" t="s">
        <v>58</v>
      </c>
      <c r="B14" s="20">
        <v>4</v>
      </c>
      <c r="C14" s="22">
        <v>2</v>
      </c>
      <c r="D14" s="36">
        <f t="shared" si="0"/>
        <v>-50</v>
      </c>
      <c r="E14" s="20">
        <v>0</v>
      </c>
      <c r="F14" s="22">
        <v>0</v>
      </c>
      <c r="G14" s="36"/>
      <c r="H14" s="20">
        <v>5</v>
      </c>
      <c r="I14" s="22">
        <v>2</v>
      </c>
      <c r="J14" s="36">
        <f t="shared" si="1"/>
        <v>-60</v>
      </c>
    </row>
    <row r="15" spans="1:10" ht="14.25">
      <c r="A15" s="25" t="s">
        <v>59</v>
      </c>
      <c r="B15" s="20">
        <v>0</v>
      </c>
      <c r="C15" s="22">
        <v>1</v>
      </c>
      <c r="D15" s="36" t="s">
        <v>315</v>
      </c>
      <c r="E15" s="20">
        <v>0</v>
      </c>
      <c r="F15" s="22">
        <v>0</v>
      </c>
      <c r="G15" s="36"/>
      <c r="H15" s="20">
        <v>0</v>
      </c>
      <c r="I15" s="22">
        <v>1</v>
      </c>
      <c r="J15" s="36" t="s">
        <v>315</v>
      </c>
    </row>
    <row r="16" spans="1:10" ht="14.25">
      <c r="A16" s="25" t="s">
        <v>60</v>
      </c>
      <c r="B16" s="20">
        <v>5</v>
      </c>
      <c r="C16" s="22">
        <v>2</v>
      </c>
      <c r="D16" s="36">
        <f t="shared" si="0"/>
        <v>-60</v>
      </c>
      <c r="E16" s="20">
        <v>0</v>
      </c>
      <c r="F16" s="22">
        <v>0</v>
      </c>
      <c r="G16" s="36"/>
      <c r="H16" s="20">
        <v>6</v>
      </c>
      <c r="I16" s="22">
        <v>2</v>
      </c>
      <c r="J16" s="36">
        <f t="shared" si="1"/>
        <v>-66.66666666666666</v>
      </c>
    </row>
    <row r="17" spans="1:10" ht="14.25">
      <c r="A17" s="25" t="s">
        <v>61</v>
      </c>
      <c r="B17" s="20">
        <v>2</v>
      </c>
      <c r="C17" s="22">
        <v>0</v>
      </c>
      <c r="D17" s="126" t="s">
        <v>314</v>
      </c>
      <c r="E17" s="20">
        <v>0</v>
      </c>
      <c r="F17" s="22">
        <v>0</v>
      </c>
      <c r="G17" s="36"/>
      <c r="H17" s="20">
        <v>3</v>
      </c>
      <c r="I17" s="22">
        <v>0</v>
      </c>
      <c r="J17" s="126" t="s">
        <v>314</v>
      </c>
    </row>
    <row r="18" spans="1:10" ht="14.25">
      <c r="A18" s="25" t="s">
        <v>62</v>
      </c>
      <c r="B18" s="20">
        <v>2</v>
      </c>
      <c r="C18" s="22">
        <v>2</v>
      </c>
      <c r="D18" s="36">
        <f t="shared" si="0"/>
        <v>0</v>
      </c>
      <c r="E18" s="20">
        <v>0</v>
      </c>
      <c r="F18" s="22">
        <v>0</v>
      </c>
      <c r="G18" s="36"/>
      <c r="H18" s="20">
        <v>3</v>
      </c>
      <c r="I18" s="22">
        <v>2</v>
      </c>
      <c r="J18" s="36">
        <f t="shared" si="1"/>
        <v>-33.33333333333333</v>
      </c>
    </row>
    <row r="19" spans="1:10" ht="14.25">
      <c r="A19" s="25" t="s">
        <v>63</v>
      </c>
      <c r="B19" s="20">
        <v>2</v>
      </c>
      <c r="C19" s="22">
        <v>1</v>
      </c>
      <c r="D19" s="36">
        <f t="shared" si="0"/>
        <v>-50</v>
      </c>
      <c r="E19" s="20">
        <v>0</v>
      </c>
      <c r="F19" s="22">
        <v>0</v>
      </c>
      <c r="G19" s="36"/>
      <c r="H19" s="20">
        <v>3</v>
      </c>
      <c r="I19" s="22">
        <v>1</v>
      </c>
      <c r="J19" s="36">
        <f t="shared" si="1"/>
        <v>-66.66666666666666</v>
      </c>
    </row>
    <row r="20" spans="1:10" ht="14.25">
      <c r="A20" s="25" t="s">
        <v>64</v>
      </c>
      <c r="B20" s="20">
        <v>2</v>
      </c>
      <c r="C20" s="22">
        <v>0</v>
      </c>
      <c r="D20" s="126" t="s">
        <v>314</v>
      </c>
      <c r="E20" s="20">
        <v>0</v>
      </c>
      <c r="F20" s="22">
        <v>0</v>
      </c>
      <c r="G20" s="36"/>
      <c r="H20" s="20">
        <v>3</v>
      </c>
      <c r="I20" s="22">
        <v>0</v>
      </c>
      <c r="J20" s="126" t="s">
        <v>314</v>
      </c>
    </row>
    <row r="21" spans="1:10" ht="14.25">
      <c r="A21" s="25" t="s">
        <v>65</v>
      </c>
      <c r="B21" s="20">
        <v>3</v>
      </c>
      <c r="C21" s="22">
        <v>3</v>
      </c>
      <c r="D21" s="36">
        <f t="shared" si="0"/>
        <v>0</v>
      </c>
      <c r="E21" s="20">
        <v>0</v>
      </c>
      <c r="F21" s="22">
        <v>1</v>
      </c>
      <c r="G21" s="36" t="s">
        <v>315</v>
      </c>
      <c r="H21" s="20">
        <v>5</v>
      </c>
      <c r="I21" s="22">
        <v>2</v>
      </c>
      <c r="J21" s="36">
        <f t="shared" si="1"/>
        <v>-60</v>
      </c>
    </row>
    <row r="22" spans="1:10" ht="14.25">
      <c r="A22" s="25" t="s">
        <v>66</v>
      </c>
      <c r="B22" s="20">
        <v>2</v>
      </c>
      <c r="C22" s="22">
        <v>2</v>
      </c>
      <c r="D22" s="36">
        <f t="shared" si="0"/>
        <v>0</v>
      </c>
      <c r="E22" s="20">
        <v>0</v>
      </c>
      <c r="F22" s="22">
        <v>0</v>
      </c>
      <c r="G22" s="36"/>
      <c r="H22" s="20">
        <v>2</v>
      </c>
      <c r="I22" s="22">
        <v>3</v>
      </c>
      <c r="J22" s="36">
        <f t="shared" si="1"/>
        <v>50</v>
      </c>
    </row>
    <row r="23" spans="1:10" ht="14.25">
      <c r="A23" s="25" t="s">
        <v>67</v>
      </c>
      <c r="B23" s="20">
        <v>1</v>
      </c>
      <c r="C23" s="22">
        <v>3</v>
      </c>
      <c r="D23" s="36">
        <f t="shared" si="0"/>
        <v>200</v>
      </c>
      <c r="E23" s="20">
        <v>0</v>
      </c>
      <c r="F23" s="22">
        <v>0</v>
      </c>
      <c r="G23" s="36"/>
      <c r="H23" s="20">
        <v>1</v>
      </c>
      <c r="I23" s="22">
        <v>4</v>
      </c>
      <c r="J23" s="36">
        <f t="shared" si="1"/>
        <v>300</v>
      </c>
    </row>
    <row r="24" spans="1:10" ht="14.25">
      <c r="A24" s="25" t="s">
        <v>68</v>
      </c>
      <c r="B24" s="20">
        <v>0</v>
      </c>
      <c r="C24" s="22">
        <v>2</v>
      </c>
      <c r="D24" s="36" t="s">
        <v>315</v>
      </c>
      <c r="E24" s="20">
        <v>0</v>
      </c>
      <c r="F24" s="22">
        <v>0</v>
      </c>
      <c r="G24" s="36"/>
      <c r="H24" s="20">
        <v>0</v>
      </c>
      <c r="I24" s="22">
        <v>3</v>
      </c>
      <c r="J24" s="36" t="s">
        <v>315</v>
      </c>
    </row>
    <row r="25" spans="1:10" ht="14.25">
      <c r="A25" s="25" t="s">
        <v>69</v>
      </c>
      <c r="B25" s="20">
        <v>5</v>
      </c>
      <c r="C25" s="22">
        <v>2</v>
      </c>
      <c r="D25" s="36">
        <f t="shared" si="0"/>
        <v>-60</v>
      </c>
      <c r="E25" s="20">
        <v>0</v>
      </c>
      <c r="F25" s="22">
        <v>0</v>
      </c>
      <c r="G25" s="36"/>
      <c r="H25" s="20">
        <v>5</v>
      </c>
      <c r="I25" s="22">
        <v>2</v>
      </c>
      <c r="J25" s="36">
        <f t="shared" si="1"/>
        <v>-60</v>
      </c>
    </row>
    <row r="26" spans="1:10" ht="14.25">
      <c r="A26" s="25" t="s">
        <v>70</v>
      </c>
      <c r="B26" s="20">
        <v>0</v>
      </c>
      <c r="C26" s="22">
        <v>2</v>
      </c>
      <c r="D26" s="36" t="s">
        <v>315</v>
      </c>
      <c r="E26" s="20">
        <v>0</v>
      </c>
      <c r="F26" s="22">
        <v>0</v>
      </c>
      <c r="G26" s="36"/>
      <c r="H26" s="20">
        <v>0</v>
      </c>
      <c r="I26" s="22">
        <v>4</v>
      </c>
      <c r="J26" s="36" t="s">
        <v>315</v>
      </c>
    </row>
    <row r="27" spans="1:10" ht="14.25">
      <c r="A27" s="25" t="s">
        <v>71</v>
      </c>
      <c r="B27" s="20">
        <v>0</v>
      </c>
      <c r="C27" s="22">
        <v>4</v>
      </c>
      <c r="D27" s="36" t="s">
        <v>315</v>
      </c>
      <c r="E27" s="20">
        <v>0</v>
      </c>
      <c r="F27" s="22">
        <v>0</v>
      </c>
      <c r="G27" s="36"/>
      <c r="H27" s="20">
        <v>0</v>
      </c>
      <c r="I27" s="22">
        <v>4</v>
      </c>
      <c r="J27" s="36" t="s">
        <v>315</v>
      </c>
    </row>
    <row r="28" spans="1:10" ht="14.25">
      <c r="A28" s="25" t="s">
        <v>72</v>
      </c>
      <c r="B28" s="20">
        <v>3</v>
      </c>
      <c r="C28" s="22">
        <v>4</v>
      </c>
      <c r="D28" s="36">
        <f t="shared" si="0"/>
        <v>33.33333333333334</v>
      </c>
      <c r="E28" s="20">
        <v>0</v>
      </c>
      <c r="F28" s="22">
        <v>0</v>
      </c>
      <c r="G28" s="36"/>
      <c r="H28" s="20">
        <v>3</v>
      </c>
      <c r="I28" s="22">
        <v>6</v>
      </c>
      <c r="J28" s="36">
        <f t="shared" si="1"/>
        <v>100</v>
      </c>
    </row>
    <row r="29" spans="1:10" ht="14.25">
      <c r="A29" s="25" t="s">
        <v>73</v>
      </c>
      <c r="B29" s="20">
        <v>3</v>
      </c>
      <c r="C29" s="22">
        <v>0</v>
      </c>
      <c r="D29" s="126" t="s">
        <v>314</v>
      </c>
      <c r="E29" s="20">
        <v>0</v>
      </c>
      <c r="F29" s="22">
        <v>0</v>
      </c>
      <c r="G29" s="36"/>
      <c r="H29" s="20">
        <v>3</v>
      </c>
      <c r="I29" s="22">
        <v>0</v>
      </c>
      <c r="J29" s="126" t="s">
        <v>314</v>
      </c>
    </row>
    <row r="30" spans="1:10" ht="14.25">
      <c r="A30" s="25" t="s">
        <v>74</v>
      </c>
      <c r="B30" s="20">
        <v>3</v>
      </c>
      <c r="C30" s="22">
        <v>0</v>
      </c>
      <c r="D30" s="126" t="s">
        <v>314</v>
      </c>
      <c r="E30" s="20">
        <v>1</v>
      </c>
      <c r="F30" s="22">
        <v>0</v>
      </c>
      <c r="G30" s="126" t="s">
        <v>314</v>
      </c>
      <c r="H30" s="20">
        <v>3</v>
      </c>
      <c r="I30" s="22">
        <v>0</v>
      </c>
      <c r="J30" s="126" t="s">
        <v>314</v>
      </c>
    </row>
    <row r="31" spans="1:10" ht="14.25">
      <c r="A31" s="25" t="s">
        <v>75</v>
      </c>
      <c r="B31" s="20">
        <v>4</v>
      </c>
      <c r="C31" s="22">
        <v>7</v>
      </c>
      <c r="D31" s="36">
        <f t="shared" si="0"/>
        <v>75</v>
      </c>
      <c r="E31" s="20">
        <v>2</v>
      </c>
      <c r="F31" s="22">
        <v>0</v>
      </c>
      <c r="G31" s="126" t="s">
        <v>314</v>
      </c>
      <c r="H31" s="20">
        <v>7</v>
      </c>
      <c r="I31" s="22">
        <v>9</v>
      </c>
      <c r="J31" s="36">
        <f t="shared" si="1"/>
        <v>28.571428571428584</v>
      </c>
    </row>
    <row r="32" spans="1:10" ht="14.25">
      <c r="A32" s="25" t="s">
        <v>76</v>
      </c>
      <c r="B32" s="20">
        <v>0</v>
      </c>
      <c r="C32" s="22">
        <v>0</v>
      </c>
      <c r="D32" s="36"/>
      <c r="E32" s="20">
        <v>0</v>
      </c>
      <c r="F32" s="22">
        <v>0</v>
      </c>
      <c r="G32" s="36"/>
      <c r="H32" s="20">
        <v>0</v>
      </c>
      <c r="I32" s="22">
        <v>0</v>
      </c>
      <c r="J32" s="36"/>
    </row>
    <row r="33" spans="1:10" ht="14.25">
      <c r="A33" s="25" t="s">
        <v>77</v>
      </c>
      <c r="B33" s="20">
        <v>0</v>
      </c>
      <c r="C33" s="22">
        <v>0</v>
      </c>
      <c r="D33" s="36"/>
      <c r="E33" s="20">
        <v>0</v>
      </c>
      <c r="F33" s="22">
        <v>0</v>
      </c>
      <c r="G33" s="36"/>
      <c r="H33" s="20">
        <v>0</v>
      </c>
      <c r="I33" s="22">
        <v>0</v>
      </c>
      <c r="J33" s="36"/>
    </row>
    <row r="34" spans="1:10" ht="15">
      <c r="A34" s="28" t="s">
        <v>78</v>
      </c>
      <c r="B34" s="37">
        <v>47</v>
      </c>
      <c r="C34" s="29">
        <v>45</v>
      </c>
      <c r="D34" s="36">
        <f t="shared" si="0"/>
        <v>-4.255319148936167</v>
      </c>
      <c r="E34" s="37">
        <v>3</v>
      </c>
      <c r="F34" s="29">
        <v>1</v>
      </c>
      <c r="G34" s="36">
        <f>F34*100/E34-100</f>
        <v>-66.66666666666666</v>
      </c>
      <c r="H34" s="37">
        <v>61</v>
      </c>
      <c r="I34" s="29">
        <v>57</v>
      </c>
      <c r="J34" s="36">
        <f t="shared" si="1"/>
        <v>-6.557377049180332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8 G7:G29 J7:J8 J14:J16 J10:J12 J18:J19 J21:J28 J31:J34 D10:D12 D14:D16 D18:D19 D21:D28 D31:D34 G32:G34">
    <cfRule type="cellIs" priority="226" dxfId="579" operator="lessThanOrEqual" stopIfTrue="1">
      <formula>0</formula>
    </cfRule>
  </conditionalFormatting>
  <conditionalFormatting sqref="D7:D8 G7:G29 J7:J8 J14:J16 J10:J12 J18:J19 J21:J28 J31:J34 D10:D12 D14:D16 D18:D19 D21:D28 D31:D34 G32:G34">
    <cfRule type="cellIs" priority="225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4"/>
  <sheetViews>
    <sheetView workbookViewId="0" topLeftCell="A16">
      <selection activeCell="G26" sqref="G26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4" spans="1:10" s="19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9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</row>
    <row r="7" spans="1:10" ht="14.25">
      <c r="A7" s="25" t="s">
        <v>51</v>
      </c>
      <c r="B7" s="22">
        <v>0</v>
      </c>
      <c r="C7" s="22">
        <v>0</v>
      </c>
      <c r="D7" s="22"/>
      <c r="E7" s="22">
        <v>0</v>
      </c>
      <c r="F7" s="22">
        <v>0</v>
      </c>
      <c r="G7" s="22"/>
      <c r="H7" s="83">
        <v>0</v>
      </c>
      <c r="I7" s="22">
        <v>0</v>
      </c>
      <c r="J7" s="22"/>
    </row>
    <row r="8" spans="1:10" ht="14.25">
      <c r="A8" s="25" t="s">
        <v>52</v>
      </c>
      <c r="B8" s="22">
        <v>28</v>
      </c>
      <c r="C8" s="22">
        <v>28</v>
      </c>
      <c r="D8" s="36">
        <f>C8*100/B8-100</f>
        <v>0</v>
      </c>
      <c r="E8" s="22">
        <v>3</v>
      </c>
      <c r="F8" s="22">
        <v>1</v>
      </c>
      <c r="G8" s="36">
        <f>F8*100/E8-100</f>
        <v>-66.66666666666666</v>
      </c>
      <c r="H8" s="83">
        <v>29</v>
      </c>
      <c r="I8" s="22">
        <v>41</v>
      </c>
      <c r="J8" s="36">
        <f>I8*100/H8-100</f>
        <v>41.37931034482759</v>
      </c>
    </row>
    <row r="9" spans="1:10" ht="14.25">
      <c r="A9" s="25" t="s">
        <v>53</v>
      </c>
      <c r="B9" s="22">
        <v>29</v>
      </c>
      <c r="C9" s="22">
        <v>37</v>
      </c>
      <c r="D9" s="36">
        <f aca="true" t="shared" si="0" ref="D9:D34">C9*100/B9-100</f>
        <v>27.58620689655173</v>
      </c>
      <c r="E9" s="22">
        <v>1</v>
      </c>
      <c r="F9" s="22">
        <v>7</v>
      </c>
      <c r="G9" s="36">
        <f aca="true" t="shared" si="1" ref="G9:G34">F9*100/E9-100</f>
        <v>600</v>
      </c>
      <c r="H9" s="83">
        <v>50</v>
      </c>
      <c r="I9" s="22">
        <v>54</v>
      </c>
      <c r="J9" s="36">
        <f aca="true" t="shared" si="2" ref="J9:J34">I9*100/H9-100</f>
        <v>8</v>
      </c>
    </row>
    <row r="10" spans="1:10" ht="14.25">
      <c r="A10" s="25" t="s">
        <v>54</v>
      </c>
      <c r="B10" s="22">
        <v>121</v>
      </c>
      <c r="C10" s="22">
        <v>136</v>
      </c>
      <c r="D10" s="36">
        <f t="shared" si="0"/>
        <v>12.396694214876035</v>
      </c>
      <c r="E10" s="22">
        <v>3</v>
      </c>
      <c r="F10" s="22">
        <v>0</v>
      </c>
      <c r="G10" s="126" t="s">
        <v>314</v>
      </c>
      <c r="H10" s="83">
        <v>164</v>
      </c>
      <c r="I10" s="22">
        <v>180</v>
      </c>
      <c r="J10" s="36">
        <f t="shared" si="2"/>
        <v>9.756097560975604</v>
      </c>
    </row>
    <row r="11" spans="1:10" ht="14.25">
      <c r="A11" s="25" t="s">
        <v>55</v>
      </c>
      <c r="B11" s="22">
        <v>49</v>
      </c>
      <c r="C11" s="22">
        <v>58</v>
      </c>
      <c r="D11" s="36">
        <f t="shared" si="0"/>
        <v>18.367346938775512</v>
      </c>
      <c r="E11" s="22">
        <v>1</v>
      </c>
      <c r="F11" s="22">
        <v>3</v>
      </c>
      <c r="G11" s="36">
        <f t="shared" si="1"/>
        <v>200</v>
      </c>
      <c r="H11" s="83">
        <v>67</v>
      </c>
      <c r="I11" s="22">
        <v>82</v>
      </c>
      <c r="J11" s="36">
        <f t="shared" si="2"/>
        <v>22.388059701492537</v>
      </c>
    </row>
    <row r="12" spans="1:10" ht="14.25">
      <c r="A12" s="25" t="s">
        <v>56</v>
      </c>
      <c r="B12" s="22">
        <v>41</v>
      </c>
      <c r="C12" s="22">
        <v>43</v>
      </c>
      <c r="D12" s="36">
        <f t="shared" si="0"/>
        <v>4.878048780487802</v>
      </c>
      <c r="E12" s="22">
        <v>1</v>
      </c>
      <c r="F12" s="22">
        <v>2</v>
      </c>
      <c r="G12" s="36">
        <f t="shared" si="1"/>
        <v>100</v>
      </c>
      <c r="H12" s="83">
        <v>50</v>
      </c>
      <c r="I12" s="22">
        <v>51</v>
      </c>
      <c r="J12" s="36">
        <f t="shared" si="2"/>
        <v>2</v>
      </c>
    </row>
    <row r="13" spans="1:10" ht="14.25">
      <c r="A13" s="25" t="s">
        <v>57</v>
      </c>
      <c r="B13" s="22">
        <v>20</v>
      </c>
      <c r="C13" s="22">
        <v>20</v>
      </c>
      <c r="D13" s="36">
        <f t="shared" si="0"/>
        <v>0</v>
      </c>
      <c r="E13" s="22">
        <v>1</v>
      </c>
      <c r="F13" s="22">
        <v>2</v>
      </c>
      <c r="G13" s="36">
        <f t="shared" si="1"/>
        <v>100</v>
      </c>
      <c r="H13" s="83">
        <v>21</v>
      </c>
      <c r="I13" s="22">
        <v>23</v>
      </c>
      <c r="J13" s="36">
        <f t="shared" si="2"/>
        <v>9.523809523809518</v>
      </c>
    </row>
    <row r="14" spans="1:10" ht="14.25">
      <c r="A14" s="25" t="s">
        <v>58</v>
      </c>
      <c r="B14" s="22">
        <v>81</v>
      </c>
      <c r="C14" s="22">
        <v>93</v>
      </c>
      <c r="D14" s="36">
        <f t="shared" si="0"/>
        <v>14.81481481481481</v>
      </c>
      <c r="E14" s="22">
        <v>2</v>
      </c>
      <c r="F14" s="22">
        <v>1</v>
      </c>
      <c r="G14" s="36">
        <f t="shared" si="1"/>
        <v>-50</v>
      </c>
      <c r="H14" s="83">
        <v>126</v>
      </c>
      <c r="I14" s="22">
        <v>121</v>
      </c>
      <c r="J14" s="36">
        <f t="shared" si="2"/>
        <v>-3.9682539682539613</v>
      </c>
    </row>
    <row r="15" spans="1:10" ht="14.25">
      <c r="A15" s="25" t="s">
        <v>59</v>
      </c>
      <c r="B15" s="22">
        <v>26</v>
      </c>
      <c r="C15" s="22">
        <v>42</v>
      </c>
      <c r="D15" s="36">
        <f t="shared" si="0"/>
        <v>61.53846153846155</v>
      </c>
      <c r="E15" s="22">
        <v>2</v>
      </c>
      <c r="F15" s="22">
        <v>1</v>
      </c>
      <c r="G15" s="36">
        <f t="shared" si="1"/>
        <v>-50</v>
      </c>
      <c r="H15" s="83">
        <v>38</v>
      </c>
      <c r="I15" s="22">
        <v>52</v>
      </c>
      <c r="J15" s="36">
        <f t="shared" si="2"/>
        <v>36.84210526315789</v>
      </c>
    </row>
    <row r="16" spans="1:10" ht="14.25">
      <c r="A16" s="25" t="s">
        <v>60</v>
      </c>
      <c r="B16" s="22">
        <v>94</v>
      </c>
      <c r="C16" s="22">
        <v>119</v>
      </c>
      <c r="D16" s="36">
        <f t="shared" si="0"/>
        <v>26.59574468085107</v>
      </c>
      <c r="E16" s="22">
        <v>1</v>
      </c>
      <c r="F16" s="22">
        <v>4</v>
      </c>
      <c r="G16" s="36">
        <f t="shared" si="1"/>
        <v>300</v>
      </c>
      <c r="H16" s="83">
        <v>142</v>
      </c>
      <c r="I16" s="22">
        <v>155</v>
      </c>
      <c r="J16" s="36">
        <f t="shared" si="2"/>
        <v>9.154929577464785</v>
      </c>
    </row>
    <row r="17" spans="1:10" ht="14.25">
      <c r="A17" s="25" t="s">
        <v>61</v>
      </c>
      <c r="B17" s="22">
        <v>181</v>
      </c>
      <c r="C17" s="22">
        <v>209</v>
      </c>
      <c r="D17" s="36">
        <f t="shared" si="0"/>
        <v>15.469613259668506</v>
      </c>
      <c r="E17" s="22">
        <v>0</v>
      </c>
      <c r="F17" s="22">
        <v>0</v>
      </c>
      <c r="G17" s="36"/>
      <c r="H17" s="83">
        <v>216</v>
      </c>
      <c r="I17" s="22">
        <v>273</v>
      </c>
      <c r="J17" s="36">
        <f t="shared" si="2"/>
        <v>26.388888888888886</v>
      </c>
    </row>
    <row r="18" spans="1:10" ht="14.25">
      <c r="A18" s="25" t="s">
        <v>62</v>
      </c>
      <c r="B18" s="22">
        <v>10</v>
      </c>
      <c r="C18" s="22">
        <v>26</v>
      </c>
      <c r="D18" s="36">
        <f t="shared" si="0"/>
        <v>160</v>
      </c>
      <c r="E18" s="22">
        <v>1</v>
      </c>
      <c r="F18" s="22">
        <v>3</v>
      </c>
      <c r="G18" s="36">
        <f t="shared" si="1"/>
        <v>200</v>
      </c>
      <c r="H18" s="83">
        <v>13</v>
      </c>
      <c r="I18" s="22">
        <v>36</v>
      </c>
      <c r="J18" s="36">
        <f t="shared" si="2"/>
        <v>176.9230769230769</v>
      </c>
    </row>
    <row r="19" spans="1:10" ht="14.25">
      <c r="A19" s="25" t="s">
        <v>63</v>
      </c>
      <c r="B19" s="22">
        <v>13</v>
      </c>
      <c r="C19" s="22">
        <v>22</v>
      </c>
      <c r="D19" s="36">
        <f t="shared" si="0"/>
        <v>69.23076923076923</v>
      </c>
      <c r="E19" s="22">
        <v>0</v>
      </c>
      <c r="F19" s="22">
        <v>1</v>
      </c>
      <c r="G19" s="36" t="s">
        <v>315</v>
      </c>
      <c r="H19" s="83">
        <v>18</v>
      </c>
      <c r="I19" s="22">
        <v>31</v>
      </c>
      <c r="J19" s="36">
        <f t="shared" si="2"/>
        <v>72.22222222222223</v>
      </c>
    </row>
    <row r="20" spans="1:10" ht="14.25">
      <c r="A20" s="25" t="s">
        <v>64</v>
      </c>
      <c r="B20" s="22">
        <v>113</v>
      </c>
      <c r="C20" s="22">
        <v>105</v>
      </c>
      <c r="D20" s="36">
        <f t="shared" si="0"/>
        <v>-7.079646017699119</v>
      </c>
      <c r="E20" s="22">
        <v>10</v>
      </c>
      <c r="F20" s="22">
        <v>3</v>
      </c>
      <c r="G20" s="36">
        <f t="shared" si="1"/>
        <v>-70</v>
      </c>
      <c r="H20" s="83">
        <v>148</v>
      </c>
      <c r="I20" s="22">
        <v>136</v>
      </c>
      <c r="J20" s="36">
        <f t="shared" si="2"/>
        <v>-8.108108108108112</v>
      </c>
    </row>
    <row r="21" spans="1:10" ht="14.25">
      <c r="A21" s="25" t="s">
        <v>65</v>
      </c>
      <c r="B21" s="22">
        <v>65</v>
      </c>
      <c r="C21" s="22">
        <v>62</v>
      </c>
      <c r="D21" s="36">
        <f t="shared" si="0"/>
        <v>-4.615384615384613</v>
      </c>
      <c r="E21" s="22">
        <v>0</v>
      </c>
      <c r="F21" s="22">
        <v>0</v>
      </c>
      <c r="G21" s="36"/>
      <c r="H21" s="83">
        <v>100</v>
      </c>
      <c r="I21" s="22">
        <v>75</v>
      </c>
      <c r="J21" s="36">
        <f t="shared" si="2"/>
        <v>-25</v>
      </c>
    </row>
    <row r="22" spans="1:10" ht="14.25">
      <c r="A22" s="25" t="s">
        <v>66</v>
      </c>
      <c r="B22" s="22">
        <v>188</v>
      </c>
      <c r="C22" s="22">
        <v>156</v>
      </c>
      <c r="D22" s="36">
        <f t="shared" si="0"/>
        <v>-17.02127659574468</v>
      </c>
      <c r="E22" s="22">
        <v>5</v>
      </c>
      <c r="F22" s="22">
        <v>1</v>
      </c>
      <c r="G22" s="36">
        <f t="shared" si="1"/>
        <v>-80</v>
      </c>
      <c r="H22" s="83">
        <v>218</v>
      </c>
      <c r="I22" s="22">
        <v>228</v>
      </c>
      <c r="J22" s="36">
        <f t="shared" si="2"/>
        <v>4.587155963302749</v>
      </c>
    </row>
    <row r="23" spans="1:10" ht="14.25">
      <c r="A23" s="25" t="s">
        <v>67</v>
      </c>
      <c r="B23" s="22">
        <v>66</v>
      </c>
      <c r="C23" s="22">
        <v>96</v>
      </c>
      <c r="D23" s="36">
        <f t="shared" si="0"/>
        <v>45.45454545454547</v>
      </c>
      <c r="E23" s="22">
        <v>5</v>
      </c>
      <c r="F23" s="22">
        <v>3</v>
      </c>
      <c r="G23" s="36">
        <f t="shared" si="1"/>
        <v>-40</v>
      </c>
      <c r="H23" s="83">
        <v>89</v>
      </c>
      <c r="I23" s="22">
        <v>144</v>
      </c>
      <c r="J23" s="36">
        <f t="shared" si="2"/>
        <v>61.797752808988776</v>
      </c>
    </row>
    <row r="24" spans="1:10" ht="14.25">
      <c r="A24" s="25" t="s">
        <v>68</v>
      </c>
      <c r="B24" s="22">
        <v>14</v>
      </c>
      <c r="C24" s="22">
        <v>18</v>
      </c>
      <c r="D24" s="36">
        <f t="shared" si="0"/>
        <v>28.571428571428584</v>
      </c>
      <c r="E24" s="22">
        <v>1</v>
      </c>
      <c r="F24" s="22">
        <v>2</v>
      </c>
      <c r="G24" s="36">
        <f t="shared" si="1"/>
        <v>100</v>
      </c>
      <c r="H24" s="83">
        <v>16</v>
      </c>
      <c r="I24" s="22">
        <v>24</v>
      </c>
      <c r="J24" s="36">
        <f t="shared" si="2"/>
        <v>50</v>
      </c>
    </row>
    <row r="25" spans="1:10" ht="14.25">
      <c r="A25" s="25" t="s">
        <v>69</v>
      </c>
      <c r="B25" s="22">
        <v>41</v>
      </c>
      <c r="C25" s="22">
        <v>50</v>
      </c>
      <c r="D25" s="36">
        <f t="shared" si="0"/>
        <v>21.951219512195124</v>
      </c>
      <c r="E25" s="22">
        <v>2</v>
      </c>
      <c r="F25" s="22">
        <v>1</v>
      </c>
      <c r="G25" s="36">
        <f t="shared" si="1"/>
        <v>-50</v>
      </c>
      <c r="H25" s="83">
        <v>53</v>
      </c>
      <c r="I25" s="22">
        <v>73</v>
      </c>
      <c r="J25" s="36">
        <f t="shared" si="2"/>
        <v>37.73584905660377</v>
      </c>
    </row>
    <row r="26" spans="1:10" ht="14.25">
      <c r="A26" s="25" t="s">
        <v>70</v>
      </c>
      <c r="B26" s="22">
        <v>23</v>
      </c>
      <c r="C26" s="22">
        <v>23</v>
      </c>
      <c r="D26" s="36">
        <f t="shared" si="0"/>
        <v>0</v>
      </c>
      <c r="E26" s="22">
        <v>3</v>
      </c>
      <c r="F26" s="22">
        <v>0</v>
      </c>
      <c r="G26" s="126" t="s">
        <v>314</v>
      </c>
      <c r="H26" s="83">
        <v>26</v>
      </c>
      <c r="I26" s="22">
        <v>31</v>
      </c>
      <c r="J26" s="36">
        <f t="shared" si="2"/>
        <v>19.230769230769226</v>
      </c>
    </row>
    <row r="27" spans="1:10" ht="14.25">
      <c r="A27" s="25" t="s">
        <v>71</v>
      </c>
      <c r="B27" s="22">
        <v>77</v>
      </c>
      <c r="C27" s="22">
        <v>92</v>
      </c>
      <c r="D27" s="36">
        <f t="shared" si="0"/>
        <v>19.480519480519476</v>
      </c>
      <c r="E27" s="22">
        <v>0</v>
      </c>
      <c r="F27" s="22">
        <v>2</v>
      </c>
      <c r="G27" s="36" t="s">
        <v>315</v>
      </c>
      <c r="H27" s="83">
        <v>104</v>
      </c>
      <c r="I27" s="22">
        <v>117</v>
      </c>
      <c r="J27" s="36">
        <f t="shared" si="2"/>
        <v>12.5</v>
      </c>
    </row>
    <row r="28" spans="1:10" ht="14.25">
      <c r="A28" s="25" t="s">
        <v>72</v>
      </c>
      <c r="B28" s="22">
        <v>23</v>
      </c>
      <c r="C28" s="22">
        <v>57</v>
      </c>
      <c r="D28" s="36">
        <f t="shared" si="0"/>
        <v>147.82608695652175</v>
      </c>
      <c r="E28" s="22">
        <v>2</v>
      </c>
      <c r="F28" s="22">
        <v>1</v>
      </c>
      <c r="G28" s="36">
        <f t="shared" si="1"/>
        <v>-50</v>
      </c>
      <c r="H28" s="83">
        <v>27</v>
      </c>
      <c r="I28" s="22">
        <v>67</v>
      </c>
      <c r="J28" s="36">
        <f t="shared" si="2"/>
        <v>148.14814814814815</v>
      </c>
    </row>
    <row r="29" spans="1:10" ht="14.25">
      <c r="A29" s="25" t="s">
        <v>73</v>
      </c>
      <c r="B29" s="22">
        <v>53</v>
      </c>
      <c r="C29" s="22">
        <v>49</v>
      </c>
      <c r="D29" s="36">
        <f t="shared" si="0"/>
        <v>-7.547169811320757</v>
      </c>
      <c r="E29" s="22">
        <v>3</v>
      </c>
      <c r="F29" s="22">
        <v>2</v>
      </c>
      <c r="G29" s="36">
        <f t="shared" si="1"/>
        <v>-33.33333333333333</v>
      </c>
      <c r="H29" s="83">
        <v>64</v>
      </c>
      <c r="I29" s="22">
        <v>64</v>
      </c>
      <c r="J29" s="36">
        <f t="shared" si="2"/>
        <v>0</v>
      </c>
    </row>
    <row r="30" spans="1:10" ht="14.25">
      <c r="A30" s="25" t="s">
        <v>74</v>
      </c>
      <c r="B30" s="22">
        <v>34</v>
      </c>
      <c r="C30" s="22">
        <v>36</v>
      </c>
      <c r="D30" s="36">
        <f t="shared" si="0"/>
        <v>5.882352941176464</v>
      </c>
      <c r="E30" s="22">
        <v>2</v>
      </c>
      <c r="F30" s="22">
        <v>2</v>
      </c>
      <c r="G30" s="36">
        <f t="shared" si="1"/>
        <v>0</v>
      </c>
      <c r="H30" s="83">
        <v>48</v>
      </c>
      <c r="I30" s="22">
        <v>39</v>
      </c>
      <c r="J30" s="36">
        <f t="shared" si="2"/>
        <v>-18.75</v>
      </c>
    </row>
    <row r="31" spans="1:10" ht="14.25">
      <c r="A31" s="25" t="s">
        <v>75</v>
      </c>
      <c r="B31" s="22">
        <v>59</v>
      </c>
      <c r="C31" s="22">
        <v>55</v>
      </c>
      <c r="D31" s="36">
        <f t="shared" si="0"/>
        <v>-6.779661016949149</v>
      </c>
      <c r="E31" s="22">
        <v>6</v>
      </c>
      <c r="F31" s="22">
        <v>9</v>
      </c>
      <c r="G31" s="36">
        <f t="shared" si="1"/>
        <v>50</v>
      </c>
      <c r="H31" s="83">
        <v>74</v>
      </c>
      <c r="I31" s="22">
        <v>56</v>
      </c>
      <c r="J31" s="36">
        <f t="shared" si="2"/>
        <v>-24.324324324324323</v>
      </c>
    </row>
    <row r="32" spans="1:10" ht="14.25">
      <c r="A32" s="25" t="s">
        <v>76</v>
      </c>
      <c r="B32" s="22">
        <v>33</v>
      </c>
      <c r="C32" s="22">
        <v>25</v>
      </c>
      <c r="D32" s="36">
        <f t="shared" si="0"/>
        <v>-24.24242424242425</v>
      </c>
      <c r="E32" s="22">
        <v>3</v>
      </c>
      <c r="F32" s="22">
        <v>1</v>
      </c>
      <c r="G32" s="36">
        <f t="shared" si="1"/>
        <v>-66.66666666666666</v>
      </c>
      <c r="H32" s="83">
        <v>38</v>
      </c>
      <c r="I32" s="22">
        <v>41</v>
      </c>
      <c r="J32" s="36">
        <f t="shared" si="2"/>
        <v>7.89473684210526</v>
      </c>
    </row>
    <row r="33" spans="1:10" ht="14.25">
      <c r="A33" s="25" t="s">
        <v>77</v>
      </c>
      <c r="B33" s="22">
        <v>0</v>
      </c>
      <c r="C33" s="22">
        <v>0</v>
      </c>
      <c r="D33" s="36"/>
      <c r="E33" s="22">
        <v>0</v>
      </c>
      <c r="F33" s="22">
        <v>0</v>
      </c>
      <c r="G33" s="36"/>
      <c r="H33" s="83">
        <v>0</v>
      </c>
      <c r="I33" s="22">
        <v>0</v>
      </c>
      <c r="J33" s="36"/>
    </row>
    <row r="34" spans="1:10" ht="15">
      <c r="A34" s="28" t="s">
        <v>78</v>
      </c>
      <c r="B34" s="29">
        <v>1482</v>
      </c>
      <c r="C34" s="29">
        <v>1657</v>
      </c>
      <c r="D34" s="36">
        <f t="shared" si="0"/>
        <v>11.80836707152497</v>
      </c>
      <c r="E34" s="29">
        <v>58</v>
      </c>
      <c r="F34" s="29">
        <v>52</v>
      </c>
      <c r="G34" s="36">
        <f t="shared" si="1"/>
        <v>-10.34482758620689</v>
      </c>
      <c r="H34" s="85">
        <v>1939</v>
      </c>
      <c r="I34" s="29">
        <v>2194</v>
      </c>
      <c r="J34" s="36">
        <f t="shared" si="2"/>
        <v>13.151108818978855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34 G7:G9 J7:J34 G11:G25 G27:G34">
    <cfRule type="cellIs" priority="104" dxfId="579" operator="lessThanOrEqual" stopIfTrue="1">
      <formula>0</formula>
    </cfRule>
  </conditionalFormatting>
  <conditionalFormatting sqref="D7:D34 G7:G9 J7:J34 G11:G25 G27:G34">
    <cfRule type="cellIs" priority="103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50"/>
  <sheetViews>
    <sheetView zoomScale="115" zoomScaleNormal="115" workbookViewId="0" topLeftCell="A136">
      <selection activeCell="G144" sqref="G144"/>
    </sheetView>
  </sheetViews>
  <sheetFormatPr defaultColWidth="9.140625" defaultRowHeight="15"/>
  <cols>
    <col min="1" max="1" width="68.57421875" style="7" customWidth="1"/>
    <col min="2" max="13" width="10.8515625" style="7" customWidth="1"/>
    <col min="14" max="16384" width="9.140625" style="7" customWidth="1"/>
  </cols>
  <sheetData>
    <row r="1" spans="1:10" ht="18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4" spans="1:10" s="19" customFormat="1" ht="14.25">
      <c r="A4" s="6" t="s">
        <v>146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9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9" customFormat="1" ht="14.25">
      <c r="A6" s="6"/>
      <c r="B6" s="70" t="s">
        <v>81</v>
      </c>
      <c r="C6" s="70" t="s">
        <v>49</v>
      </c>
      <c r="D6" s="70" t="s">
        <v>50</v>
      </c>
      <c r="E6" s="70" t="s">
        <v>81</v>
      </c>
      <c r="F6" s="70" t="s">
        <v>49</v>
      </c>
      <c r="G6" s="70" t="s">
        <v>50</v>
      </c>
      <c r="H6" s="70" t="s">
        <v>81</v>
      </c>
      <c r="I6" s="70" t="s">
        <v>49</v>
      </c>
      <c r="J6" s="70" t="s">
        <v>50</v>
      </c>
    </row>
    <row r="7" spans="1:10" ht="14.25">
      <c r="A7" s="46" t="s">
        <v>147</v>
      </c>
      <c r="B7" s="83">
        <v>65</v>
      </c>
      <c r="C7" s="22">
        <v>76</v>
      </c>
      <c r="D7" s="36">
        <f>C7*100/B7-100</f>
        <v>16.92307692307692</v>
      </c>
      <c r="E7" s="22">
        <v>13</v>
      </c>
      <c r="F7" s="22">
        <v>23</v>
      </c>
      <c r="G7" s="36">
        <f>F7*100/E7-100</f>
        <v>76.92307692307693</v>
      </c>
      <c r="H7" s="22">
        <v>104</v>
      </c>
      <c r="I7" s="22">
        <v>91</v>
      </c>
      <c r="J7" s="36">
        <f>I7*100/H7-100</f>
        <v>-12.5</v>
      </c>
    </row>
    <row r="8" spans="1:10" ht="14.25">
      <c r="A8" s="46" t="s">
        <v>148</v>
      </c>
      <c r="B8" s="83">
        <v>41</v>
      </c>
      <c r="C8" s="22">
        <v>16</v>
      </c>
      <c r="D8" s="36">
        <f aca="true" t="shared" si="0" ref="D8:D71">C8*100/B8-100</f>
        <v>-60.97560975609756</v>
      </c>
      <c r="E8" s="22">
        <v>16</v>
      </c>
      <c r="F8" s="22">
        <v>4</v>
      </c>
      <c r="G8" s="36">
        <f aca="true" t="shared" si="1" ref="G8:G71">F8*100/E8-100</f>
        <v>-75</v>
      </c>
      <c r="H8" s="22">
        <v>49</v>
      </c>
      <c r="I8" s="22">
        <v>18</v>
      </c>
      <c r="J8" s="36">
        <f aca="true" t="shared" si="2" ref="J8:J71">I8*100/H8-100</f>
        <v>-63.265306122448976</v>
      </c>
    </row>
    <row r="9" spans="1:10" ht="14.25">
      <c r="A9" s="46" t="s">
        <v>149</v>
      </c>
      <c r="B9" s="83">
        <v>101</v>
      </c>
      <c r="C9" s="22">
        <v>133</v>
      </c>
      <c r="D9" s="36">
        <f t="shared" si="0"/>
        <v>31.683168316831683</v>
      </c>
      <c r="E9" s="22">
        <v>24</v>
      </c>
      <c r="F9" s="22">
        <v>34</v>
      </c>
      <c r="G9" s="36">
        <f t="shared" si="1"/>
        <v>41.66666666666666</v>
      </c>
      <c r="H9" s="22">
        <v>142</v>
      </c>
      <c r="I9" s="22">
        <v>199</v>
      </c>
      <c r="J9" s="36">
        <f t="shared" si="2"/>
        <v>40.14084507042253</v>
      </c>
    </row>
    <row r="10" spans="1:10" ht="14.25">
      <c r="A10" s="46" t="s">
        <v>150</v>
      </c>
      <c r="B10" s="83">
        <v>43</v>
      </c>
      <c r="C10" s="22">
        <v>38</v>
      </c>
      <c r="D10" s="36">
        <f t="shared" si="0"/>
        <v>-11.627906976744185</v>
      </c>
      <c r="E10" s="22">
        <v>10</v>
      </c>
      <c r="F10" s="22">
        <v>9</v>
      </c>
      <c r="G10" s="36">
        <f t="shared" si="1"/>
        <v>-10</v>
      </c>
      <c r="H10" s="22">
        <v>59</v>
      </c>
      <c r="I10" s="22">
        <v>51</v>
      </c>
      <c r="J10" s="36">
        <f t="shared" si="2"/>
        <v>-13.559322033898312</v>
      </c>
    </row>
    <row r="11" spans="1:10" ht="14.25">
      <c r="A11" s="46" t="s">
        <v>307</v>
      </c>
      <c r="B11" s="83">
        <v>78</v>
      </c>
      <c r="C11" s="22">
        <v>96</v>
      </c>
      <c r="D11" s="36">
        <f t="shared" si="0"/>
        <v>23.07692307692308</v>
      </c>
      <c r="E11" s="22">
        <v>27</v>
      </c>
      <c r="F11" s="22">
        <v>28</v>
      </c>
      <c r="G11" s="36">
        <f t="shared" si="1"/>
        <v>3.7037037037037095</v>
      </c>
      <c r="H11" s="22">
        <v>88</v>
      </c>
      <c r="I11" s="22">
        <v>114</v>
      </c>
      <c r="J11" s="36">
        <f t="shared" si="2"/>
        <v>29.545454545454533</v>
      </c>
    </row>
    <row r="12" spans="1:10" ht="14.25">
      <c r="A12" s="46" t="s">
        <v>151</v>
      </c>
      <c r="B12" s="83">
        <v>1</v>
      </c>
      <c r="C12" s="22">
        <v>0</v>
      </c>
      <c r="D12" s="126" t="s">
        <v>314</v>
      </c>
      <c r="E12" s="22">
        <v>0</v>
      </c>
      <c r="F12" s="22">
        <v>0</v>
      </c>
      <c r="G12" s="36"/>
      <c r="H12" s="22">
        <v>1</v>
      </c>
      <c r="I12" s="22">
        <v>0</v>
      </c>
      <c r="J12" s="126" t="s">
        <v>314</v>
      </c>
    </row>
    <row r="13" spans="1:10" ht="14.25">
      <c r="A13" s="46" t="s">
        <v>152</v>
      </c>
      <c r="B13" s="83">
        <v>122</v>
      </c>
      <c r="C13" s="22">
        <v>164</v>
      </c>
      <c r="D13" s="36">
        <f t="shared" si="0"/>
        <v>34.42622950819671</v>
      </c>
      <c r="E13" s="22">
        <v>33</v>
      </c>
      <c r="F13" s="22">
        <v>33</v>
      </c>
      <c r="G13" s="36">
        <f t="shared" si="1"/>
        <v>0</v>
      </c>
      <c r="H13" s="22">
        <v>143</v>
      </c>
      <c r="I13" s="22">
        <v>220</v>
      </c>
      <c r="J13" s="36">
        <f t="shared" si="2"/>
        <v>53.84615384615384</v>
      </c>
    </row>
    <row r="14" spans="1:10" ht="14.25">
      <c r="A14" s="46" t="s">
        <v>153</v>
      </c>
      <c r="B14" s="83">
        <v>0</v>
      </c>
      <c r="C14" s="22">
        <v>0</v>
      </c>
      <c r="D14" s="36"/>
      <c r="E14" s="22">
        <v>0</v>
      </c>
      <c r="F14" s="22">
        <v>0</v>
      </c>
      <c r="G14" s="36"/>
      <c r="H14" s="22">
        <v>0</v>
      </c>
      <c r="I14" s="22">
        <v>0</v>
      </c>
      <c r="J14" s="36"/>
    </row>
    <row r="15" spans="1:10" ht="14.25">
      <c r="A15" s="46" t="s">
        <v>154</v>
      </c>
      <c r="B15" s="83">
        <v>100</v>
      </c>
      <c r="C15" s="22">
        <v>144</v>
      </c>
      <c r="D15" s="36">
        <f t="shared" si="0"/>
        <v>44</v>
      </c>
      <c r="E15" s="22">
        <v>31</v>
      </c>
      <c r="F15" s="22">
        <v>38</v>
      </c>
      <c r="G15" s="36">
        <f t="shared" si="1"/>
        <v>22.58064516129032</v>
      </c>
      <c r="H15" s="22">
        <v>117</v>
      </c>
      <c r="I15" s="22">
        <v>160</v>
      </c>
      <c r="J15" s="36">
        <f t="shared" si="2"/>
        <v>36.75213675213675</v>
      </c>
    </row>
    <row r="16" spans="1:10" ht="14.25">
      <c r="A16" s="46" t="s">
        <v>155</v>
      </c>
      <c r="B16" s="83">
        <v>0</v>
      </c>
      <c r="C16" s="22">
        <v>1</v>
      </c>
      <c r="D16" s="36" t="s">
        <v>315</v>
      </c>
      <c r="E16" s="22">
        <v>0</v>
      </c>
      <c r="F16" s="22">
        <v>0</v>
      </c>
      <c r="G16" s="36"/>
      <c r="H16" s="22">
        <v>0</v>
      </c>
      <c r="I16" s="22">
        <v>1</v>
      </c>
      <c r="J16" s="36" t="s">
        <v>315</v>
      </c>
    </row>
    <row r="17" spans="1:10" ht="14.25">
      <c r="A17" s="46" t="s">
        <v>308</v>
      </c>
      <c r="B17" s="83">
        <v>38</v>
      </c>
      <c r="C17" s="22">
        <v>41</v>
      </c>
      <c r="D17" s="36">
        <f t="shared" si="0"/>
        <v>7.89473684210526</v>
      </c>
      <c r="E17" s="22">
        <v>8</v>
      </c>
      <c r="F17" s="22">
        <v>13</v>
      </c>
      <c r="G17" s="36">
        <f t="shared" si="1"/>
        <v>62.5</v>
      </c>
      <c r="H17" s="22">
        <v>50</v>
      </c>
      <c r="I17" s="22">
        <v>49</v>
      </c>
      <c r="J17" s="36">
        <f t="shared" si="2"/>
        <v>-2</v>
      </c>
    </row>
    <row r="18" spans="1:10" ht="14.25">
      <c r="A18" s="46" t="s">
        <v>156</v>
      </c>
      <c r="B18" s="83">
        <v>23</v>
      </c>
      <c r="C18" s="22">
        <v>34</v>
      </c>
      <c r="D18" s="36">
        <f t="shared" si="0"/>
        <v>47.82608695652175</v>
      </c>
      <c r="E18" s="22">
        <v>1</v>
      </c>
      <c r="F18" s="22">
        <v>14</v>
      </c>
      <c r="G18" s="36">
        <f t="shared" si="1"/>
        <v>1300</v>
      </c>
      <c r="H18" s="22">
        <v>29</v>
      </c>
      <c r="I18" s="22">
        <v>39</v>
      </c>
      <c r="J18" s="36">
        <f t="shared" si="2"/>
        <v>34.48275862068965</v>
      </c>
    </row>
    <row r="19" spans="1:10" ht="14.25">
      <c r="A19" s="46" t="s">
        <v>157</v>
      </c>
      <c r="B19" s="83">
        <v>1</v>
      </c>
      <c r="C19" s="22">
        <v>1</v>
      </c>
      <c r="D19" s="36">
        <f t="shared" si="0"/>
        <v>0</v>
      </c>
      <c r="E19" s="22">
        <v>0</v>
      </c>
      <c r="F19" s="22">
        <v>0</v>
      </c>
      <c r="G19" s="36"/>
      <c r="H19" s="22">
        <v>3</v>
      </c>
      <c r="I19" s="22">
        <v>1</v>
      </c>
      <c r="J19" s="36">
        <f t="shared" si="2"/>
        <v>-66.66666666666666</v>
      </c>
    </row>
    <row r="20" spans="1:10" ht="14.25">
      <c r="A20" s="46" t="s">
        <v>158</v>
      </c>
      <c r="B20" s="83">
        <v>76</v>
      </c>
      <c r="C20" s="22">
        <v>61</v>
      </c>
      <c r="D20" s="36">
        <f t="shared" si="0"/>
        <v>-19.736842105263165</v>
      </c>
      <c r="E20" s="22">
        <v>21</v>
      </c>
      <c r="F20" s="22">
        <v>10</v>
      </c>
      <c r="G20" s="36">
        <f t="shared" si="1"/>
        <v>-52.38095238095238</v>
      </c>
      <c r="H20" s="22">
        <v>82</v>
      </c>
      <c r="I20" s="22">
        <v>77</v>
      </c>
      <c r="J20" s="36">
        <f t="shared" si="2"/>
        <v>-6.097560975609753</v>
      </c>
    </row>
    <row r="21" spans="1:10" ht="14.25">
      <c r="A21" s="46" t="s">
        <v>159</v>
      </c>
      <c r="B21" s="83">
        <v>11</v>
      </c>
      <c r="C21" s="22">
        <v>19</v>
      </c>
      <c r="D21" s="36">
        <f t="shared" si="0"/>
        <v>72.72727272727272</v>
      </c>
      <c r="E21" s="22">
        <v>1</v>
      </c>
      <c r="F21" s="22">
        <v>2</v>
      </c>
      <c r="G21" s="36">
        <f t="shared" si="1"/>
        <v>100</v>
      </c>
      <c r="H21" s="22">
        <v>12</v>
      </c>
      <c r="I21" s="22">
        <v>31</v>
      </c>
      <c r="J21" s="36">
        <f t="shared" si="2"/>
        <v>158.33333333333331</v>
      </c>
    </row>
    <row r="22" spans="1:10" ht="14.25">
      <c r="A22" s="46" t="s">
        <v>160</v>
      </c>
      <c r="B22" s="83">
        <v>0</v>
      </c>
      <c r="C22" s="22">
        <v>0</v>
      </c>
      <c r="D22" s="36"/>
      <c r="E22" s="22">
        <v>0</v>
      </c>
      <c r="F22" s="22">
        <v>0</v>
      </c>
      <c r="G22" s="36"/>
      <c r="H22" s="22">
        <v>0</v>
      </c>
      <c r="I22" s="22">
        <v>0</v>
      </c>
      <c r="J22" s="36"/>
    </row>
    <row r="23" spans="1:10" ht="14.25">
      <c r="A23" s="46" t="s">
        <v>161</v>
      </c>
      <c r="B23" s="83">
        <v>16</v>
      </c>
      <c r="C23" s="22">
        <v>24</v>
      </c>
      <c r="D23" s="36">
        <f t="shared" si="0"/>
        <v>50</v>
      </c>
      <c r="E23" s="22">
        <v>4</v>
      </c>
      <c r="F23" s="22">
        <v>15</v>
      </c>
      <c r="G23" s="36">
        <f t="shared" si="1"/>
        <v>275</v>
      </c>
      <c r="H23" s="22">
        <v>16</v>
      </c>
      <c r="I23" s="22">
        <v>16</v>
      </c>
      <c r="J23" s="36">
        <f t="shared" si="2"/>
        <v>0</v>
      </c>
    </row>
    <row r="24" spans="1:10" ht="14.25">
      <c r="A24" s="46" t="s">
        <v>162</v>
      </c>
      <c r="B24" s="83">
        <v>60</v>
      </c>
      <c r="C24" s="22">
        <v>42</v>
      </c>
      <c r="D24" s="36">
        <f t="shared" si="0"/>
        <v>-30</v>
      </c>
      <c r="E24" s="22">
        <v>13</v>
      </c>
      <c r="F24" s="22">
        <v>10</v>
      </c>
      <c r="G24" s="36">
        <f t="shared" si="1"/>
        <v>-23.07692307692308</v>
      </c>
      <c r="H24" s="22">
        <v>66</v>
      </c>
      <c r="I24" s="22">
        <v>48</v>
      </c>
      <c r="J24" s="36">
        <f t="shared" si="2"/>
        <v>-27.272727272727266</v>
      </c>
    </row>
    <row r="25" spans="1:10" ht="14.25">
      <c r="A25" s="46" t="s">
        <v>163</v>
      </c>
      <c r="B25" s="83">
        <v>30</v>
      </c>
      <c r="C25" s="22">
        <v>41</v>
      </c>
      <c r="D25" s="36">
        <f t="shared" si="0"/>
        <v>36.66666666666666</v>
      </c>
      <c r="E25" s="22">
        <v>5</v>
      </c>
      <c r="F25" s="22">
        <v>18</v>
      </c>
      <c r="G25" s="36">
        <f t="shared" si="1"/>
        <v>260</v>
      </c>
      <c r="H25" s="22">
        <v>45</v>
      </c>
      <c r="I25" s="22">
        <v>39</v>
      </c>
      <c r="J25" s="36">
        <f t="shared" si="2"/>
        <v>-13.333333333333329</v>
      </c>
    </row>
    <row r="26" spans="1:10" ht="14.25">
      <c r="A26" s="46" t="s">
        <v>164</v>
      </c>
      <c r="B26" s="83">
        <v>24</v>
      </c>
      <c r="C26" s="22">
        <v>27</v>
      </c>
      <c r="D26" s="36">
        <f t="shared" si="0"/>
        <v>12.5</v>
      </c>
      <c r="E26" s="22">
        <v>6</v>
      </c>
      <c r="F26" s="22">
        <v>10</v>
      </c>
      <c r="G26" s="36">
        <f t="shared" si="1"/>
        <v>66.66666666666666</v>
      </c>
      <c r="H26" s="22">
        <v>28</v>
      </c>
      <c r="I26" s="22">
        <v>38</v>
      </c>
      <c r="J26" s="36">
        <f t="shared" si="2"/>
        <v>35.71428571428572</v>
      </c>
    </row>
    <row r="27" spans="1:10" ht="14.25">
      <c r="A27" s="46" t="s">
        <v>165</v>
      </c>
      <c r="B27" s="83">
        <v>20</v>
      </c>
      <c r="C27" s="22">
        <v>18</v>
      </c>
      <c r="D27" s="36">
        <f t="shared" si="0"/>
        <v>-10</v>
      </c>
      <c r="E27" s="22">
        <v>3</v>
      </c>
      <c r="F27" s="22">
        <v>3</v>
      </c>
      <c r="G27" s="36">
        <f t="shared" si="1"/>
        <v>0</v>
      </c>
      <c r="H27" s="22">
        <v>23</v>
      </c>
      <c r="I27" s="22">
        <v>25</v>
      </c>
      <c r="J27" s="36">
        <f t="shared" si="2"/>
        <v>8.695652173913047</v>
      </c>
    </row>
    <row r="28" spans="1:10" ht="14.25">
      <c r="A28" s="46" t="s">
        <v>166</v>
      </c>
      <c r="B28" s="83">
        <v>3</v>
      </c>
      <c r="C28" s="22">
        <v>4</v>
      </c>
      <c r="D28" s="36">
        <f t="shared" si="0"/>
        <v>33.33333333333334</v>
      </c>
      <c r="E28" s="22">
        <v>0</v>
      </c>
      <c r="F28" s="22">
        <v>0</v>
      </c>
      <c r="G28" s="36"/>
      <c r="H28" s="22">
        <v>8</v>
      </c>
      <c r="I28" s="22">
        <v>11</v>
      </c>
      <c r="J28" s="36">
        <f t="shared" si="2"/>
        <v>37.5</v>
      </c>
    </row>
    <row r="29" spans="1:10" ht="14.25">
      <c r="A29" s="46" t="s">
        <v>167</v>
      </c>
      <c r="B29" s="83">
        <v>82</v>
      </c>
      <c r="C29" s="22">
        <v>79</v>
      </c>
      <c r="D29" s="36">
        <f t="shared" si="0"/>
        <v>-3.6585365853658516</v>
      </c>
      <c r="E29" s="22">
        <v>19</v>
      </c>
      <c r="F29" s="22">
        <v>11</v>
      </c>
      <c r="G29" s="36">
        <f t="shared" si="1"/>
        <v>-42.10526315789474</v>
      </c>
      <c r="H29" s="22">
        <v>93</v>
      </c>
      <c r="I29" s="22">
        <v>100</v>
      </c>
      <c r="J29" s="36">
        <f t="shared" si="2"/>
        <v>7.5268817204301115</v>
      </c>
    </row>
    <row r="30" spans="1:10" ht="14.25">
      <c r="A30" s="46" t="s">
        <v>168</v>
      </c>
      <c r="B30" s="83">
        <v>22</v>
      </c>
      <c r="C30" s="22">
        <v>27</v>
      </c>
      <c r="D30" s="36">
        <f t="shared" si="0"/>
        <v>22.727272727272734</v>
      </c>
      <c r="E30" s="22">
        <v>6</v>
      </c>
      <c r="F30" s="22">
        <v>4</v>
      </c>
      <c r="G30" s="36">
        <f t="shared" si="1"/>
        <v>-33.33333333333333</v>
      </c>
      <c r="H30" s="22">
        <v>29</v>
      </c>
      <c r="I30" s="22">
        <v>37</v>
      </c>
      <c r="J30" s="36">
        <f t="shared" si="2"/>
        <v>27.58620689655173</v>
      </c>
    </row>
    <row r="31" spans="1:10" ht="14.25">
      <c r="A31" s="46" t="s">
        <v>169</v>
      </c>
      <c r="B31" s="83">
        <v>86</v>
      </c>
      <c r="C31" s="22">
        <v>77</v>
      </c>
      <c r="D31" s="36">
        <f t="shared" si="0"/>
        <v>-10.465116279069761</v>
      </c>
      <c r="E31" s="22">
        <v>21</v>
      </c>
      <c r="F31" s="22">
        <v>26</v>
      </c>
      <c r="G31" s="36">
        <f t="shared" si="1"/>
        <v>23.80952380952381</v>
      </c>
      <c r="H31" s="22">
        <v>94</v>
      </c>
      <c r="I31" s="22">
        <v>70</v>
      </c>
      <c r="J31" s="36">
        <f t="shared" si="2"/>
        <v>-25.531914893617028</v>
      </c>
    </row>
    <row r="32" spans="1:10" ht="14.25">
      <c r="A32" s="46" t="s">
        <v>170</v>
      </c>
      <c r="B32" s="83">
        <v>5</v>
      </c>
      <c r="C32" s="22">
        <v>8</v>
      </c>
      <c r="D32" s="36">
        <f t="shared" si="0"/>
        <v>60</v>
      </c>
      <c r="E32" s="22">
        <v>1</v>
      </c>
      <c r="F32" s="22">
        <v>4</v>
      </c>
      <c r="G32" s="36">
        <f t="shared" si="1"/>
        <v>300</v>
      </c>
      <c r="H32" s="22">
        <v>9</v>
      </c>
      <c r="I32" s="22">
        <v>5</v>
      </c>
      <c r="J32" s="36">
        <f t="shared" si="2"/>
        <v>-44.44444444444444</v>
      </c>
    </row>
    <row r="33" spans="1:10" ht="14.25">
      <c r="A33" s="46" t="s">
        <v>171</v>
      </c>
      <c r="B33" s="83">
        <v>1</v>
      </c>
      <c r="C33" s="22">
        <v>0</v>
      </c>
      <c r="D33" s="126" t="s">
        <v>314</v>
      </c>
      <c r="E33" s="22">
        <v>0</v>
      </c>
      <c r="F33" s="22">
        <v>0</v>
      </c>
      <c r="G33" s="36"/>
      <c r="H33" s="22">
        <v>2</v>
      </c>
      <c r="I33" s="22">
        <v>0</v>
      </c>
      <c r="J33" s="126" t="s">
        <v>314</v>
      </c>
    </row>
    <row r="34" spans="1:10" ht="14.25">
      <c r="A34" s="46" t="s">
        <v>172</v>
      </c>
      <c r="B34" s="83">
        <v>52</v>
      </c>
      <c r="C34" s="22">
        <v>37</v>
      </c>
      <c r="D34" s="36">
        <f t="shared" si="0"/>
        <v>-28.84615384615384</v>
      </c>
      <c r="E34" s="22">
        <v>13</v>
      </c>
      <c r="F34" s="22">
        <v>11</v>
      </c>
      <c r="G34" s="36">
        <f t="shared" si="1"/>
        <v>-15.384615384615387</v>
      </c>
      <c r="H34" s="22">
        <v>86</v>
      </c>
      <c r="I34" s="22">
        <v>66</v>
      </c>
      <c r="J34" s="36">
        <f t="shared" si="2"/>
        <v>-23.25581395348837</v>
      </c>
    </row>
    <row r="35" spans="1:10" ht="14.25">
      <c r="A35" s="46" t="s">
        <v>173</v>
      </c>
      <c r="B35" s="83">
        <v>362</v>
      </c>
      <c r="C35" s="22">
        <v>378</v>
      </c>
      <c r="D35" s="36">
        <f t="shared" si="0"/>
        <v>4.41988950276243</v>
      </c>
      <c r="E35" s="22">
        <v>103</v>
      </c>
      <c r="F35" s="22">
        <v>85</v>
      </c>
      <c r="G35" s="36">
        <f t="shared" si="1"/>
        <v>-17.47572815533981</v>
      </c>
      <c r="H35" s="22">
        <v>400</v>
      </c>
      <c r="I35" s="22">
        <v>485</v>
      </c>
      <c r="J35" s="36">
        <f t="shared" si="2"/>
        <v>21.25</v>
      </c>
    </row>
    <row r="36" spans="1:10" ht="28.5">
      <c r="A36" s="46" t="s">
        <v>174</v>
      </c>
      <c r="B36" s="83">
        <v>7</v>
      </c>
      <c r="C36" s="22">
        <v>2</v>
      </c>
      <c r="D36" s="36">
        <f t="shared" si="0"/>
        <v>-71.42857142857143</v>
      </c>
      <c r="E36" s="22">
        <v>2</v>
      </c>
      <c r="F36" s="22">
        <v>0</v>
      </c>
      <c r="G36" s="126" t="s">
        <v>314</v>
      </c>
      <c r="H36" s="22">
        <v>9</v>
      </c>
      <c r="I36" s="22">
        <v>3</v>
      </c>
      <c r="J36" s="36">
        <f t="shared" si="2"/>
        <v>-66.66666666666666</v>
      </c>
    </row>
    <row r="37" spans="1:10" ht="14.25">
      <c r="A37" s="46" t="s">
        <v>175</v>
      </c>
      <c r="B37" s="83">
        <v>0</v>
      </c>
      <c r="C37" s="22">
        <v>0</v>
      </c>
      <c r="D37" s="36"/>
      <c r="E37" s="22">
        <v>0</v>
      </c>
      <c r="F37" s="22">
        <v>0</v>
      </c>
      <c r="G37" s="36"/>
      <c r="H37" s="22">
        <v>0</v>
      </c>
      <c r="I37" s="22">
        <v>0</v>
      </c>
      <c r="J37" s="36"/>
    </row>
    <row r="38" spans="1:10" ht="28.5">
      <c r="A38" s="46" t="s">
        <v>176</v>
      </c>
      <c r="B38" s="83">
        <v>75</v>
      </c>
      <c r="C38" s="22">
        <v>76</v>
      </c>
      <c r="D38" s="36">
        <f t="shared" si="0"/>
        <v>1.3333333333333286</v>
      </c>
      <c r="E38" s="22">
        <v>25</v>
      </c>
      <c r="F38" s="22">
        <v>20</v>
      </c>
      <c r="G38" s="36">
        <f t="shared" si="1"/>
        <v>-20</v>
      </c>
      <c r="H38" s="22">
        <v>89</v>
      </c>
      <c r="I38" s="22">
        <v>90</v>
      </c>
      <c r="J38" s="36">
        <f t="shared" si="2"/>
        <v>1.1235955056179705</v>
      </c>
    </row>
    <row r="39" spans="1:10" ht="14.25">
      <c r="A39" s="46" t="s">
        <v>309</v>
      </c>
      <c r="B39" s="83">
        <v>0</v>
      </c>
      <c r="C39" s="22">
        <v>0</v>
      </c>
      <c r="D39" s="36"/>
      <c r="E39" s="22">
        <v>0</v>
      </c>
      <c r="F39" s="22">
        <v>0</v>
      </c>
      <c r="G39" s="36"/>
      <c r="H39" s="22">
        <v>0</v>
      </c>
      <c r="I39" s="22">
        <v>0</v>
      </c>
      <c r="J39" s="36"/>
    </row>
    <row r="40" spans="1:10" ht="14.25">
      <c r="A40" s="46" t="s">
        <v>177</v>
      </c>
      <c r="B40" s="83">
        <v>343</v>
      </c>
      <c r="C40" s="22">
        <v>397</v>
      </c>
      <c r="D40" s="36">
        <f t="shared" si="0"/>
        <v>15.743440233236157</v>
      </c>
      <c r="E40" s="22">
        <v>92</v>
      </c>
      <c r="F40" s="22">
        <v>103</v>
      </c>
      <c r="G40" s="36">
        <f t="shared" si="1"/>
        <v>11.956521739130437</v>
      </c>
      <c r="H40" s="22">
        <v>425</v>
      </c>
      <c r="I40" s="22">
        <v>487</v>
      </c>
      <c r="J40" s="36">
        <f t="shared" si="2"/>
        <v>14.588235294117652</v>
      </c>
    </row>
    <row r="41" spans="1:10" ht="14.25">
      <c r="A41" s="46" t="s">
        <v>178</v>
      </c>
      <c r="B41" s="83">
        <v>14</v>
      </c>
      <c r="C41" s="22">
        <v>0</v>
      </c>
      <c r="D41" s="126" t="s">
        <v>314</v>
      </c>
      <c r="E41" s="22">
        <v>5</v>
      </c>
      <c r="F41" s="22">
        <v>0</v>
      </c>
      <c r="G41" s="126" t="s">
        <v>314</v>
      </c>
      <c r="H41" s="22">
        <v>14</v>
      </c>
      <c r="I41" s="22">
        <v>0</v>
      </c>
      <c r="J41" s="126" t="s">
        <v>314</v>
      </c>
    </row>
    <row r="42" spans="1:10" ht="14.25">
      <c r="A42" s="46" t="s">
        <v>179</v>
      </c>
      <c r="B42" s="83">
        <v>681</v>
      </c>
      <c r="C42" s="22">
        <v>634</v>
      </c>
      <c r="D42" s="36">
        <f t="shared" si="0"/>
        <v>-6.901615271659324</v>
      </c>
      <c r="E42" s="22">
        <v>167</v>
      </c>
      <c r="F42" s="22">
        <v>159</v>
      </c>
      <c r="G42" s="36">
        <f t="shared" si="1"/>
        <v>-4.7904191616766525</v>
      </c>
      <c r="H42" s="22">
        <v>897</v>
      </c>
      <c r="I42" s="22">
        <v>868</v>
      </c>
      <c r="J42" s="36">
        <f t="shared" si="2"/>
        <v>-3.2329988851728046</v>
      </c>
    </row>
    <row r="43" spans="1:10" ht="14.25">
      <c r="A43" s="46" t="s">
        <v>180</v>
      </c>
      <c r="B43" s="83">
        <v>7</v>
      </c>
      <c r="C43" s="22">
        <v>8</v>
      </c>
      <c r="D43" s="36">
        <f t="shared" si="0"/>
        <v>14.285714285714292</v>
      </c>
      <c r="E43" s="22">
        <v>2</v>
      </c>
      <c r="F43" s="22">
        <v>3</v>
      </c>
      <c r="G43" s="36">
        <f t="shared" si="1"/>
        <v>50</v>
      </c>
      <c r="H43" s="22">
        <v>8</v>
      </c>
      <c r="I43" s="22">
        <v>5</v>
      </c>
      <c r="J43" s="36">
        <f t="shared" si="2"/>
        <v>-37.5</v>
      </c>
    </row>
    <row r="44" spans="1:10" ht="14.25">
      <c r="A44" s="46" t="s">
        <v>181</v>
      </c>
      <c r="B44" s="83">
        <v>0</v>
      </c>
      <c r="C44" s="22">
        <v>0</v>
      </c>
      <c r="D44" s="36"/>
      <c r="E44" s="22">
        <v>0</v>
      </c>
      <c r="F44" s="22">
        <v>0</v>
      </c>
      <c r="G44" s="36"/>
      <c r="H44" s="22">
        <v>0</v>
      </c>
      <c r="I44" s="22">
        <v>0</v>
      </c>
      <c r="J44" s="36"/>
    </row>
    <row r="45" spans="1:10" ht="14.25">
      <c r="A45" s="46" t="s">
        <v>182</v>
      </c>
      <c r="B45" s="83">
        <v>19</v>
      </c>
      <c r="C45" s="22">
        <v>6</v>
      </c>
      <c r="D45" s="36">
        <f t="shared" si="0"/>
        <v>-68.42105263157895</v>
      </c>
      <c r="E45" s="22">
        <v>2</v>
      </c>
      <c r="F45" s="22">
        <v>0</v>
      </c>
      <c r="G45" s="126" t="s">
        <v>314</v>
      </c>
      <c r="H45" s="22">
        <v>30</v>
      </c>
      <c r="I45" s="22">
        <v>14</v>
      </c>
      <c r="J45" s="36">
        <f t="shared" si="2"/>
        <v>-53.333333333333336</v>
      </c>
    </row>
    <row r="46" spans="1:10" ht="14.25">
      <c r="A46" s="46" t="s">
        <v>183</v>
      </c>
      <c r="B46" s="83">
        <v>4</v>
      </c>
      <c r="C46" s="22">
        <v>1</v>
      </c>
      <c r="D46" s="36">
        <f t="shared" si="0"/>
        <v>-75</v>
      </c>
      <c r="E46" s="22">
        <v>2</v>
      </c>
      <c r="F46" s="22">
        <v>0</v>
      </c>
      <c r="G46" s="126" t="s">
        <v>314</v>
      </c>
      <c r="H46" s="22">
        <v>3</v>
      </c>
      <c r="I46" s="22">
        <v>1</v>
      </c>
      <c r="J46" s="36">
        <f t="shared" si="2"/>
        <v>-66.66666666666666</v>
      </c>
    </row>
    <row r="47" spans="1:10" ht="14.25">
      <c r="A47" s="46" t="s">
        <v>184</v>
      </c>
      <c r="B47" s="83">
        <v>149</v>
      </c>
      <c r="C47" s="22">
        <v>190</v>
      </c>
      <c r="D47" s="36">
        <f t="shared" si="0"/>
        <v>27.516778523489933</v>
      </c>
      <c r="E47" s="22">
        <v>45</v>
      </c>
      <c r="F47" s="22">
        <v>44</v>
      </c>
      <c r="G47" s="36">
        <f t="shared" si="1"/>
        <v>-2.2222222222222285</v>
      </c>
      <c r="H47" s="22">
        <v>192</v>
      </c>
      <c r="I47" s="22">
        <v>246</v>
      </c>
      <c r="J47" s="36">
        <f t="shared" si="2"/>
        <v>28.125</v>
      </c>
    </row>
    <row r="48" spans="1:10" ht="28.5">
      <c r="A48" s="46" t="s">
        <v>185</v>
      </c>
      <c r="B48" s="83">
        <v>10</v>
      </c>
      <c r="C48" s="22">
        <v>9</v>
      </c>
      <c r="D48" s="36">
        <f t="shared" si="0"/>
        <v>-10</v>
      </c>
      <c r="E48" s="22">
        <v>1</v>
      </c>
      <c r="F48" s="22">
        <v>0</v>
      </c>
      <c r="G48" s="126" t="s">
        <v>314</v>
      </c>
      <c r="H48" s="22">
        <v>11</v>
      </c>
      <c r="I48" s="22">
        <v>19</v>
      </c>
      <c r="J48" s="36">
        <f t="shared" si="2"/>
        <v>72.72727272727272</v>
      </c>
    </row>
    <row r="49" spans="1:10" ht="14.25">
      <c r="A49" s="46" t="s">
        <v>186</v>
      </c>
      <c r="B49" s="83">
        <v>72</v>
      </c>
      <c r="C49" s="22">
        <v>92</v>
      </c>
      <c r="D49" s="36">
        <f t="shared" si="0"/>
        <v>27.77777777777777</v>
      </c>
      <c r="E49" s="22">
        <v>11</v>
      </c>
      <c r="F49" s="22">
        <v>12</v>
      </c>
      <c r="G49" s="36">
        <f t="shared" si="1"/>
        <v>9.090909090909093</v>
      </c>
      <c r="H49" s="22">
        <v>105</v>
      </c>
      <c r="I49" s="22">
        <v>153</v>
      </c>
      <c r="J49" s="36">
        <f t="shared" si="2"/>
        <v>45.71428571428572</v>
      </c>
    </row>
    <row r="50" spans="1:10" ht="14.25">
      <c r="A50" s="46" t="s">
        <v>187</v>
      </c>
      <c r="B50" s="83">
        <v>63</v>
      </c>
      <c r="C50" s="22">
        <v>47</v>
      </c>
      <c r="D50" s="36">
        <f t="shared" si="0"/>
        <v>-25.396825396825392</v>
      </c>
      <c r="E50" s="22">
        <v>13</v>
      </c>
      <c r="F50" s="22">
        <v>8</v>
      </c>
      <c r="G50" s="36">
        <f t="shared" si="1"/>
        <v>-38.46153846153846</v>
      </c>
      <c r="H50" s="22">
        <v>88</v>
      </c>
      <c r="I50" s="22">
        <v>75</v>
      </c>
      <c r="J50" s="36">
        <f t="shared" si="2"/>
        <v>-14.772727272727266</v>
      </c>
    </row>
    <row r="51" spans="1:10" ht="14.25">
      <c r="A51" s="46" t="s">
        <v>188</v>
      </c>
      <c r="B51" s="83">
        <v>35</v>
      </c>
      <c r="C51" s="22">
        <v>28</v>
      </c>
      <c r="D51" s="36">
        <f t="shared" si="0"/>
        <v>-20</v>
      </c>
      <c r="E51" s="22">
        <v>6</v>
      </c>
      <c r="F51" s="22">
        <v>3</v>
      </c>
      <c r="G51" s="36">
        <f t="shared" si="1"/>
        <v>-50</v>
      </c>
      <c r="H51" s="22">
        <v>45</v>
      </c>
      <c r="I51" s="22">
        <v>31</v>
      </c>
      <c r="J51" s="36">
        <f t="shared" si="2"/>
        <v>-31.111111111111114</v>
      </c>
    </row>
    <row r="52" spans="1:10" ht="14.25">
      <c r="A52" s="46" t="s">
        <v>189</v>
      </c>
      <c r="B52" s="83">
        <v>65</v>
      </c>
      <c r="C52" s="22">
        <v>58</v>
      </c>
      <c r="D52" s="36">
        <f t="shared" si="0"/>
        <v>-10.769230769230774</v>
      </c>
      <c r="E52" s="22">
        <v>9</v>
      </c>
      <c r="F52" s="22">
        <v>11</v>
      </c>
      <c r="G52" s="36">
        <f t="shared" si="1"/>
        <v>22.22222222222223</v>
      </c>
      <c r="H52" s="22">
        <v>85</v>
      </c>
      <c r="I52" s="22">
        <v>93</v>
      </c>
      <c r="J52" s="36">
        <f t="shared" si="2"/>
        <v>9.411764705882348</v>
      </c>
    </row>
    <row r="53" spans="1:10" ht="14.25">
      <c r="A53" s="46" t="s">
        <v>190</v>
      </c>
      <c r="B53" s="83">
        <v>218</v>
      </c>
      <c r="C53" s="22">
        <v>226</v>
      </c>
      <c r="D53" s="36">
        <f t="shared" si="0"/>
        <v>3.6697247706422047</v>
      </c>
      <c r="E53" s="22">
        <v>64</v>
      </c>
      <c r="F53" s="22">
        <v>59</v>
      </c>
      <c r="G53" s="36">
        <f t="shared" si="1"/>
        <v>-7.8125</v>
      </c>
      <c r="H53" s="22">
        <v>308</v>
      </c>
      <c r="I53" s="22">
        <v>300</v>
      </c>
      <c r="J53" s="36">
        <f t="shared" si="2"/>
        <v>-2.597402597402592</v>
      </c>
    </row>
    <row r="54" spans="1:10" ht="14.25">
      <c r="A54" s="46" t="s">
        <v>191</v>
      </c>
      <c r="B54" s="83">
        <v>0</v>
      </c>
      <c r="C54" s="22">
        <v>3</v>
      </c>
      <c r="D54" s="36" t="s">
        <v>315</v>
      </c>
      <c r="E54" s="22">
        <v>0</v>
      </c>
      <c r="F54" s="22">
        <v>1</v>
      </c>
      <c r="G54" s="36" t="s">
        <v>315</v>
      </c>
      <c r="H54" s="22">
        <v>0</v>
      </c>
      <c r="I54" s="22">
        <v>2</v>
      </c>
      <c r="J54" s="36" t="s">
        <v>315</v>
      </c>
    </row>
    <row r="55" spans="1:10" ht="14.25">
      <c r="A55" s="46" t="s">
        <v>192</v>
      </c>
      <c r="B55" s="83">
        <v>2</v>
      </c>
      <c r="C55" s="22">
        <v>1</v>
      </c>
      <c r="D55" s="36">
        <f t="shared" si="0"/>
        <v>-50</v>
      </c>
      <c r="E55" s="22">
        <v>1</v>
      </c>
      <c r="F55" s="22">
        <v>0</v>
      </c>
      <c r="G55" s="126" t="s">
        <v>314</v>
      </c>
      <c r="H55" s="22">
        <v>1</v>
      </c>
      <c r="I55" s="22">
        <v>1</v>
      </c>
      <c r="J55" s="36">
        <f t="shared" si="2"/>
        <v>0</v>
      </c>
    </row>
    <row r="56" spans="1:10" ht="14.25">
      <c r="A56" s="46" t="s">
        <v>193</v>
      </c>
      <c r="B56" s="83">
        <v>13</v>
      </c>
      <c r="C56" s="22">
        <v>6</v>
      </c>
      <c r="D56" s="36">
        <f t="shared" si="0"/>
        <v>-53.84615384615385</v>
      </c>
      <c r="E56" s="22">
        <v>1</v>
      </c>
      <c r="F56" s="22">
        <v>0</v>
      </c>
      <c r="G56" s="126" t="s">
        <v>314</v>
      </c>
      <c r="H56" s="22">
        <v>14</v>
      </c>
      <c r="I56" s="22">
        <v>13</v>
      </c>
      <c r="J56" s="36">
        <f t="shared" si="2"/>
        <v>-7.142857142857139</v>
      </c>
    </row>
    <row r="57" spans="1:10" ht="14.25">
      <c r="A57" s="46" t="s">
        <v>194</v>
      </c>
      <c r="B57" s="83">
        <v>149</v>
      </c>
      <c r="C57" s="22">
        <v>144</v>
      </c>
      <c r="D57" s="36">
        <f t="shared" si="0"/>
        <v>-3.3557046979865817</v>
      </c>
      <c r="E57" s="22">
        <v>37</v>
      </c>
      <c r="F57" s="22">
        <v>30</v>
      </c>
      <c r="G57" s="36">
        <f t="shared" si="1"/>
        <v>-18.91891891891892</v>
      </c>
      <c r="H57" s="22">
        <v>209</v>
      </c>
      <c r="I57" s="22">
        <v>178</v>
      </c>
      <c r="J57" s="36">
        <f t="shared" si="2"/>
        <v>-14.83253588516746</v>
      </c>
    </row>
    <row r="58" spans="1:10" ht="14.25">
      <c r="A58" s="46" t="s">
        <v>195</v>
      </c>
      <c r="B58" s="83">
        <v>3</v>
      </c>
      <c r="C58" s="22">
        <v>4</v>
      </c>
      <c r="D58" s="36">
        <f t="shared" si="0"/>
        <v>33.33333333333334</v>
      </c>
      <c r="E58" s="22">
        <v>0</v>
      </c>
      <c r="F58" s="22">
        <v>1</v>
      </c>
      <c r="G58" s="36" t="s">
        <v>315</v>
      </c>
      <c r="H58" s="22">
        <v>4</v>
      </c>
      <c r="I58" s="22">
        <v>4</v>
      </c>
      <c r="J58" s="36">
        <f t="shared" si="2"/>
        <v>0</v>
      </c>
    </row>
    <row r="59" spans="1:10" ht="14.25">
      <c r="A59" s="46" t="s">
        <v>196</v>
      </c>
      <c r="B59" s="83">
        <v>1</v>
      </c>
      <c r="C59" s="22">
        <v>4</v>
      </c>
      <c r="D59" s="36">
        <f t="shared" si="0"/>
        <v>300</v>
      </c>
      <c r="E59" s="22">
        <v>0</v>
      </c>
      <c r="F59" s="22">
        <v>1</v>
      </c>
      <c r="G59" s="36" t="s">
        <v>315</v>
      </c>
      <c r="H59" s="22">
        <v>2</v>
      </c>
      <c r="I59" s="22">
        <v>4</v>
      </c>
      <c r="J59" s="36">
        <f t="shared" si="2"/>
        <v>100</v>
      </c>
    </row>
    <row r="60" spans="1:10" ht="14.25">
      <c r="A60" s="46" t="s">
        <v>197</v>
      </c>
      <c r="B60" s="83">
        <v>2</v>
      </c>
      <c r="C60" s="22">
        <v>1</v>
      </c>
      <c r="D60" s="36">
        <f t="shared" si="0"/>
        <v>-50</v>
      </c>
      <c r="E60" s="22">
        <v>0</v>
      </c>
      <c r="F60" s="22">
        <v>0</v>
      </c>
      <c r="G60" s="36"/>
      <c r="H60" s="22">
        <v>4</v>
      </c>
      <c r="I60" s="22">
        <v>1</v>
      </c>
      <c r="J60" s="36">
        <f t="shared" si="2"/>
        <v>-75</v>
      </c>
    </row>
    <row r="61" spans="1:10" ht="14.25">
      <c r="A61" s="46" t="s">
        <v>198</v>
      </c>
      <c r="B61" s="83">
        <v>109</v>
      </c>
      <c r="C61" s="22">
        <v>90</v>
      </c>
      <c r="D61" s="36">
        <f t="shared" si="0"/>
        <v>-17.431192660550465</v>
      </c>
      <c r="E61" s="22">
        <v>26</v>
      </c>
      <c r="F61" s="22">
        <v>21</v>
      </c>
      <c r="G61" s="36">
        <f t="shared" si="1"/>
        <v>-19.230769230769226</v>
      </c>
      <c r="H61" s="22">
        <v>121</v>
      </c>
      <c r="I61" s="22">
        <v>123</v>
      </c>
      <c r="J61" s="36">
        <f t="shared" si="2"/>
        <v>1.652892561983478</v>
      </c>
    </row>
    <row r="62" spans="1:10" ht="14.25">
      <c r="A62" s="46" t="s">
        <v>199</v>
      </c>
      <c r="B62" s="83">
        <v>6</v>
      </c>
      <c r="C62" s="22">
        <v>8</v>
      </c>
      <c r="D62" s="36">
        <f t="shared" si="0"/>
        <v>33.33333333333334</v>
      </c>
      <c r="E62" s="22">
        <v>3</v>
      </c>
      <c r="F62" s="22">
        <v>1</v>
      </c>
      <c r="G62" s="36">
        <f t="shared" si="1"/>
        <v>-66.66666666666666</v>
      </c>
      <c r="H62" s="22">
        <v>4</v>
      </c>
      <c r="I62" s="22">
        <v>12</v>
      </c>
      <c r="J62" s="36">
        <f t="shared" si="2"/>
        <v>200</v>
      </c>
    </row>
    <row r="63" spans="1:10" ht="14.25">
      <c r="A63" s="46" t="s">
        <v>200</v>
      </c>
      <c r="B63" s="83">
        <v>37</v>
      </c>
      <c r="C63" s="22">
        <v>18</v>
      </c>
      <c r="D63" s="36">
        <f t="shared" si="0"/>
        <v>-51.351351351351354</v>
      </c>
      <c r="E63" s="22">
        <v>16</v>
      </c>
      <c r="F63" s="22">
        <v>4</v>
      </c>
      <c r="G63" s="36">
        <f t="shared" si="1"/>
        <v>-75</v>
      </c>
      <c r="H63" s="22">
        <v>38</v>
      </c>
      <c r="I63" s="22">
        <v>22</v>
      </c>
      <c r="J63" s="36">
        <f t="shared" si="2"/>
        <v>-42.10526315789474</v>
      </c>
    </row>
    <row r="64" spans="1:10" ht="14.25">
      <c r="A64" s="46" t="s">
        <v>201</v>
      </c>
      <c r="B64" s="83">
        <v>103</v>
      </c>
      <c r="C64" s="22">
        <v>120</v>
      </c>
      <c r="D64" s="36">
        <f t="shared" si="0"/>
        <v>16.504854368932044</v>
      </c>
      <c r="E64" s="22">
        <v>36</v>
      </c>
      <c r="F64" s="22">
        <v>31</v>
      </c>
      <c r="G64" s="36">
        <f t="shared" si="1"/>
        <v>-13.888888888888886</v>
      </c>
      <c r="H64" s="22">
        <v>148</v>
      </c>
      <c r="I64" s="22">
        <v>157</v>
      </c>
      <c r="J64" s="36">
        <f t="shared" si="2"/>
        <v>6.081081081081081</v>
      </c>
    </row>
    <row r="65" spans="1:10" ht="14.25">
      <c r="A65" s="46" t="s">
        <v>202</v>
      </c>
      <c r="B65" s="83">
        <v>7</v>
      </c>
      <c r="C65" s="64">
        <v>3</v>
      </c>
      <c r="D65" s="36">
        <f t="shared" si="0"/>
        <v>-57.142857142857146</v>
      </c>
      <c r="E65" s="22">
        <v>1</v>
      </c>
      <c r="F65" s="64">
        <v>1</v>
      </c>
      <c r="G65" s="36">
        <f t="shared" si="1"/>
        <v>0</v>
      </c>
      <c r="H65" s="22">
        <v>9</v>
      </c>
      <c r="I65" s="64">
        <v>4</v>
      </c>
      <c r="J65" s="36">
        <f t="shared" si="2"/>
        <v>-55.55555555555556</v>
      </c>
    </row>
    <row r="66" spans="1:10" ht="14.25">
      <c r="A66" s="46" t="s">
        <v>203</v>
      </c>
      <c r="B66" s="83">
        <v>1</v>
      </c>
      <c r="C66" s="22">
        <v>1</v>
      </c>
      <c r="D66" s="36">
        <f t="shared" si="0"/>
        <v>0</v>
      </c>
      <c r="E66" s="22">
        <v>0</v>
      </c>
      <c r="F66" s="22">
        <v>0</v>
      </c>
      <c r="G66" s="36"/>
      <c r="H66" s="22">
        <v>1</v>
      </c>
      <c r="I66" s="22">
        <v>1</v>
      </c>
      <c r="J66" s="36">
        <f t="shared" si="2"/>
        <v>0</v>
      </c>
    </row>
    <row r="67" spans="1:10" ht="28.5">
      <c r="A67" s="46" t="s">
        <v>204</v>
      </c>
      <c r="B67" s="83">
        <v>111</v>
      </c>
      <c r="C67" s="22">
        <v>144</v>
      </c>
      <c r="D67" s="36">
        <f t="shared" si="0"/>
        <v>29.72972972972974</v>
      </c>
      <c r="E67" s="22">
        <v>33</v>
      </c>
      <c r="F67" s="22">
        <v>41</v>
      </c>
      <c r="G67" s="36">
        <f t="shared" si="1"/>
        <v>24.24242424242425</v>
      </c>
      <c r="H67" s="22">
        <v>146</v>
      </c>
      <c r="I67" s="22">
        <v>173</v>
      </c>
      <c r="J67" s="36">
        <f t="shared" si="2"/>
        <v>18.493150684931507</v>
      </c>
    </row>
    <row r="68" spans="1:10" ht="14.25">
      <c r="A68" s="46" t="s">
        <v>205</v>
      </c>
      <c r="B68" s="83">
        <v>4</v>
      </c>
      <c r="C68" s="22">
        <v>6</v>
      </c>
      <c r="D68" s="36">
        <f t="shared" si="0"/>
        <v>50</v>
      </c>
      <c r="E68" s="22">
        <v>1</v>
      </c>
      <c r="F68" s="22">
        <v>3</v>
      </c>
      <c r="G68" s="36">
        <f t="shared" si="1"/>
        <v>200</v>
      </c>
      <c r="H68" s="22">
        <v>4</v>
      </c>
      <c r="I68" s="22">
        <v>5</v>
      </c>
      <c r="J68" s="36">
        <f t="shared" si="2"/>
        <v>25</v>
      </c>
    </row>
    <row r="69" spans="1:10" ht="14.25">
      <c r="A69" s="46" t="s">
        <v>206</v>
      </c>
      <c r="B69" s="83">
        <v>0</v>
      </c>
      <c r="C69" s="22">
        <v>2</v>
      </c>
      <c r="D69" s="36" t="s">
        <v>315</v>
      </c>
      <c r="E69" s="22">
        <v>0</v>
      </c>
      <c r="F69" s="22">
        <v>0</v>
      </c>
      <c r="G69" s="36"/>
      <c r="H69" s="22">
        <v>0</v>
      </c>
      <c r="I69" s="22">
        <v>2</v>
      </c>
      <c r="J69" s="36" t="s">
        <v>315</v>
      </c>
    </row>
    <row r="70" spans="1:10" ht="14.25">
      <c r="A70" s="46" t="s">
        <v>207</v>
      </c>
      <c r="B70" s="83">
        <v>4</v>
      </c>
      <c r="C70" s="22">
        <v>5</v>
      </c>
      <c r="D70" s="36">
        <f t="shared" si="0"/>
        <v>25</v>
      </c>
      <c r="E70" s="22">
        <v>1</v>
      </c>
      <c r="F70" s="22">
        <v>2</v>
      </c>
      <c r="G70" s="36">
        <f t="shared" si="1"/>
        <v>100</v>
      </c>
      <c r="H70" s="22">
        <v>4</v>
      </c>
      <c r="I70" s="22">
        <v>4</v>
      </c>
      <c r="J70" s="36">
        <f t="shared" si="2"/>
        <v>0</v>
      </c>
    </row>
    <row r="71" spans="1:10" ht="28.5">
      <c r="A71" s="46" t="s">
        <v>208</v>
      </c>
      <c r="B71" s="83">
        <v>94</v>
      </c>
      <c r="C71" s="22">
        <v>101</v>
      </c>
      <c r="D71" s="36">
        <f t="shared" si="0"/>
        <v>7.4468085106382915</v>
      </c>
      <c r="E71" s="22">
        <v>26</v>
      </c>
      <c r="F71" s="22">
        <v>34</v>
      </c>
      <c r="G71" s="36">
        <f t="shared" si="1"/>
        <v>30.769230769230774</v>
      </c>
      <c r="H71" s="22">
        <v>120</v>
      </c>
      <c r="I71" s="22">
        <v>124</v>
      </c>
      <c r="J71" s="36">
        <f t="shared" si="2"/>
        <v>3.3333333333333286</v>
      </c>
    </row>
    <row r="72" spans="1:10" ht="14.25">
      <c r="A72" s="46" t="s">
        <v>209</v>
      </c>
      <c r="B72" s="83">
        <v>0</v>
      </c>
      <c r="C72" s="22">
        <v>0</v>
      </c>
      <c r="D72" s="36"/>
      <c r="E72" s="22">
        <v>0</v>
      </c>
      <c r="F72" s="22">
        <v>0</v>
      </c>
      <c r="G72" s="36"/>
      <c r="H72" s="22">
        <v>0</v>
      </c>
      <c r="I72" s="22">
        <v>0</v>
      </c>
      <c r="J72" s="36"/>
    </row>
    <row r="73" spans="1:10" ht="14.25">
      <c r="A73" s="25" t="s">
        <v>210</v>
      </c>
      <c r="B73" s="83">
        <v>33</v>
      </c>
      <c r="C73" s="22">
        <v>47</v>
      </c>
      <c r="D73" s="36">
        <f aca="true" t="shared" si="3" ref="D73:D135">C73*100/B73-100</f>
        <v>42.424242424242436</v>
      </c>
      <c r="E73" s="22">
        <v>12</v>
      </c>
      <c r="F73" s="22">
        <v>14</v>
      </c>
      <c r="G73" s="36">
        <f aca="true" t="shared" si="4" ref="G73:G130">F73*100/E73-100</f>
        <v>16.66666666666667</v>
      </c>
      <c r="H73" s="22">
        <v>37</v>
      </c>
      <c r="I73" s="22">
        <v>54</v>
      </c>
      <c r="J73" s="36">
        <f aca="true" t="shared" si="5" ref="J73:J135">I73*100/H73-100</f>
        <v>45.94594594594594</v>
      </c>
    </row>
    <row r="74" spans="1:10" ht="14.25">
      <c r="A74" s="25" t="s">
        <v>211</v>
      </c>
      <c r="B74" s="83">
        <v>1</v>
      </c>
      <c r="C74" s="22">
        <v>3</v>
      </c>
      <c r="D74" s="36">
        <f t="shared" si="3"/>
        <v>200</v>
      </c>
      <c r="E74" s="22">
        <v>1</v>
      </c>
      <c r="F74" s="22">
        <v>0</v>
      </c>
      <c r="G74" s="126" t="s">
        <v>314</v>
      </c>
      <c r="H74" s="22">
        <v>0</v>
      </c>
      <c r="I74" s="22">
        <v>4</v>
      </c>
      <c r="J74" s="36" t="s">
        <v>315</v>
      </c>
    </row>
    <row r="75" spans="1:10" ht="14.25">
      <c r="A75" s="46" t="s">
        <v>212</v>
      </c>
      <c r="B75" s="83">
        <v>3</v>
      </c>
      <c r="C75" s="22">
        <v>8</v>
      </c>
      <c r="D75" s="36">
        <f t="shared" si="3"/>
        <v>166.66666666666669</v>
      </c>
      <c r="E75" s="22">
        <v>0</v>
      </c>
      <c r="F75" s="22">
        <v>2</v>
      </c>
      <c r="G75" s="36" t="s">
        <v>315</v>
      </c>
      <c r="H75" s="22">
        <v>4</v>
      </c>
      <c r="I75" s="22">
        <v>12</v>
      </c>
      <c r="J75" s="36">
        <f t="shared" si="5"/>
        <v>200</v>
      </c>
    </row>
    <row r="76" spans="1:10" ht="28.5">
      <c r="A76" s="46" t="s">
        <v>213</v>
      </c>
      <c r="B76" s="83">
        <v>1</v>
      </c>
      <c r="C76" s="22">
        <v>2</v>
      </c>
      <c r="D76" s="36">
        <f t="shared" si="3"/>
        <v>100</v>
      </c>
      <c r="E76" s="22">
        <v>0</v>
      </c>
      <c r="F76" s="22">
        <v>0</v>
      </c>
      <c r="G76" s="36"/>
      <c r="H76" s="22">
        <v>1</v>
      </c>
      <c r="I76" s="22">
        <v>2</v>
      </c>
      <c r="J76" s="36">
        <f t="shared" si="5"/>
        <v>100</v>
      </c>
    </row>
    <row r="77" spans="1:10" ht="14.25">
      <c r="A77" s="46" t="s">
        <v>214</v>
      </c>
      <c r="B77" s="83">
        <v>6</v>
      </c>
      <c r="C77" s="22">
        <v>11</v>
      </c>
      <c r="D77" s="36">
        <f t="shared" si="3"/>
        <v>83.33333333333334</v>
      </c>
      <c r="E77" s="22">
        <v>6</v>
      </c>
      <c r="F77" s="22">
        <v>3</v>
      </c>
      <c r="G77" s="36">
        <f t="shared" si="4"/>
        <v>-50</v>
      </c>
      <c r="H77" s="22">
        <v>5</v>
      </c>
      <c r="I77" s="22">
        <v>8</v>
      </c>
      <c r="J77" s="36">
        <f t="shared" si="5"/>
        <v>60</v>
      </c>
    </row>
    <row r="78" spans="1:10" ht="14.25">
      <c r="A78" s="46" t="s">
        <v>215</v>
      </c>
      <c r="B78" s="83">
        <v>42</v>
      </c>
      <c r="C78" s="22">
        <v>23</v>
      </c>
      <c r="D78" s="36">
        <f t="shared" si="3"/>
        <v>-45.23809523809524</v>
      </c>
      <c r="E78" s="22">
        <v>7</v>
      </c>
      <c r="F78" s="22">
        <v>9</v>
      </c>
      <c r="G78" s="36">
        <f t="shared" si="4"/>
        <v>28.571428571428584</v>
      </c>
      <c r="H78" s="22">
        <v>57</v>
      </c>
      <c r="I78" s="22">
        <v>24</v>
      </c>
      <c r="J78" s="36">
        <f t="shared" si="5"/>
        <v>-57.89473684210526</v>
      </c>
    </row>
    <row r="79" spans="1:10" ht="14.25">
      <c r="A79" s="46" t="s">
        <v>216</v>
      </c>
      <c r="B79" s="83">
        <v>6</v>
      </c>
      <c r="C79" s="22">
        <v>24</v>
      </c>
      <c r="D79" s="36">
        <f t="shared" si="3"/>
        <v>300</v>
      </c>
      <c r="E79" s="22">
        <v>2</v>
      </c>
      <c r="F79" s="22">
        <v>9</v>
      </c>
      <c r="G79" s="36">
        <f t="shared" si="4"/>
        <v>350</v>
      </c>
      <c r="H79" s="22">
        <v>4</v>
      </c>
      <c r="I79" s="22">
        <v>23</v>
      </c>
      <c r="J79" s="36">
        <f t="shared" si="5"/>
        <v>475</v>
      </c>
    </row>
    <row r="80" spans="1:10" ht="14.25">
      <c r="A80" s="46" t="s">
        <v>217</v>
      </c>
      <c r="B80" s="83">
        <v>2</v>
      </c>
      <c r="C80" s="22">
        <v>10</v>
      </c>
      <c r="D80" s="36">
        <f t="shared" si="3"/>
        <v>400</v>
      </c>
      <c r="E80" s="22">
        <v>0</v>
      </c>
      <c r="F80" s="22">
        <v>1</v>
      </c>
      <c r="G80" s="36" t="s">
        <v>315</v>
      </c>
      <c r="H80" s="22">
        <v>3</v>
      </c>
      <c r="I80" s="22">
        <v>16</v>
      </c>
      <c r="J80" s="36">
        <f t="shared" si="5"/>
        <v>433.33333333333337</v>
      </c>
    </row>
    <row r="81" spans="1:10" ht="14.25">
      <c r="A81" s="46" t="s">
        <v>218</v>
      </c>
      <c r="B81" s="83">
        <v>27</v>
      </c>
      <c r="C81" s="22">
        <v>25</v>
      </c>
      <c r="D81" s="36">
        <f t="shared" si="3"/>
        <v>-7.407407407407405</v>
      </c>
      <c r="E81" s="22">
        <v>6</v>
      </c>
      <c r="F81" s="22">
        <v>1</v>
      </c>
      <c r="G81" s="36">
        <f t="shared" si="4"/>
        <v>-83.33333333333333</v>
      </c>
      <c r="H81" s="22">
        <v>30</v>
      </c>
      <c r="I81" s="22">
        <v>40</v>
      </c>
      <c r="J81" s="36">
        <f t="shared" si="5"/>
        <v>33.33333333333334</v>
      </c>
    </row>
    <row r="82" spans="1:10" ht="28.5">
      <c r="A82" s="46" t="s">
        <v>219</v>
      </c>
      <c r="B82" s="83">
        <v>3</v>
      </c>
      <c r="C82" s="22">
        <v>3</v>
      </c>
      <c r="D82" s="36">
        <f t="shared" si="3"/>
        <v>0</v>
      </c>
      <c r="E82" s="22">
        <v>1</v>
      </c>
      <c r="F82" s="22">
        <v>1</v>
      </c>
      <c r="G82" s="36">
        <f t="shared" si="4"/>
        <v>0</v>
      </c>
      <c r="H82" s="22">
        <v>2</v>
      </c>
      <c r="I82" s="22">
        <v>3</v>
      </c>
      <c r="J82" s="36">
        <f t="shared" si="5"/>
        <v>50</v>
      </c>
    </row>
    <row r="83" spans="1:10" ht="28.5">
      <c r="A83" s="46" t="s">
        <v>220</v>
      </c>
      <c r="B83" s="83">
        <v>13</v>
      </c>
      <c r="C83" s="22">
        <v>19</v>
      </c>
      <c r="D83" s="36">
        <f t="shared" si="3"/>
        <v>46.15384615384616</v>
      </c>
      <c r="E83" s="22">
        <v>3</v>
      </c>
      <c r="F83" s="22">
        <v>3</v>
      </c>
      <c r="G83" s="36">
        <f t="shared" si="4"/>
        <v>0</v>
      </c>
      <c r="H83" s="22">
        <v>13</v>
      </c>
      <c r="I83" s="22">
        <v>20</v>
      </c>
      <c r="J83" s="36">
        <f t="shared" si="5"/>
        <v>53.84615384615384</v>
      </c>
    </row>
    <row r="84" spans="1:10" ht="14.25">
      <c r="A84" s="46" t="s">
        <v>221</v>
      </c>
      <c r="B84" s="83">
        <v>19</v>
      </c>
      <c r="C84" s="22">
        <v>12</v>
      </c>
      <c r="D84" s="36">
        <f t="shared" si="3"/>
        <v>-36.8421052631579</v>
      </c>
      <c r="E84" s="22">
        <v>3</v>
      </c>
      <c r="F84" s="22">
        <v>1</v>
      </c>
      <c r="G84" s="36">
        <f t="shared" si="4"/>
        <v>-66.66666666666666</v>
      </c>
      <c r="H84" s="22">
        <v>22</v>
      </c>
      <c r="I84" s="22">
        <v>17</v>
      </c>
      <c r="J84" s="36">
        <f t="shared" si="5"/>
        <v>-22.727272727272734</v>
      </c>
    </row>
    <row r="85" spans="1:10" ht="14.25">
      <c r="A85" s="46" t="s">
        <v>222</v>
      </c>
      <c r="B85" s="83">
        <v>26</v>
      </c>
      <c r="C85" s="22">
        <v>0</v>
      </c>
      <c r="D85" s="126" t="s">
        <v>314</v>
      </c>
      <c r="E85" s="22">
        <v>7</v>
      </c>
      <c r="F85" s="22">
        <v>0</v>
      </c>
      <c r="G85" s="126" t="s">
        <v>314</v>
      </c>
      <c r="H85" s="22">
        <v>37</v>
      </c>
      <c r="I85" s="22">
        <v>0</v>
      </c>
      <c r="J85" s="126" t="s">
        <v>314</v>
      </c>
    </row>
    <row r="86" spans="1:10" ht="14.25">
      <c r="A86" s="46" t="s">
        <v>223</v>
      </c>
      <c r="B86" s="83">
        <v>1</v>
      </c>
      <c r="C86" s="22">
        <v>0</v>
      </c>
      <c r="D86" s="126" t="s">
        <v>314</v>
      </c>
      <c r="E86" s="22">
        <v>0</v>
      </c>
      <c r="F86" s="22">
        <v>0</v>
      </c>
      <c r="G86" s="36"/>
      <c r="H86" s="22">
        <v>3</v>
      </c>
      <c r="I86" s="22">
        <v>0</v>
      </c>
      <c r="J86" s="126" t="s">
        <v>314</v>
      </c>
    </row>
    <row r="87" spans="1:10" ht="14.25">
      <c r="A87" s="46" t="s">
        <v>224</v>
      </c>
      <c r="B87" s="83">
        <v>40</v>
      </c>
      <c r="C87" s="22">
        <v>0</v>
      </c>
      <c r="D87" s="126" t="s">
        <v>314</v>
      </c>
      <c r="E87" s="22">
        <v>6</v>
      </c>
      <c r="F87" s="22">
        <v>0</v>
      </c>
      <c r="G87" s="126" t="s">
        <v>314</v>
      </c>
      <c r="H87" s="22">
        <v>59</v>
      </c>
      <c r="I87" s="22">
        <v>0</v>
      </c>
      <c r="J87" s="126" t="s">
        <v>314</v>
      </c>
    </row>
    <row r="88" spans="1:10" ht="14.25">
      <c r="A88" s="46" t="s">
        <v>225</v>
      </c>
      <c r="B88" s="83">
        <v>6</v>
      </c>
      <c r="C88" s="22">
        <v>0</v>
      </c>
      <c r="D88" s="126" t="s">
        <v>314</v>
      </c>
      <c r="E88" s="22">
        <v>5</v>
      </c>
      <c r="F88" s="22">
        <v>0</v>
      </c>
      <c r="G88" s="126" t="s">
        <v>314</v>
      </c>
      <c r="H88" s="22">
        <v>7</v>
      </c>
      <c r="I88" s="22">
        <v>0</v>
      </c>
      <c r="J88" s="126" t="s">
        <v>314</v>
      </c>
    </row>
    <row r="89" spans="1:10" ht="14.25">
      <c r="A89" s="46" t="s">
        <v>226</v>
      </c>
      <c r="B89" s="83">
        <v>9</v>
      </c>
      <c r="C89" s="22">
        <v>11</v>
      </c>
      <c r="D89" s="36">
        <f t="shared" si="3"/>
        <v>22.22222222222223</v>
      </c>
      <c r="E89" s="22">
        <v>3</v>
      </c>
      <c r="F89" s="22">
        <v>5</v>
      </c>
      <c r="G89" s="36">
        <f t="shared" si="4"/>
        <v>66.66666666666666</v>
      </c>
      <c r="H89" s="22">
        <v>10</v>
      </c>
      <c r="I89" s="22">
        <v>21</v>
      </c>
      <c r="J89" s="36">
        <f t="shared" si="5"/>
        <v>110</v>
      </c>
    </row>
    <row r="90" spans="1:10" ht="14.25">
      <c r="A90" s="46" t="s">
        <v>227</v>
      </c>
      <c r="B90" s="83">
        <v>4</v>
      </c>
      <c r="C90" s="22">
        <v>5</v>
      </c>
      <c r="D90" s="36">
        <f t="shared" si="3"/>
        <v>25</v>
      </c>
      <c r="E90" s="22">
        <v>2</v>
      </c>
      <c r="F90" s="22">
        <v>0</v>
      </c>
      <c r="G90" s="126" t="s">
        <v>314</v>
      </c>
      <c r="H90" s="22">
        <v>5</v>
      </c>
      <c r="I90" s="22">
        <v>8</v>
      </c>
      <c r="J90" s="36">
        <f t="shared" si="5"/>
        <v>60</v>
      </c>
    </row>
    <row r="91" spans="1:10" ht="14.25">
      <c r="A91" s="46" t="s">
        <v>228</v>
      </c>
      <c r="B91" s="83">
        <v>15</v>
      </c>
      <c r="C91" s="22">
        <v>11</v>
      </c>
      <c r="D91" s="36">
        <f t="shared" si="3"/>
        <v>-26.66666666666667</v>
      </c>
      <c r="E91" s="22">
        <v>2</v>
      </c>
      <c r="F91" s="22">
        <v>5</v>
      </c>
      <c r="G91" s="36">
        <f t="shared" si="4"/>
        <v>150</v>
      </c>
      <c r="H91" s="22">
        <v>20</v>
      </c>
      <c r="I91" s="22">
        <v>14</v>
      </c>
      <c r="J91" s="36">
        <f t="shared" si="5"/>
        <v>-30</v>
      </c>
    </row>
    <row r="92" spans="1:10" ht="14.25">
      <c r="A92" s="46" t="s">
        <v>229</v>
      </c>
      <c r="B92" s="83">
        <v>3</v>
      </c>
      <c r="C92" s="22">
        <v>3</v>
      </c>
      <c r="D92" s="36">
        <f t="shared" si="3"/>
        <v>0</v>
      </c>
      <c r="E92" s="22">
        <v>1</v>
      </c>
      <c r="F92" s="22">
        <v>0</v>
      </c>
      <c r="G92" s="126" t="s">
        <v>314</v>
      </c>
      <c r="H92" s="22">
        <v>4</v>
      </c>
      <c r="I92" s="22">
        <v>5</v>
      </c>
      <c r="J92" s="36">
        <f t="shared" si="5"/>
        <v>25</v>
      </c>
    </row>
    <row r="93" spans="1:10" ht="14.25">
      <c r="A93" s="46" t="s">
        <v>230</v>
      </c>
      <c r="B93" s="83">
        <v>9</v>
      </c>
      <c r="C93" s="22">
        <v>0</v>
      </c>
      <c r="D93" s="126" t="s">
        <v>314</v>
      </c>
      <c r="E93" s="22">
        <v>4</v>
      </c>
      <c r="F93" s="22">
        <v>0</v>
      </c>
      <c r="G93" s="126" t="s">
        <v>314</v>
      </c>
      <c r="H93" s="22">
        <v>7</v>
      </c>
      <c r="I93" s="22">
        <v>0</v>
      </c>
      <c r="J93" s="126" t="s">
        <v>314</v>
      </c>
    </row>
    <row r="94" spans="1:10" ht="14.25">
      <c r="A94" s="46" t="s">
        <v>231</v>
      </c>
      <c r="B94" s="83">
        <v>0</v>
      </c>
      <c r="C94" s="22">
        <v>0</v>
      </c>
      <c r="D94" s="36"/>
      <c r="E94" s="22">
        <v>0</v>
      </c>
      <c r="F94" s="22">
        <v>0</v>
      </c>
      <c r="G94" s="36"/>
      <c r="H94" s="22">
        <v>0</v>
      </c>
      <c r="I94" s="22">
        <v>0</v>
      </c>
      <c r="J94" s="36"/>
    </row>
    <row r="95" spans="1:10" ht="14.25">
      <c r="A95" s="46" t="s">
        <v>232</v>
      </c>
      <c r="B95" s="83">
        <v>6</v>
      </c>
      <c r="C95" s="22">
        <v>18</v>
      </c>
      <c r="D95" s="36">
        <f t="shared" si="3"/>
        <v>200</v>
      </c>
      <c r="E95" s="22">
        <v>1</v>
      </c>
      <c r="F95" s="22">
        <v>3</v>
      </c>
      <c r="G95" s="36">
        <f t="shared" si="4"/>
        <v>200</v>
      </c>
      <c r="H95" s="22">
        <v>5</v>
      </c>
      <c r="I95" s="22">
        <v>20</v>
      </c>
      <c r="J95" s="36">
        <f t="shared" si="5"/>
        <v>300</v>
      </c>
    </row>
    <row r="96" spans="1:10" ht="14.25">
      <c r="A96" s="46" t="s">
        <v>233</v>
      </c>
      <c r="B96" s="83">
        <v>35</v>
      </c>
      <c r="C96" s="22">
        <v>24</v>
      </c>
      <c r="D96" s="36">
        <f t="shared" si="3"/>
        <v>-31.42857142857143</v>
      </c>
      <c r="E96" s="22">
        <v>13</v>
      </c>
      <c r="F96" s="22">
        <v>6</v>
      </c>
      <c r="G96" s="36">
        <f t="shared" si="4"/>
        <v>-53.84615384615385</v>
      </c>
      <c r="H96" s="22">
        <v>39</v>
      </c>
      <c r="I96" s="22">
        <v>29</v>
      </c>
      <c r="J96" s="36">
        <f t="shared" si="5"/>
        <v>-25.641025641025635</v>
      </c>
    </row>
    <row r="97" spans="1:10" ht="28.5">
      <c r="A97" s="46" t="s">
        <v>234</v>
      </c>
      <c r="B97" s="83">
        <v>7</v>
      </c>
      <c r="C97" s="22">
        <v>11</v>
      </c>
      <c r="D97" s="36">
        <f t="shared" si="3"/>
        <v>57.14285714285714</v>
      </c>
      <c r="E97" s="22">
        <v>3</v>
      </c>
      <c r="F97" s="22">
        <v>3</v>
      </c>
      <c r="G97" s="36">
        <f t="shared" si="4"/>
        <v>0</v>
      </c>
      <c r="H97" s="22">
        <v>7</v>
      </c>
      <c r="I97" s="22">
        <v>12</v>
      </c>
      <c r="J97" s="36">
        <f t="shared" si="5"/>
        <v>71.42857142857142</v>
      </c>
    </row>
    <row r="98" spans="1:10" ht="14.25">
      <c r="A98" s="46" t="s">
        <v>235</v>
      </c>
      <c r="B98" s="83">
        <v>13</v>
      </c>
      <c r="C98" s="22">
        <v>17</v>
      </c>
      <c r="D98" s="36">
        <f t="shared" si="3"/>
        <v>30.769230769230774</v>
      </c>
      <c r="E98" s="22">
        <v>1</v>
      </c>
      <c r="F98" s="22">
        <v>4</v>
      </c>
      <c r="G98" s="36">
        <f t="shared" si="4"/>
        <v>300</v>
      </c>
      <c r="H98" s="22">
        <v>18</v>
      </c>
      <c r="I98" s="22">
        <v>20</v>
      </c>
      <c r="J98" s="36">
        <f t="shared" si="5"/>
        <v>11.111111111111114</v>
      </c>
    </row>
    <row r="99" spans="1:10" ht="14.25">
      <c r="A99" s="46" t="s">
        <v>236</v>
      </c>
      <c r="B99" s="83">
        <v>13</v>
      </c>
      <c r="C99" s="22">
        <v>11</v>
      </c>
      <c r="D99" s="36">
        <f t="shared" si="3"/>
        <v>-15.384615384615387</v>
      </c>
      <c r="E99" s="22">
        <v>4</v>
      </c>
      <c r="F99" s="22">
        <v>2</v>
      </c>
      <c r="G99" s="36">
        <f t="shared" si="4"/>
        <v>-50</v>
      </c>
      <c r="H99" s="22">
        <v>14</v>
      </c>
      <c r="I99" s="22">
        <v>13</v>
      </c>
      <c r="J99" s="36">
        <f t="shared" si="5"/>
        <v>-7.142857142857139</v>
      </c>
    </row>
    <row r="100" spans="1:10" ht="14.25">
      <c r="A100" s="46" t="s">
        <v>237</v>
      </c>
      <c r="B100" s="83">
        <v>7</v>
      </c>
      <c r="C100" s="22">
        <v>3</v>
      </c>
      <c r="D100" s="36">
        <f t="shared" si="3"/>
        <v>-57.142857142857146</v>
      </c>
      <c r="E100" s="22">
        <v>1</v>
      </c>
      <c r="F100" s="22">
        <v>2</v>
      </c>
      <c r="G100" s="36">
        <f t="shared" si="4"/>
        <v>100</v>
      </c>
      <c r="H100" s="22">
        <v>9</v>
      </c>
      <c r="I100" s="22">
        <v>1</v>
      </c>
      <c r="J100" s="36">
        <f t="shared" si="5"/>
        <v>-88.88888888888889</v>
      </c>
    </row>
    <row r="101" spans="1:10" ht="14.25">
      <c r="A101" s="46" t="s">
        <v>238</v>
      </c>
      <c r="B101" s="83">
        <v>1</v>
      </c>
      <c r="C101" s="22">
        <v>0</v>
      </c>
      <c r="D101" s="126" t="s">
        <v>314</v>
      </c>
      <c r="E101" s="22">
        <v>0</v>
      </c>
      <c r="F101" s="22">
        <v>0</v>
      </c>
      <c r="G101" s="36"/>
      <c r="H101" s="22">
        <v>1</v>
      </c>
      <c r="I101" s="22">
        <v>0</v>
      </c>
      <c r="J101" s="126" t="s">
        <v>314</v>
      </c>
    </row>
    <row r="102" spans="1:10" ht="14.25">
      <c r="A102" s="46" t="s">
        <v>239</v>
      </c>
      <c r="B102" s="83">
        <v>3</v>
      </c>
      <c r="C102" s="22">
        <v>4</v>
      </c>
      <c r="D102" s="36">
        <f t="shared" si="3"/>
        <v>33.33333333333334</v>
      </c>
      <c r="E102" s="22">
        <v>1</v>
      </c>
      <c r="F102" s="22">
        <v>0</v>
      </c>
      <c r="G102" s="126" t="s">
        <v>314</v>
      </c>
      <c r="H102" s="22">
        <v>6</v>
      </c>
      <c r="I102" s="22">
        <v>9</v>
      </c>
      <c r="J102" s="36">
        <f t="shared" si="5"/>
        <v>50</v>
      </c>
    </row>
    <row r="103" spans="1:10" ht="14.25">
      <c r="A103" s="46" t="s">
        <v>240</v>
      </c>
      <c r="B103" s="83">
        <v>17</v>
      </c>
      <c r="C103" s="22">
        <v>13</v>
      </c>
      <c r="D103" s="36">
        <f t="shared" si="3"/>
        <v>-23.529411764705884</v>
      </c>
      <c r="E103" s="22">
        <v>0</v>
      </c>
      <c r="F103" s="22">
        <v>1</v>
      </c>
      <c r="G103" s="36" t="s">
        <v>315</v>
      </c>
      <c r="H103" s="22">
        <v>21</v>
      </c>
      <c r="I103" s="22">
        <v>31</v>
      </c>
      <c r="J103" s="36">
        <f t="shared" si="5"/>
        <v>47.61904761904762</v>
      </c>
    </row>
    <row r="104" spans="1:10" ht="14.25">
      <c r="A104" s="46" t="s">
        <v>241</v>
      </c>
      <c r="B104" s="83">
        <v>19</v>
      </c>
      <c r="C104" s="22">
        <v>9</v>
      </c>
      <c r="D104" s="36">
        <f t="shared" si="3"/>
        <v>-52.63157894736842</v>
      </c>
      <c r="E104" s="22">
        <v>3</v>
      </c>
      <c r="F104" s="22">
        <v>2</v>
      </c>
      <c r="G104" s="36">
        <f t="shared" si="4"/>
        <v>-33.33333333333333</v>
      </c>
      <c r="H104" s="22">
        <v>32</v>
      </c>
      <c r="I104" s="22">
        <v>9</v>
      </c>
      <c r="J104" s="36">
        <f t="shared" si="5"/>
        <v>-71.875</v>
      </c>
    </row>
    <row r="105" spans="1:10" ht="14.25">
      <c r="A105" s="46" t="s">
        <v>242</v>
      </c>
      <c r="B105" s="83">
        <v>2</v>
      </c>
      <c r="C105" s="22">
        <v>0</v>
      </c>
      <c r="D105" s="126" t="s">
        <v>314</v>
      </c>
      <c r="E105" s="22">
        <v>0</v>
      </c>
      <c r="F105" s="22">
        <v>0</v>
      </c>
      <c r="G105" s="36"/>
      <c r="H105" s="22">
        <v>2</v>
      </c>
      <c r="I105" s="22">
        <v>0</v>
      </c>
      <c r="J105" s="126" t="s">
        <v>314</v>
      </c>
    </row>
    <row r="106" spans="1:10" ht="14.25">
      <c r="A106" s="46" t="s">
        <v>243</v>
      </c>
      <c r="B106" s="83">
        <v>10</v>
      </c>
      <c r="C106" s="22">
        <v>8</v>
      </c>
      <c r="D106" s="36">
        <f t="shared" si="3"/>
        <v>-20</v>
      </c>
      <c r="E106" s="22">
        <v>4</v>
      </c>
      <c r="F106" s="22">
        <v>1</v>
      </c>
      <c r="G106" s="36">
        <f t="shared" si="4"/>
        <v>-75</v>
      </c>
      <c r="H106" s="22">
        <v>8</v>
      </c>
      <c r="I106" s="22">
        <v>8</v>
      </c>
      <c r="J106" s="36">
        <f t="shared" si="5"/>
        <v>0</v>
      </c>
    </row>
    <row r="107" spans="1:10" ht="28.5">
      <c r="A107" s="46" t="s">
        <v>244</v>
      </c>
      <c r="B107" s="83">
        <v>14</v>
      </c>
      <c r="C107" s="22">
        <v>0</v>
      </c>
      <c r="D107" s="126" t="s">
        <v>314</v>
      </c>
      <c r="E107" s="22">
        <v>5</v>
      </c>
      <c r="F107" s="22">
        <v>0</v>
      </c>
      <c r="G107" s="126" t="s">
        <v>314</v>
      </c>
      <c r="H107" s="22">
        <v>24</v>
      </c>
      <c r="I107" s="22">
        <v>0</v>
      </c>
      <c r="J107" s="126" t="s">
        <v>314</v>
      </c>
    </row>
    <row r="108" spans="1:10" ht="14.25">
      <c r="A108" s="46" t="s">
        <v>245</v>
      </c>
      <c r="B108" s="83">
        <v>0</v>
      </c>
      <c r="C108" s="22">
        <v>0</v>
      </c>
      <c r="D108" s="36"/>
      <c r="E108" s="22">
        <v>0</v>
      </c>
      <c r="F108" s="22">
        <v>0</v>
      </c>
      <c r="G108" s="36"/>
      <c r="H108" s="22">
        <v>0</v>
      </c>
      <c r="I108" s="22">
        <v>0</v>
      </c>
      <c r="J108" s="36"/>
    </row>
    <row r="109" spans="1:10" ht="14.25">
      <c r="A109" s="46" t="s">
        <v>246</v>
      </c>
      <c r="B109" s="83">
        <v>8</v>
      </c>
      <c r="C109" s="22">
        <v>5</v>
      </c>
      <c r="D109" s="36">
        <f t="shared" si="3"/>
        <v>-37.5</v>
      </c>
      <c r="E109" s="22">
        <v>3</v>
      </c>
      <c r="F109" s="22">
        <v>1</v>
      </c>
      <c r="G109" s="36">
        <f t="shared" si="4"/>
        <v>-66.66666666666666</v>
      </c>
      <c r="H109" s="22">
        <v>9</v>
      </c>
      <c r="I109" s="22">
        <v>4</v>
      </c>
      <c r="J109" s="36">
        <f t="shared" si="5"/>
        <v>-55.55555555555556</v>
      </c>
    </row>
    <row r="110" spans="1:10" ht="14.25">
      <c r="A110" s="46" t="s">
        <v>247</v>
      </c>
      <c r="B110" s="83">
        <v>4</v>
      </c>
      <c r="C110" s="22">
        <v>3</v>
      </c>
      <c r="D110" s="36">
        <f t="shared" si="3"/>
        <v>-25</v>
      </c>
      <c r="E110" s="22">
        <v>0</v>
      </c>
      <c r="F110" s="22">
        <v>1</v>
      </c>
      <c r="G110" s="36" t="s">
        <v>315</v>
      </c>
      <c r="H110" s="22">
        <v>4</v>
      </c>
      <c r="I110" s="22">
        <v>2</v>
      </c>
      <c r="J110" s="36">
        <f t="shared" si="5"/>
        <v>-50</v>
      </c>
    </row>
    <row r="111" spans="1:10" ht="14.25">
      <c r="A111" s="46" t="s">
        <v>248</v>
      </c>
      <c r="B111" s="83">
        <v>16</v>
      </c>
      <c r="C111" s="22">
        <v>18</v>
      </c>
      <c r="D111" s="36">
        <f t="shared" si="3"/>
        <v>12.5</v>
      </c>
      <c r="E111" s="22">
        <v>6</v>
      </c>
      <c r="F111" s="22">
        <v>3</v>
      </c>
      <c r="G111" s="36">
        <f t="shared" si="4"/>
        <v>-50</v>
      </c>
      <c r="H111" s="22">
        <v>17</v>
      </c>
      <c r="I111" s="22">
        <v>24</v>
      </c>
      <c r="J111" s="36">
        <f t="shared" si="5"/>
        <v>41.176470588235304</v>
      </c>
    </row>
    <row r="112" spans="1:10" ht="14.25">
      <c r="A112" s="46" t="s">
        <v>249</v>
      </c>
      <c r="B112" s="83">
        <v>5</v>
      </c>
      <c r="C112" s="22">
        <v>1</v>
      </c>
      <c r="D112" s="36">
        <f t="shared" si="3"/>
        <v>-80</v>
      </c>
      <c r="E112" s="22">
        <v>1</v>
      </c>
      <c r="F112" s="22">
        <v>0</v>
      </c>
      <c r="G112" s="126" t="s">
        <v>314</v>
      </c>
      <c r="H112" s="22">
        <v>9</v>
      </c>
      <c r="I112" s="22">
        <v>1</v>
      </c>
      <c r="J112" s="36">
        <f t="shared" si="5"/>
        <v>-88.88888888888889</v>
      </c>
    </row>
    <row r="113" spans="1:10" ht="14.25">
      <c r="A113" s="46" t="s">
        <v>250</v>
      </c>
      <c r="B113" s="83">
        <v>12</v>
      </c>
      <c r="C113" s="22">
        <v>5</v>
      </c>
      <c r="D113" s="36">
        <f t="shared" si="3"/>
        <v>-58.333333333333336</v>
      </c>
      <c r="E113" s="22">
        <v>2</v>
      </c>
      <c r="F113" s="22">
        <v>1</v>
      </c>
      <c r="G113" s="36">
        <f t="shared" si="4"/>
        <v>-50</v>
      </c>
      <c r="H113" s="22">
        <v>13</v>
      </c>
      <c r="I113" s="22">
        <v>7</v>
      </c>
      <c r="J113" s="36">
        <f t="shared" si="5"/>
        <v>-46.15384615384615</v>
      </c>
    </row>
    <row r="114" spans="1:10" ht="14.25">
      <c r="A114" s="46" t="s">
        <v>251</v>
      </c>
      <c r="B114" s="83">
        <v>1</v>
      </c>
      <c r="C114" s="22">
        <v>0</v>
      </c>
      <c r="D114" s="126" t="s">
        <v>314</v>
      </c>
      <c r="E114" s="22">
        <v>0</v>
      </c>
      <c r="F114" s="22">
        <v>0</v>
      </c>
      <c r="G114" s="36"/>
      <c r="H114" s="22">
        <v>1</v>
      </c>
      <c r="I114" s="22">
        <v>0</v>
      </c>
      <c r="J114" s="126" t="s">
        <v>314</v>
      </c>
    </row>
    <row r="115" spans="1:10" ht="14.25">
      <c r="A115" s="46" t="s">
        <v>252</v>
      </c>
      <c r="B115" s="83">
        <v>4</v>
      </c>
      <c r="C115" s="22">
        <v>14</v>
      </c>
      <c r="D115" s="36">
        <f t="shared" si="3"/>
        <v>250</v>
      </c>
      <c r="E115" s="22">
        <v>1</v>
      </c>
      <c r="F115" s="22">
        <v>5</v>
      </c>
      <c r="G115" s="36">
        <f t="shared" si="4"/>
        <v>400</v>
      </c>
      <c r="H115" s="22">
        <v>3</v>
      </c>
      <c r="I115" s="22">
        <v>20</v>
      </c>
      <c r="J115" s="36">
        <f t="shared" si="5"/>
        <v>566.6666666666666</v>
      </c>
    </row>
    <row r="116" spans="1:10" ht="14.25">
      <c r="A116" s="46" t="s">
        <v>253</v>
      </c>
      <c r="B116" s="83">
        <v>13</v>
      </c>
      <c r="C116" s="22">
        <v>7</v>
      </c>
      <c r="D116" s="36">
        <f t="shared" si="3"/>
        <v>-46.15384615384615</v>
      </c>
      <c r="E116" s="22">
        <v>5</v>
      </c>
      <c r="F116" s="22">
        <v>1</v>
      </c>
      <c r="G116" s="36">
        <f t="shared" si="4"/>
        <v>-80</v>
      </c>
      <c r="H116" s="22">
        <v>13</v>
      </c>
      <c r="I116" s="22">
        <v>6</v>
      </c>
      <c r="J116" s="36">
        <f t="shared" si="5"/>
        <v>-53.84615384615385</v>
      </c>
    </row>
    <row r="117" spans="1:10" ht="28.5">
      <c r="A117" s="46" t="s">
        <v>254</v>
      </c>
      <c r="B117" s="83">
        <v>3</v>
      </c>
      <c r="C117" s="22">
        <v>5</v>
      </c>
      <c r="D117" s="36">
        <f t="shared" si="3"/>
        <v>66.66666666666666</v>
      </c>
      <c r="E117" s="22">
        <v>0</v>
      </c>
      <c r="F117" s="22">
        <v>0</v>
      </c>
      <c r="G117" s="36"/>
      <c r="H117" s="22">
        <v>4</v>
      </c>
      <c r="I117" s="22">
        <v>5</v>
      </c>
      <c r="J117" s="36">
        <f t="shared" si="5"/>
        <v>25</v>
      </c>
    </row>
    <row r="118" spans="1:10" ht="14.25">
      <c r="A118" s="46" t="s">
        <v>255</v>
      </c>
      <c r="B118" s="83">
        <v>13</v>
      </c>
      <c r="C118" s="22">
        <v>14</v>
      </c>
      <c r="D118" s="36">
        <f t="shared" si="3"/>
        <v>7.692307692307693</v>
      </c>
      <c r="E118" s="22">
        <v>1</v>
      </c>
      <c r="F118" s="22">
        <v>3</v>
      </c>
      <c r="G118" s="36">
        <f t="shared" si="4"/>
        <v>200</v>
      </c>
      <c r="H118" s="22">
        <v>17</v>
      </c>
      <c r="I118" s="22">
        <v>14</v>
      </c>
      <c r="J118" s="36">
        <f t="shared" si="5"/>
        <v>-17.647058823529406</v>
      </c>
    </row>
    <row r="119" spans="1:10" ht="14.25">
      <c r="A119" s="46" t="s">
        <v>256</v>
      </c>
      <c r="B119" s="83">
        <v>1</v>
      </c>
      <c r="C119" s="22">
        <v>5</v>
      </c>
      <c r="D119" s="36">
        <f t="shared" si="3"/>
        <v>400</v>
      </c>
      <c r="E119" s="22">
        <v>1</v>
      </c>
      <c r="F119" s="22">
        <v>0</v>
      </c>
      <c r="G119" s="126" t="s">
        <v>314</v>
      </c>
      <c r="H119" s="22">
        <v>0</v>
      </c>
      <c r="I119" s="22">
        <v>5</v>
      </c>
      <c r="J119" s="36" t="s">
        <v>315</v>
      </c>
    </row>
    <row r="120" spans="1:10" ht="14.25">
      <c r="A120" s="46" t="s">
        <v>257</v>
      </c>
      <c r="B120" s="83">
        <v>16</v>
      </c>
      <c r="C120" s="22">
        <v>41</v>
      </c>
      <c r="D120" s="36">
        <f t="shared" si="3"/>
        <v>156.25</v>
      </c>
      <c r="E120" s="22">
        <v>1</v>
      </c>
      <c r="F120" s="22">
        <v>13</v>
      </c>
      <c r="G120" s="36">
        <f t="shared" si="4"/>
        <v>1200</v>
      </c>
      <c r="H120" s="22">
        <v>18</v>
      </c>
      <c r="I120" s="22">
        <v>45</v>
      </c>
      <c r="J120" s="36">
        <f t="shared" si="5"/>
        <v>150</v>
      </c>
    </row>
    <row r="121" spans="1:10" ht="14.25">
      <c r="A121" s="46" t="s">
        <v>258</v>
      </c>
      <c r="B121" s="83">
        <v>48</v>
      </c>
      <c r="C121" s="22">
        <v>28</v>
      </c>
      <c r="D121" s="36">
        <f t="shared" si="3"/>
        <v>-41.666666666666664</v>
      </c>
      <c r="E121" s="22">
        <v>11</v>
      </c>
      <c r="F121" s="22">
        <v>5</v>
      </c>
      <c r="G121" s="36">
        <f t="shared" si="4"/>
        <v>-54.54545454545455</v>
      </c>
      <c r="H121" s="22">
        <v>66</v>
      </c>
      <c r="I121" s="22">
        <v>38</v>
      </c>
      <c r="J121" s="36">
        <f t="shared" si="5"/>
        <v>-42.42424242424242</v>
      </c>
    </row>
    <row r="122" spans="1:10" ht="14.25">
      <c r="A122" s="46" t="s">
        <v>259</v>
      </c>
      <c r="B122" s="83">
        <v>4</v>
      </c>
      <c r="C122" s="22">
        <v>5</v>
      </c>
      <c r="D122" s="36">
        <f t="shared" si="3"/>
        <v>25</v>
      </c>
      <c r="E122" s="22">
        <v>1</v>
      </c>
      <c r="F122" s="22">
        <v>1</v>
      </c>
      <c r="G122" s="36">
        <f t="shared" si="4"/>
        <v>0</v>
      </c>
      <c r="H122" s="22">
        <v>9</v>
      </c>
      <c r="I122" s="22">
        <v>7</v>
      </c>
      <c r="J122" s="36">
        <f t="shared" si="5"/>
        <v>-22.22222222222223</v>
      </c>
    </row>
    <row r="123" spans="1:10" ht="14.25">
      <c r="A123" s="46" t="s">
        <v>260</v>
      </c>
      <c r="B123" s="83">
        <v>6</v>
      </c>
      <c r="C123" s="22">
        <v>4</v>
      </c>
      <c r="D123" s="36">
        <f t="shared" si="3"/>
        <v>-33.33333333333333</v>
      </c>
      <c r="E123" s="22">
        <v>2</v>
      </c>
      <c r="F123" s="22">
        <v>1</v>
      </c>
      <c r="G123" s="36">
        <f t="shared" si="4"/>
        <v>-50</v>
      </c>
      <c r="H123" s="22">
        <v>6</v>
      </c>
      <c r="I123" s="22">
        <v>7</v>
      </c>
      <c r="J123" s="36">
        <f t="shared" si="5"/>
        <v>16.66666666666667</v>
      </c>
    </row>
    <row r="124" spans="1:10" ht="14.25">
      <c r="A124" s="46" t="s">
        <v>261</v>
      </c>
      <c r="B124" s="83">
        <v>5</v>
      </c>
      <c r="C124" s="22">
        <v>1</v>
      </c>
      <c r="D124" s="36">
        <f t="shared" si="3"/>
        <v>-80</v>
      </c>
      <c r="E124" s="22">
        <v>2</v>
      </c>
      <c r="F124" s="22">
        <v>0</v>
      </c>
      <c r="G124" s="126" t="s">
        <v>314</v>
      </c>
      <c r="H124" s="22">
        <v>3</v>
      </c>
      <c r="I124" s="22">
        <v>2</v>
      </c>
      <c r="J124" s="36">
        <f t="shared" si="5"/>
        <v>-33.33333333333333</v>
      </c>
    </row>
    <row r="125" spans="1:10" ht="14.25">
      <c r="A125" s="46" t="s">
        <v>262</v>
      </c>
      <c r="B125" s="83">
        <v>7</v>
      </c>
      <c r="C125" s="22">
        <v>9</v>
      </c>
      <c r="D125" s="36">
        <f t="shared" si="3"/>
        <v>28.571428571428584</v>
      </c>
      <c r="E125" s="22">
        <v>2</v>
      </c>
      <c r="F125" s="22">
        <v>1</v>
      </c>
      <c r="G125" s="36">
        <f t="shared" si="4"/>
        <v>-50</v>
      </c>
      <c r="H125" s="22">
        <v>9</v>
      </c>
      <c r="I125" s="22">
        <v>11</v>
      </c>
      <c r="J125" s="36">
        <f t="shared" si="5"/>
        <v>22.22222222222223</v>
      </c>
    </row>
    <row r="126" spans="1:10" ht="14.25">
      <c r="A126" s="46" t="s">
        <v>310</v>
      </c>
      <c r="B126" s="83">
        <v>9</v>
      </c>
      <c r="C126" s="22">
        <v>0</v>
      </c>
      <c r="D126" s="126" t="s">
        <v>314</v>
      </c>
      <c r="E126" s="22">
        <v>3</v>
      </c>
      <c r="F126" s="22">
        <v>0</v>
      </c>
      <c r="G126" s="126" t="s">
        <v>314</v>
      </c>
      <c r="H126" s="22">
        <v>7</v>
      </c>
      <c r="I126" s="22">
        <v>0</v>
      </c>
      <c r="J126" s="126" t="s">
        <v>314</v>
      </c>
    </row>
    <row r="127" spans="1:10" ht="28.5">
      <c r="A127" s="46" t="s">
        <v>263</v>
      </c>
      <c r="B127" s="83">
        <v>16</v>
      </c>
      <c r="C127" s="22">
        <v>12</v>
      </c>
      <c r="D127" s="36">
        <f t="shared" si="3"/>
        <v>-25</v>
      </c>
      <c r="E127" s="22">
        <v>5</v>
      </c>
      <c r="F127" s="22">
        <v>5</v>
      </c>
      <c r="G127" s="36">
        <f t="shared" si="4"/>
        <v>0</v>
      </c>
      <c r="H127" s="22">
        <v>13</v>
      </c>
      <c r="I127" s="22">
        <v>10</v>
      </c>
      <c r="J127" s="36">
        <f t="shared" si="5"/>
        <v>-23.07692307692308</v>
      </c>
    </row>
    <row r="128" spans="1:10" ht="28.5">
      <c r="A128" s="46" t="s">
        <v>264</v>
      </c>
      <c r="B128" s="83">
        <v>15</v>
      </c>
      <c r="C128" s="22">
        <v>12</v>
      </c>
      <c r="D128" s="36">
        <f t="shared" si="3"/>
        <v>-20</v>
      </c>
      <c r="E128" s="22">
        <v>2</v>
      </c>
      <c r="F128" s="22">
        <v>3</v>
      </c>
      <c r="G128" s="36">
        <f t="shared" si="4"/>
        <v>50</v>
      </c>
      <c r="H128" s="22">
        <v>15</v>
      </c>
      <c r="I128" s="22">
        <v>14</v>
      </c>
      <c r="J128" s="36">
        <f t="shared" si="5"/>
        <v>-6.666666666666671</v>
      </c>
    </row>
    <row r="129" spans="1:10" ht="14.25">
      <c r="A129" s="46" t="s">
        <v>265</v>
      </c>
      <c r="B129" s="83">
        <v>21</v>
      </c>
      <c r="C129" s="22">
        <v>33</v>
      </c>
      <c r="D129" s="36">
        <f t="shared" si="3"/>
        <v>57.14285714285714</v>
      </c>
      <c r="E129" s="22">
        <v>7</v>
      </c>
      <c r="F129" s="22">
        <v>7</v>
      </c>
      <c r="G129" s="36">
        <f t="shared" si="4"/>
        <v>0</v>
      </c>
      <c r="H129" s="22">
        <v>23</v>
      </c>
      <c r="I129" s="22">
        <v>42</v>
      </c>
      <c r="J129" s="36">
        <f t="shared" si="5"/>
        <v>82.6086956521739</v>
      </c>
    </row>
    <row r="130" spans="1:10" ht="14.25">
      <c r="A130" s="46" t="s">
        <v>266</v>
      </c>
      <c r="B130" s="83">
        <v>14</v>
      </c>
      <c r="C130" s="22">
        <v>19</v>
      </c>
      <c r="D130" s="36">
        <f t="shared" si="3"/>
        <v>35.71428571428572</v>
      </c>
      <c r="E130" s="22">
        <v>3</v>
      </c>
      <c r="F130" s="22">
        <v>3</v>
      </c>
      <c r="G130" s="36">
        <f t="shared" si="4"/>
        <v>0</v>
      </c>
      <c r="H130" s="22">
        <v>22</v>
      </c>
      <c r="I130" s="22">
        <v>19</v>
      </c>
      <c r="J130" s="36">
        <f t="shared" si="5"/>
        <v>-13.63636363636364</v>
      </c>
    </row>
    <row r="131" spans="1:10" ht="14.25">
      <c r="A131" s="46" t="s">
        <v>267</v>
      </c>
      <c r="B131" s="83">
        <v>6</v>
      </c>
      <c r="C131" s="22">
        <v>12</v>
      </c>
      <c r="D131" s="36">
        <f t="shared" si="3"/>
        <v>100</v>
      </c>
      <c r="E131" s="22">
        <v>0</v>
      </c>
      <c r="F131" s="22">
        <v>3</v>
      </c>
      <c r="G131" s="36" t="s">
        <v>315</v>
      </c>
      <c r="H131" s="22">
        <v>7</v>
      </c>
      <c r="I131" s="22">
        <v>15</v>
      </c>
      <c r="J131" s="36">
        <f t="shared" si="5"/>
        <v>114.28571428571428</v>
      </c>
    </row>
    <row r="132" spans="1:10" ht="28.5">
      <c r="A132" s="46" t="s">
        <v>268</v>
      </c>
      <c r="B132" s="83">
        <v>1</v>
      </c>
      <c r="C132" s="22">
        <v>3</v>
      </c>
      <c r="D132" s="36">
        <f t="shared" si="3"/>
        <v>200</v>
      </c>
      <c r="E132" s="22">
        <v>0</v>
      </c>
      <c r="F132" s="22">
        <v>0</v>
      </c>
      <c r="G132" s="36"/>
      <c r="H132" s="22">
        <v>2</v>
      </c>
      <c r="I132" s="22">
        <v>3</v>
      </c>
      <c r="J132" s="36">
        <f t="shared" si="5"/>
        <v>50</v>
      </c>
    </row>
    <row r="133" spans="1:10" ht="28.5">
      <c r="A133" s="46" t="s">
        <v>269</v>
      </c>
      <c r="B133" s="83">
        <v>1</v>
      </c>
      <c r="C133" s="22">
        <v>4</v>
      </c>
      <c r="D133" s="36">
        <f t="shared" si="3"/>
        <v>300</v>
      </c>
      <c r="E133" s="22">
        <v>1</v>
      </c>
      <c r="F133" s="22">
        <v>0</v>
      </c>
      <c r="G133" s="126" t="s">
        <v>314</v>
      </c>
      <c r="H133" s="22">
        <v>0</v>
      </c>
      <c r="I133" s="22">
        <v>4</v>
      </c>
      <c r="J133" s="36" t="s">
        <v>315</v>
      </c>
    </row>
    <row r="134" spans="1:10" ht="28.5">
      <c r="A134" s="46" t="s">
        <v>270</v>
      </c>
      <c r="B134" s="83">
        <v>5</v>
      </c>
      <c r="C134" s="22">
        <v>15</v>
      </c>
      <c r="D134" s="36">
        <f t="shared" si="3"/>
        <v>200</v>
      </c>
      <c r="E134" s="22">
        <v>0</v>
      </c>
      <c r="F134" s="22">
        <v>6</v>
      </c>
      <c r="G134" s="36" t="s">
        <v>315</v>
      </c>
      <c r="H134" s="22">
        <v>7</v>
      </c>
      <c r="I134" s="22">
        <v>12</v>
      </c>
      <c r="J134" s="36">
        <f t="shared" si="5"/>
        <v>71.42857142857142</v>
      </c>
    </row>
    <row r="135" spans="1:10" ht="28.5">
      <c r="A135" s="46" t="s">
        <v>271</v>
      </c>
      <c r="B135" s="83">
        <v>8</v>
      </c>
      <c r="C135" s="22">
        <v>8</v>
      </c>
      <c r="D135" s="36">
        <f t="shared" si="3"/>
        <v>0</v>
      </c>
      <c r="E135" s="22">
        <v>0</v>
      </c>
      <c r="F135" s="22">
        <v>0</v>
      </c>
      <c r="G135" s="36"/>
      <c r="H135" s="22">
        <v>14</v>
      </c>
      <c r="I135" s="22">
        <v>13</v>
      </c>
      <c r="J135" s="36">
        <f t="shared" si="5"/>
        <v>-7.142857142857139</v>
      </c>
    </row>
    <row r="136" spans="1:10" ht="14.25">
      <c r="A136" s="46" t="s">
        <v>272</v>
      </c>
      <c r="B136" s="83">
        <v>14</v>
      </c>
      <c r="C136" s="22">
        <v>17</v>
      </c>
      <c r="D136" s="36">
        <f aca="true" t="shared" si="6" ref="D136:D150">C136*100/B136-100</f>
        <v>21.42857142857143</v>
      </c>
      <c r="E136" s="22">
        <v>2</v>
      </c>
      <c r="F136" s="22">
        <v>5</v>
      </c>
      <c r="G136" s="36">
        <f>F136*100/E136-100</f>
        <v>150</v>
      </c>
      <c r="H136" s="22">
        <v>19</v>
      </c>
      <c r="I136" s="22">
        <v>19</v>
      </c>
      <c r="J136" s="36">
        <f aca="true" t="shared" si="7" ref="J136:J150">I136*100/H136-100</f>
        <v>0</v>
      </c>
    </row>
    <row r="137" spans="1:10" ht="14.25">
      <c r="A137" s="46" t="s">
        <v>273</v>
      </c>
      <c r="B137" s="83">
        <v>1</v>
      </c>
      <c r="C137" s="22">
        <v>0</v>
      </c>
      <c r="D137" s="126" t="s">
        <v>314</v>
      </c>
      <c r="E137" s="22">
        <v>0</v>
      </c>
      <c r="F137" s="22">
        <v>0</v>
      </c>
      <c r="G137" s="36"/>
      <c r="H137" s="22">
        <v>1</v>
      </c>
      <c r="I137" s="22">
        <v>0</v>
      </c>
      <c r="J137" s="126" t="s">
        <v>314</v>
      </c>
    </row>
    <row r="138" spans="1:10" ht="14.25">
      <c r="A138" s="46" t="s">
        <v>274</v>
      </c>
      <c r="B138" s="83">
        <v>5</v>
      </c>
      <c r="C138" s="22">
        <v>3</v>
      </c>
      <c r="D138" s="36">
        <f t="shared" si="6"/>
        <v>-40</v>
      </c>
      <c r="E138" s="22">
        <v>2</v>
      </c>
      <c r="F138" s="22">
        <v>0</v>
      </c>
      <c r="G138" s="126" t="s">
        <v>314</v>
      </c>
      <c r="H138" s="22">
        <v>11</v>
      </c>
      <c r="I138" s="22">
        <v>5</v>
      </c>
      <c r="J138" s="36">
        <f t="shared" si="7"/>
        <v>-54.54545454545455</v>
      </c>
    </row>
    <row r="139" spans="1:10" ht="14.25">
      <c r="A139" s="46" t="s">
        <v>275</v>
      </c>
      <c r="B139" s="83">
        <v>24</v>
      </c>
      <c r="C139" s="22">
        <v>15</v>
      </c>
      <c r="D139" s="36">
        <f t="shared" si="6"/>
        <v>-37.5</v>
      </c>
      <c r="E139" s="22">
        <v>2</v>
      </c>
      <c r="F139" s="22">
        <v>1</v>
      </c>
      <c r="G139" s="36">
        <f>F139*100/E139-100</f>
        <v>-50</v>
      </c>
      <c r="H139" s="22">
        <v>27</v>
      </c>
      <c r="I139" s="22">
        <v>16</v>
      </c>
      <c r="J139" s="36">
        <f t="shared" si="7"/>
        <v>-40.74074074074074</v>
      </c>
    </row>
    <row r="140" spans="1:10" ht="28.5">
      <c r="A140" s="46" t="s">
        <v>276</v>
      </c>
      <c r="B140" s="83">
        <v>12</v>
      </c>
      <c r="C140" s="22">
        <v>0</v>
      </c>
      <c r="D140" s="126" t="s">
        <v>314</v>
      </c>
      <c r="E140" s="22">
        <v>2</v>
      </c>
      <c r="F140" s="22">
        <v>0</v>
      </c>
      <c r="G140" s="126" t="s">
        <v>314</v>
      </c>
      <c r="H140" s="22">
        <v>10</v>
      </c>
      <c r="I140" s="22">
        <v>0</v>
      </c>
      <c r="J140" s="126" t="s">
        <v>314</v>
      </c>
    </row>
    <row r="141" spans="1:10" ht="28.5">
      <c r="A141" s="46" t="s">
        <v>277</v>
      </c>
      <c r="B141" s="83">
        <v>4</v>
      </c>
      <c r="C141" s="22">
        <v>0</v>
      </c>
      <c r="D141" s="126" t="s">
        <v>314</v>
      </c>
      <c r="E141" s="22">
        <v>0</v>
      </c>
      <c r="F141" s="22">
        <v>0</v>
      </c>
      <c r="G141" s="36"/>
      <c r="H141" s="22">
        <v>6</v>
      </c>
      <c r="I141" s="22">
        <v>0</v>
      </c>
      <c r="J141" s="126" t="s">
        <v>314</v>
      </c>
    </row>
    <row r="142" spans="1:10" ht="14.25">
      <c r="A142" s="46" t="s">
        <v>278</v>
      </c>
      <c r="B142" s="83">
        <v>5</v>
      </c>
      <c r="C142" s="22">
        <v>2</v>
      </c>
      <c r="D142" s="36">
        <f t="shared" si="6"/>
        <v>-60</v>
      </c>
      <c r="E142" s="22">
        <v>1</v>
      </c>
      <c r="F142" s="22">
        <v>4</v>
      </c>
      <c r="G142" s="36">
        <f>F142*100/E142-100</f>
        <v>300</v>
      </c>
      <c r="H142" s="22">
        <v>5</v>
      </c>
      <c r="I142" s="22">
        <v>1</v>
      </c>
      <c r="J142" s="36">
        <f t="shared" si="7"/>
        <v>-80</v>
      </c>
    </row>
    <row r="143" spans="1:10" ht="14.25">
      <c r="A143" s="46" t="s">
        <v>279</v>
      </c>
      <c r="B143" s="83">
        <v>5</v>
      </c>
      <c r="C143" s="22">
        <v>0</v>
      </c>
      <c r="D143" s="126" t="s">
        <v>314</v>
      </c>
      <c r="E143" s="22">
        <v>1</v>
      </c>
      <c r="F143" s="22">
        <v>0</v>
      </c>
      <c r="G143" s="126" t="s">
        <v>314</v>
      </c>
      <c r="H143" s="22">
        <v>4</v>
      </c>
      <c r="I143" s="22">
        <v>0</v>
      </c>
      <c r="J143" s="126" t="s">
        <v>314</v>
      </c>
    </row>
    <row r="144" spans="1:10" ht="14.25">
      <c r="A144" s="46" t="s">
        <v>280</v>
      </c>
      <c r="B144" s="83">
        <v>4</v>
      </c>
      <c r="C144" s="22">
        <v>5</v>
      </c>
      <c r="D144" s="36">
        <f t="shared" si="6"/>
        <v>25</v>
      </c>
      <c r="E144" s="22">
        <v>1</v>
      </c>
      <c r="F144" s="22">
        <v>0</v>
      </c>
      <c r="G144" s="126" t="s">
        <v>314</v>
      </c>
      <c r="H144" s="22">
        <v>6</v>
      </c>
      <c r="I144" s="22">
        <v>6</v>
      </c>
      <c r="J144" s="36">
        <f t="shared" si="7"/>
        <v>0</v>
      </c>
    </row>
    <row r="145" spans="1:10" ht="28.5">
      <c r="A145" s="46" t="s">
        <v>281</v>
      </c>
      <c r="B145" s="104">
        <v>4</v>
      </c>
      <c r="C145" s="22">
        <v>10</v>
      </c>
      <c r="D145" s="36">
        <f t="shared" si="6"/>
        <v>150</v>
      </c>
      <c r="E145" s="22">
        <v>2</v>
      </c>
      <c r="F145" s="22">
        <v>6</v>
      </c>
      <c r="G145" s="36">
        <f>F145*100/E145-100</f>
        <v>200</v>
      </c>
      <c r="H145" s="22">
        <v>2</v>
      </c>
      <c r="I145" s="22">
        <v>6</v>
      </c>
      <c r="J145" s="36">
        <f t="shared" si="7"/>
        <v>200</v>
      </c>
    </row>
    <row r="146" spans="1:10" ht="14.25">
      <c r="A146" s="46" t="s">
        <v>282</v>
      </c>
      <c r="B146" s="83">
        <v>3</v>
      </c>
      <c r="C146" s="22">
        <v>2</v>
      </c>
      <c r="D146" s="36">
        <f t="shared" si="6"/>
        <v>-33.33333333333333</v>
      </c>
      <c r="E146" s="22">
        <v>2</v>
      </c>
      <c r="F146" s="22">
        <v>0</v>
      </c>
      <c r="G146" s="126" t="s">
        <v>314</v>
      </c>
      <c r="H146" s="22">
        <v>1</v>
      </c>
      <c r="I146" s="22">
        <v>3</v>
      </c>
      <c r="J146" s="36">
        <f t="shared" si="7"/>
        <v>200</v>
      </c>
    </row>
    <row r="147" spans="1:10" ht="14.25">
      <c r="A147" s="46" t="s">
        <v>283</v>
      </c>
      <c r="B147" s="83">
        <v>3</v>
      </c>
      <c r="C147" s="22">
        <v>4</v>
      </c>
      <c r="D147" s="36">
        <f t="shared" si="6"/>
        <v>33.33333333333334</v>
      </c>
      <c r="E147" s="22">
        <v>1</v>
      </c>
      <c r="F147" s="22">
        <v>0</v>
      </c>
      <c r="G147" s="126" t="s">
        <v>314</v>
      </c>
      <c r="H147" s="22">
        <v>6</v>
      </c>
      <c r="I147" s="22">
        <v>5</v>
      </c>
      <c r="J147" s="36">
        <f t="shared" si="7"/>
        <v>-16.66666666666667</v>
      </c>
    </row>
    <row r="148" spans="1:10" ht="14.25">
      <c r="A148" s="46" t="s">
        <v>284</v>
      </c>
      <c r="B148" s="83">
        <v>7</v>
      </c>
      <c r="C148" s="22">
        <v>17</v>
      </c>
      <c r="D148" s="36">
        <f t="shared" si="6"/>
        <v>142.85714285714286</v>
      </c>
      <c r="E148" s="22">
        <v>0</v>
      </c>
      <c r="F148" s="22">
        <v>4</v>
      </c>
      <c r="G148" s="36" t="s">
        <v>315</v>
      </c>
      <c r="H148" s="22">
        <v>7</v>
      </c>
      <c r="I148" s="22">
        <v>22</v>
      </c>
      <c r="J148" s="36">
        <f t="shared" si="7"/>
        <v>214.28571428571428</v>
      </c>
    </row>
    <row r="149" spans="1:10" ht="14.25">
      <c r="A149" s="46" t="s">
        <v>285</v>
      </c>
      <c r="B149" s="83">
        <v>5</v>
      </c>
      <c r="C149" s="22">
        <v>1</v>
      </c>
      <c r="D149" s="36">
        <f t="shared" si="6"/>
        <v>-80</v>
      </c>
      <c r="E149" s="22">
        <v>0</v>
      </c>
      <c r="F149" s="22">
        <v>0</v>
      </c>
      <c r="G149" s="36"/>
      <c r="H149" s="22">
        <v>5</v>
      </c>
      <c r="I149" s="22">
        <v>2</v>
      </c>
      <c r="J149" s="36">
        <f t="shared" si="7"/>
        <v>-60</v>
      </c>
    </row>
    <row r="150" spans="1:10" ht="15">
      <c r="A150" s="37" t="s">
        <v>286</v>
      </c>
      <c r="B150" s="85">
        <v>4645</v>
      </c>
      <c r="C150" s="29">
        <v>4715</v>
      </c>
      <c r="D150" s="36">
        <f t="shared" si="6"/>
        <v>1.5069967707212015</v>
      </c>
      <c r="E150" s="29">
        <v>1190</v>
      </c>
      <c r="F150" s="29">
        <v>1159</v>
      </c>
      <c r="G150" s="36">
        <f>F150*100/E150-100</f>
        <v>-2.6050420168067205</v>
      </c>
      <c r="H150" s="29">
        <v>5853</v>
      </c>
      <c r="I150" s="29">
        <v>6044</v>
      </c>
      <c r="J150" s="36">
        <f t="shared" si="7"/>
        <v>3.2632837860926003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1 G7:G35 J7:J11 D13:D32 J13:J32 J34:J40 D34:D40 G37:G40 D42:D84 G42:G44 J42:J84 G47 G49:G54 G57:G73 G75:G84 G86 D89:D92 G89 J89:J92 G94:G101 G91 J94:J100 D94:D100 D102:D104 G103:G106 J102:J104 D106 D108:D113 G108:G111 J108:J113 J106 G113:G118 D115:D125 J115:J125 G120:G123 G125 G127:G132 J127:J136 D127:D136 G134:G137 D138:D139 G139 J138:J139 D142 G141:G142 J142 G145 J144:J150 D144:D150 G148:G150">
    <cfRule type="cellIs" priority="1014" dxfId="579" operator="lessThanOrEqual" stopIfTrue="1">
      <formula>0</formula>
    </cfRule>
  </conditionalFormatting>
  <conditionalFormatting sqref="D7:D11 G7:G35 J7:J11 D13:D32 J13:J32 J34:J40 D34:D40 G37:G40 D42:D84 G42:G44 J42:J84 G47 G49:G54 G57:G73 G75:G84 G86 D89:D92 G89 J89:J92 G94:G101 G91 J94:J100 D94:D100 D102:D104 G103:G106 J102:J104 D106 D108:D113 G108:G111 J108:J113 J106 G113:G118 D115:D125 J115:J125 G120:G123 G125 G127:G132 J127:J136 D127:D136 G134:G137 D138:D139 G139 J138:J139 D142 G141:G142 J142 G145 J144:J150 D144:D150 G148:G150">
    <cfRule type="cellIs" priority="1013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  <rowBreaks count="2" manualBreakCount="2">
    <brk id="70" max="255" man="1"/>
    <brk id="134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2">
      <selection activeCell="J24" sqref="J24"/>
    </sheetView>
  </sheetViews>
  <sheetFormatPr defaultColWidth="9.140625" defaultRowHeight="15"/>
  <cols>
    <col min="1" max="1" width="22.8515625" style="7" customWidth="1"/>
    <col min="2" max="13" width="10.140625" style="7" customWidth="1"/>
    <col min="14" max="16384" width="9.140625" style="7" customWidth="1"/>
  </cols>
  <sheetData>
    <row r="1" spans="1:13" ht="18" customHeight="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9" customFormat="1" ht="14.25" customHeight="1">
      <c r="A4" s="4" t="s">
        <v>42</v>
      </c>
      <c r="B4" s="143" t="s">
        <v>43</v>
      </c>
      <c r="C4" s="144"/>
      <c r="D4" s="145"/>
      <c r="E4" s="149" t="s">
        <v>44</v>
      </c>
      <c r="F4" s="150"/>
      <c r="G4" s="150"/>
      <c r="H4" s="150"/>
      <c r="I4" s="150"/>
      <c r="J4" s="150"/>
      <c r="K4" s="150"/>
      <c r="L4" s="150"/>
      <c r="M4" s="151"/>
    </row>
    <row r="5" spans="1:13" s="19" customFormat="1" ht="14.25" customHeight="1">
      <c r="A5" s="141"/>
      <c r="B5" s="146"/>
      <c r="C5" s="147"/>
      <c r="D5" s="148"/>
      <c r="E5" s="149" t="s">
        <v>45</v>
      </c>
      <c r="F5" s="150"/>
      <c r="G5" s="151"/>
      <c r="H5" s="149" t="s">
        <v>46</v>
      </c>
      <c r="I5" s="150"/>
      <c r="J5" s="151"/>
      <c r="K5" s="149" t="s">
        <v>47</v>
      </c>
      <c r="L5" s="150"/>
      <c r="M5" s="151"/>
    </row>
    <row r="6" spans="1:13" s="19" customFormat="1" ht="14.25">
      <c r="A6" s="142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  <c r="K6" s="70" t="s">
        <v>48</v>
      </c>
      <c r="L6" s="70" t="s">
        <v>49</v>
      </c>
      <c r="M6" s="70" t="s">
        <v>50</v>
      </c>
    </row>
    <row r="7" spans="1:13" ht="14.25">
      <c r="A7" s="25" t="s">
        <v>51</v>
      </c>
      <c r="B7" s="26">
        <v>0</v>
      </c>
      <c r="C7" s="22">
        <v>0</v>
      </c>
      <c r="D7" s="31"/>
      <c r="E7" s="26">
        <v>0</v>
      </c>
      <c r="F7" s="22">
        <v>0</v>
      </c>
      <c r="G7" s="26"/>
      <c r="H7" s="26">
        <v>0</v>
      </c>
      <c r="I7" s="22">
        <v>0</v>
      </c>
      <c r="J7" s="26"/>
      <c r="K7" s="26">
        <v>0</v>
      </c>
      <c r="L7" s="20">
        <v>0</v>
      </c>
      <c r="M7" s="26"/>
    </row>
    <row r="8" spans="1:13" ht="14.25">
      <c r="A8" s="25" t="s">
        <v>52</v>
      </c>
      <c r="B8" s="26">
        <v>17</v>
      </c>
      <c r="C8" s="22">
        <v>28</v>
      </c>
      <c r="D8" s="31">
        <f>C8*100/B8-100</f>
        <v>64.70588235294119</v>
      </c>
      <c r="E8" s="26">
        <v>1</v>
      </c>
      <c r="F8" s="22">
        <v>2</v>
      </c>
      <c r="G8" s="31">
        <f>F8*100/E8-100</f>
        <v>100</v>
      </c>
      <c r="H8" s="26">
        <v>0</v>
      </c>
      <c r="I8" s="22">
        <v>1</v>
      </c>
      <c r="J8" s="36" t="s">
        <v>315</v>
      </c>
      <c r="K8" s="26">
        <v>1</v>
      </c>
      <c r="L8" s="20">
        <v>4</v>
      </c>
      <c r="M8" s="31">
        <f>L8*100/K8-100</f>
        <v>300</v>
      </c>
    </row>
    <row r="9" spans="1:13" ht="14.25">
      <c r="A9" s="25" t="s">
        <v>53</v>
      </c>
      <c r="B9" s="26">
        <v>79</v>
      </c>
      <c r="C9" s="22">
        <v>72</v>
      </c>
      <c r="D9" s="31">
        <f aca="true" t="shared" si="0" ref="D9:D34">C9*100/B9-100</f>
        <v>-8.860759493670884</v>
      </c>
      <c r="E9" s="26">
        <v>25</v>
      </c>
      <c r="F9" s="22">
        <v>18</v>
      </c>
      <c r="G9" s="31">
        <f aca="true" t="shared" si="1" ref="G9:G34">F9*100/E9-100</f>
        <v>-28</v>
      </c>
      <c r="H9" s="26">
        <v>3</v>
      </c>
      <c r="I9" s="22">
        <v>1</v>
      </c>
      <c r="J9" s="36">
        <f aca="true" t="shared" si="2" ref="J9:J34">I9*100/H9-100</f>
        <v>-66.66666666666666</v>
      </c>
      <c r="K9" s="26">
        <v>50</v>
      </c>
      <c r="L9" s="20">
        <v>30</v>
      </c>
      <c r="M9" s="31">
        <f aca="true" t="shared" si="3" ref="M9:M34">L9*100/K9-100</f>
        <v>-40</v>
      </c>
    </row>
    <row r="10" spans="1:13" ht="14.25">
      <c r="A10" s="25" t="s">
        <v>54</v>
      </c>
      <c r="B10" s="26">
        <v>167</v>
      </c>
      <c r="C10" s="22">
        <v>195</v>
      </c>
      <c r="D10" s="31">
        <f t="shared" si="0"/>
        <v>16.76646706586827</v>
      </c>
      <c r="E10" s="26">
        <v>43</v>
      </c>
      <c r="F10" s="22">
        <v>74</v>
      </c>
      <c r="G10" s="31">
        <f t="shared" si="1"/>
        <v>72.09302325581396</v>
      </c>
      <c r="H10" s="26">
        <v>14</v>
      </c>
      <c r="I10" s="22">
        <v>3</v>
      </c>
      <c r="J10" s="36">
        <f t="shared" si="2"/>
        <v>-78.57142857142857</v>
      </c>
      <c r="K10" s="26">
        <v>124</v>
      </c>
      <c r="L10" s="20">
        <v>116</v>
      </c>
      <c r="M10" s="31">
        <f t="shared" si="3"/>
        <v>-6.451612903225808</v>
      </c>
    </row>
    <row r="11" spans="1:13" ht="14.25">
      <c r="A11" s="25" t="s">
        <v>55</v>
      </c>
      <c r="B11" s="26">
        <v>68</v>
      </c>
      <c r="C11" s="22">
        <v>92</v>
      </c>
      <c r="D11" s="31">
        <f t="shared" si="0"/>
        <v>35.29411764705881</v>
      </c>
      <c r="E11" s="26">
        <v>8</v>
      </c>
      <c r="F11" s="22">
        <v>17</v>
      </c>
      <c r="G11" s="31">
        <f t="shared" si="1"/>
        <v>112.5</v>
      </c>
      <c r="H11" s="26">
        <v>1</v>
      </c>
      <c r="I11" s="22">
        <v>5</v>
      </c>
      <c r="J11" s="36">
        <f t="shared" si="2"/>
        <v>400</v>
      </c>
      <c r="K11" s="26">
        <v>11</v>
      </c>
      <c r="L11" s="20">
        <v>27</v>
      </c>
      <c r="M11" s="31">
        <f t="shared" si="3"/>
        <v>145.45454545454547</v>
      </c>
    </row>
    <row r="12" spans="1:13" ht="14.25">
      <c r="A12" s="25" t="s">
        <v>56</v>
      </c>
      <c r="B12" s="26">
        <v>26</v>
      </c>
      <c r="C12" s="22">
        <v>22</v>
      </c>
      <c r="D12" s="31">
        <f t="shared" si="0"/>
        <v>-15.384615384615387</v>
      </c>
      <c r="E12" s="26">
        <v>4</v>
      </c>
      <c r="F12" s="22">
        <v>6</v>
      </c>
      <c r="G12" s="31">
        <f t="shared" si="1"/>
        <v>50</v>
      </c>
      <c r="H12" s="26">
        <v>0</v>
      </c>
      <c r="I12" s="22">
        <v>1</v>
      </c>
      <c r="J12" s="36" t="s">
        <v>315</v>
      </c>
      <c r="K12" s="26">
        <v>7</v>
      </c>
      <c r="L12" s="20">
        <v>13</v>
      </c>
      <c r="M12" s="31">
        <f t="shared" si="3"/>
        <v>85.71428571428572</v>
      </c>
    </row>
    <row r="13" spans="1:13" ht="14.25">
      <c r="A13" s="25" t="s">
        <v>57</v>
      </c>
      <c r="B13" s="26">
        <v>54</v>
      </c>
      <c r="C13" s="22">
        <v>56</v>
      </c>
      <c r="D13" s="31">
        <f t="shared" si="0"/>
        <v>3.7037037037037095</v>
      </c>
      <c r="E13" s="26">
        <v>3</v>
      </c>
      <c r="F13" s="22">
        <v>0</v>
      </c>
      <c r="G13" s="126" t="s">
        <v>314</v>
      </c>
      <c r="H13" s="26">
        <v>0</v>
      </c>
      <c r="I13" s="22">
        <v>0</v>
      </c>
      <c r="J13" s="36"/>
      <c r="K13" s="26">
        <v>3</v>
      </c>
      <c r="L13" s="20">
        <v>0</v>
      </c>
      <c r="M13" s="126" t="s">
        <v>314</v>
      </c>
    </row>
    <row r="14" spans="1:13" ht="14.25">
      <c r="A14" s="25" t="s">
        <v>58</v>
      </c>
      <c r="B14" s="26">
        <v>275</v>
      </c>
      <c r="C14" s="22">
        <v>311</v>
      </c>
      <c r="D14" s="31">
        <f t="shared" si="0"/>
        <v>13.090909090909093</v>
      </c>
      <c r="E14" s="26">
        <v>40</v>
      </c>
      <c r="F14" s="22">
        <v>32</v>
      </c>
      <c r="G14" s="31">
        <f t="shared" si="1"/>
        <v>-20</v>
      </c>
      <c r="H14" s="26">
        <v>6</v>
      </c>
      <c r="I14" s="22">
        <v>1</v>
      </c>
      <c r="J14" s="36">
        <f t="shared" si="2"/>
        <v>-83.33333333333333</v>
      </c>
      <c r="K14" s="26">
        <v>92</v>
      </c>
      <c r="L14" s="20">
        <v>51</v>
      </c>
      <c r="M14" s="31">
        <f t="shared" si="3"/>
        <v>-44.56521739130435</v>
      </c>
    </row>
    <row r="15" spans="1:13" ht="14.25">
      <c r="A15" s="25" t="s">
        <v>59</v>
      </c>
      <c r="B15" s="26">
        <v>91</v>
      </c>
      <c r="C15" s="22">
        <v>171</v>
      </c>
      <c r="D15" s="31">
        <f t="shared" si="0"/>
        <v>87.91208791208791</v>
      </c>
      <c r="E15" s="26">
        <v>18</v>
      </c>
      <c r="F15" s="22">
        <v>32</v>
      </c>
      <c r="G15" s="31">
        <f t="shared" si="1"/>
        <v>77.77777777777777</v>
      </c>
      <c r="H15" s="26">
        <v>4</v>
      </c>
      <c r="I15" s="22">
        <v>3</v>
      </c>
      <c r="J15" s="36">
        <f t="shared" si="2"/>
        <v>-25</v>
      </c>
      <c r="K15" s="26">
        <v>38</v>
      </c>
      <c r="L15" s="20">
        <v>57</v>
      </c>
      <c r="M15" s="31">
        <f t="shared" si="3"/>
        <v>50</v>
      </c>
    </row>
    <row r="16" spans="1:13" ht="14.25">
      <c r="A16" s="25" t="s">
        <v>60</v>
      </c>
      <c r="B16" s="26">
        <v>112</v>
      </c>
      <c r="C16" s="22">
        <v>153</v>
      </c>
      <c r="D16" s="31">
        <f t="shared" si="0"/>
        <v>36.60714285714286</v>
      </c>
      <c r="E16" s="26">
        <v>16</v>
      </c>
      <c r="F16" s="22">
        <v>6</v>
      </c>
      <c r="G16" s="31">
        <f t="shared" si="1"/>
        <v>-62.5</v>
      </c>
      <c r="H16" s="26">
        <v>0</v>
      </c>
      <c r="I16" s="22">
        <v>0</v>
      </c>
      <c r="J16" s="36"/>
      <c r="K16" s="26">
        <v>32</v>
      </c>
      <c r="L16" s="20">
        <v>8</v>
      </c>
      <c r="M16" s="31">
        <f t="shared" si="3"/>
        <v>-75</v>
      </c>
    </row>
    <row r="17" spans="1:13" ht="14.25">
      <c r="A17" s="25" t="s">
        <v>61</v>
      </c>
      <c r="B17" s="26">
        <v>335</v>
      </c>
      <c r="C17" s="22">
        <v>330</v>
      </c>
      <c r="D17" s="31">
        <f t="shared" si="0"/>
        <v>-1.492537313432834</v>
      </c>
      <c r="E17" s="26">
        <v>49</v>
      </c>
      <c r="F17" s="22">
        <v>61</v>
      </c>
      <c r="G17" s="31">
        <f t="shared" si="1"/>
        <v>24.48979591836735</v>
      </c>
      <c r="H17" s="26">
        <v>0</v>
      </c>
      <c r="I17" s="22">
        <v>0</v>
      </c>
      <c r="J17" s="36"/>
      <c r="K17" s="26">
        <v>70</v>
      </c>
      <c r="L17" s="20">
        <v>82</v>
      </c>
      <c r="M17" s="31">
        <f t="shared" si="3"/>
        <v>17.14285714285714</v>
      </c>
    </row>
    <row r="18" spans="1:13" ht="14.25">
      <c r="A18" s="25" t="s">
        <v>62</v>
      </c>
      <c r="B18" s="26">
        <v>51</v>
      </c>
      <c r="C18" s="22">
        <v>54</v>
      </c>
      <c r="D18" s="31">
        <f t="shared" si="0"/>
        <v>5.882352941176464</v>
      </c>
      <c r="E18" s="26">
        <v>15</v>
      </c>
      <c r="F18" s="22">
        <v>22</v>
      </c>
      <c r="G18" s="31">
        <f t="shared" si="1"/>
        <v>46.66666666666666</v>
      </c>
      <c r="H18" s="26">
        <v>1</v>
      </c>
      <c r="I18" s="22">
        <v>0</v>
      </c>
      <c r="J18" s="126" t="s">
        <v>314</v>
      </c>
      <c r="K18" s="26">
        <v>33</v>
      </c>
      <c r="L18" s="20">
        <v>41</v>
      </c>
      <c r="M18" s="31">
        <f t="shared" si="3"/>
        <v>24.24242424242425</v>
      </c>
    </row>
    <row r="19" spans="1:13" ht="14.25">
      <c r="A19" s="25" t="s">
        <v>63</v>
      </c>
      <c r="B19" s="26">
        <v>25</v>
      </c>
      <c r="C19" s="22">
        <v>15</v>
      </c>
      <c r="D19" s="31">
        <f t="shared" si="0"/>
        <v>-40</v>
      </c>
      <c r="E19" s="26">
        <v>4</v>
      </c>
      <c r="F19" s="22">
        <v>5</v>
      </c>
      <c r="G19" s="31">
        <f t="shared" si="1"/>
        <v>25</v>
      </c>
      <c r="H19" s="26">
        <v>1</v>
      </c>
      <c r="I19" s="22">
        <v>0</v>
      </c>
      <c r="J19" s="126" t="s">
        <v>314</v>
      </c>
      <c r="K19" s="26">
        <v>4</v>
      </c>
      <c r="L19" s="20">
        <v>11</v>
      </c>
      <c r="M19" s="31">
        <f t="shared" si="3"/>
        <v>175</v>
      </c>
    </row>
    <row r="20" spans="1:13" ht="14.25">
      <c r="A20" s="25" t="s">
        <v>64</v>
      </c>
      <c r="B20" s="26">
        <v>344</v>
      </c>
      <c r="C20" s="22">
        <v>470</v>
      </c>
      <c r="D20" s="31">
        <f t="shared" si="0"/>
        <v>36.627906976744185</v>
      </c>
      <c r="E20" s="26">
        <v>33</v>
      </c>
      <c r="F20" s="22">
        <v>35</v>
      </c>
      <c r="G20" s="31">
        <f t="shared" si="1"/>
        <v>6.060606060606062</v>
      </c>
      <c r="H20" s="26">
        <v>4</v>
      </c>
      <c r="I20" s="22">
        <v>1</v>
      </c>
      <c r="J20" s="36">
        <f t="shared" si="2"/>
        <v>-75</v>
      </c>
      <c r="K20" s="26">
        <v>64</v>
      </c>
      <c r="L20" s="20">
        <v>54</v>
      </c>
      <c r="M20" s="31">
        <f t="shared" si="3"/>
        <v>-15.625</v>
      </c>
    </row>
    <row r="21" spans="1:13" ht="14.25">
      <c r="A21" s="25" t="s">
        <v>65</v>
      </c>
      <c r="B21" s="26">
        <v>155</v>
      </c>
      <c r="C21" s="22">
        <v>183</v>
      </c>
      <c r="D21" s="31">
        <f t="shared" si="0"/>
        <v>18.064516129032256</v>
      </c>
      <c r="E21" s="26">
        <v>35</v>
      </c>
      <c r="F21" s="22">
        <v>37</v>
      </c>
      <c r="G21" s="31">
        <f t="shared" si="1"/>
        <v>5.714285714285708</v>
      </c>
      <c r="H21" s="26">
        <v>0</v>
      </c>
      <c r="I21" s="22">
        <v>1</v>
      </c>
      <c r="J21" s="36" t="s">
        <v>315</v>
      </c>
      <c r="K21" s="26">
        <v>60</v>
      </c>
      <c r="L21" s="20">
        <v>60</v>
      </c>
      <c r="M21" s="31">
        <f t="shared" si="3"/>
        <v>0</v>
      </c>
    </row>
    <row r="22" spans="1:13" ht="14.25">
      <c r="A22" s="25" t="s">
        <v>66</v>
      </c>
      <c r="B22" s="26">
        <v>17</v>
      </c>
      <c r="C22" s="22">
        <v>42</v>
      </c>
      <c r="D22" s="31">
        <f t="shared" si="0"/>
        <v>147.05882352941177</v>
      </c>
      <c r="E22" s="26">
        <v>4</v>
      </c>
      <c r="F22" s="22">
        <v>9</v>
      </c>
      <c r="G22" s="31">
        <f t="shared" si="1"/>
        <v>125</v>
      </c>
      <c r="H22" s="26">
        <v>0</v>
      </c>
      <c r="I22" s="22">
        <v>1</v>
      </c>
      <c r="J22" s="36" t="s">
        <v>315</v>
      </c>
      <c r="K22" s="26">
        <v>5</v>
      </c>
      <c r="L22" s="20">
        <v>47</v>
      </c>
      <c r="M22" s="31">
        <f t="shared" si="3"/>
        <v>840</v>
      </c>
    </row>
    <row r="23" spans="1:13" ht="14.25">
      <c r="A23" s="25" t="s">
        <v>67</v>
      </c>
      <c r="B23" s="26">
        <v>105</v>
      </c>
      <c r="C23" s="22">
        <v>98</v>
      </c>
      <c r="D23" s="31">
        <f t="shared" si="0"/>
        <v>-6.666666666666671</v>
      </c>
      <c r="E23" s="26">
        <v>33</v>
      </c>
      <c r="F23" s="22">
        <v>23</v>
      </c>
      <c r="G23" s="31">
        <f t="shared" si="1"/>
        <v>-30.303030303030297</v>
      </c>
      <c r="H23" s="26">
        <v>1</v>
      </c>
      <c r="I23" s="22">
        <v>8</v>
      </c>
      <c r="J23" s="36">
        <f t="shared" si="2"/>
        <v>700</v>
      </c>
      <c r="K23" s="26">
        <v>61</v>
      </c>
      <c r="L23" s="20">
        <v>35</v>
      </c>
      <c r="M23" s="31">
        <f t="shared" si="3"/>
        <v>-42.622950819672134</v>
      </c>
    </row>
    <row r="24" spans="1:13" ht="14.25">
      <c r="A24" s="25" t="s">
        <v>68</v>
      </c>
      <c r="B24" s="26">
        <v>90</v>
      </c>
      <c r="C24" s="22">
        <v>61</v>
      </c>
      <c r="D24" s="31">
        <f t="shared" si="0"/>
        <v>-32.22222222222223</v>
      </c>
      <c r="E24" s="26">
        <v>6</v>
      </c>
      <c r="F24" s="22">
        <v>5</v>
      </c>
      <c r="G24" s="31">
        <f t="shared" si="1"/>
        <v>-16.66666666666667</v>
      </c>
      <c r="H24" s="26">
        <v>1</v>
      </c>
      <c r="I24" s="22">
        <v>0</v>
      </c>
      <c r="J24" s="126" t="s">
        <v>314</v>
      </c>
      <c r="K24" s="26">
        <v>6</v>
      </c>
      <c r="L24" s="20">
        <v>9</v>
      </c>
      <c r="M24" s="31">
        <f t="shared" si="3"/>
        <v>50</v>
      </c>
    </row>
    <row r="25" spans="1:13" ht="14.25">
      <c r="A25" s="25" t="s">
        <v>69</v>
      </c>
      <c r="B25" s="26">
        <v>77</v>
      </c>
      <c r="C25" s="22">
        <v>57</v>
      </c>
      <c r="D25" s="31">
        <f t="shared" si="0"/>
        <v>-25.974025974025977</v>
      </c>
      <c r="E25" s="26">
        <v>20</v>
      </c>
      <c r="F25" s="22">
        <v>15</v>
      </c>
      <c r="G25" s="31">
        <f t="shared" si="1"/>
        <v>-25</v>
      </c>
      <c r="H25" s="26">
        <v>1</v>
      </c>
      <c r="I25" s="22">
        <v>2</v>
      </c>
      <c r="J25" s="36">
        <f t="shared" si="2"/>
        <v>100</v>
      </c>
      <c r="K25" s="26">
        <v>33</v>
      </c>
      <c r="L25" s="20">
        <v>29</v>
      </c>
      <c r="M25" s="31">
        <f t="shared" si="3"/>
        <v>-12.121212121212125</v>
      </c>
    </row>
    <row r="26" spans="1:13" ht="14.25">
      <c r="A26" s="25" t="s">
        <v>70</v>
      </c>
      <c r="B26" s="26">
        <v>68</v>
      </c>
      <c r="C26" s="22">
        <v>76</v>
      </c>
      <c r="D26" s="31">
        <f t="shared" si="0"/>
        <v>11.764705882352942</v>
      </c>
      <c r="E26" s="26">
        <v>9</v>
      </c>
      <c r="F26" s="22">
        <v>10</v>
      </c>
      <c r="G26" s="31">
        <f t="shared" si="1"/>
        <v>11.111111111111114</v>
      </c>
      <c r="H26" s="26">
        <v>0</v>
      </c>
      <c r="I26" s="22">
        <v>1</v>
      </c>
      <c r="J26" s="36" t="s">
        <v>315</v>
      </c>
      <c r="K26" s="26">
        <v>12</v>
      </c>
      <c r="L26" s="20">
        <v>11</v>
      </c>
      <c r="M26" s="31">
        <f t="shared" si="3"/>
        <v>-8.333333333333329</v>
      </c>
    </row>
    <row r="27" spans="1:13" ht="14.25">
      <c r="A27" s="25" t="s">
        <v>71</v>
      </c>
      <c r="B27" s="26">
        <v>8</v>
      </c>
      <c r="C27" s="22">
        <v>7</v>
      </c>
      <c r="D27" s="31">
        <f t="shared" si="0"/>
        <v>-12.5</v>
      </c>
      <c r="E27" s="26">
        <v>0</v>
      </c>
      <c r="F27" s="22">
        <v>4</v>
      </c>
      <c r="G27" s="36" t="s">
        <v>315</v>
      </c>
      <c r="H27" s="26">
        <v>0</v>
      </c>
      <c r="I27" s="22">
        <v>0</v>
      </c>
      <c r="J27" s="36"/>
      <c r="K27" s="26">
        <v>0</v>
      </c>
      <c r="L27" s="20">
        <v>4</v>
      </c>
      <c r="M27" s="36" t="s">
        <v>315</v>
      </c>
    </row>
    <row r="28" spans="1:13" ht="14.25">
      <c r="A28" s="25" t="s">
        <v>72</v>
      </c>
      <c r="B28" s="26">
        <v>129</v>
      </c>
      <c r="C28" s="22">
        <v>146</v>
      </c>
      <c r="D28" s="31">
        <f t="shared" si="0"/>
        <v>13.178294573643413</v>
      </c>
      <c r="E28" s="26">
        <v>11</v>
      </c>
      <c r="F28" s="22">
        <v>20</v>
      </c>
      <c r="G28" s="31">
        <f t="shared" si="1"/>
        <v>81.81818181818181</v>
      </c>
      <c r="H28" s="26">
        <v>1</v>
      </c>
      <c r="I28" s="22">
        <v>1</v>
      </c>
      <c r="J28" s="36">
        <f t="shared" si="2"/>
        <v>0</v>
      </c>
      <c r="K28" s="26">
        <v>14</v>
      </c>
      <c r="L28" s="20">
        <v>30</v>
      </c>
      <c r="M28" s="31">
        <f t="shared" si="3"/>
        <v>114.28571428571428</v>
      </c>
    </row>
    <row r="29" spans="1:13" ht="14.25">
      <c r="A29" s="25" t="s">
        <v>73</v>
      </c>
      <c r="B29" s="26">
        <v>9</v>
      </c>
      <c r="C29" s="22">
        <v>11</v>
      </c>
      <c r="D29" s="31">
        <f t="shared" si="0"/>
        <v>22.22222222222223</v>
      </c>
      <c r="E29" s="26">
        <v>5</v>
      </c>
      <c r="F29" s="22">
        <v>4</v>
      </c>
      <c r="G29" s="31">
        <f t="shared" si="1"/>
        <v>-20</v>
      </c>
      <c r="H29" s="26">
        <v>0</v>
      </c>
      <c r="I29" s="22">
        <v>1</v>
      </c>
      <c r="J29" s="36" t="s">
        <v>315</v>
      </c>
      <c r="K29" s="26">
        <v>5</v>
      </c>
      <c r="L29" s="20">
        <v>8</v>
      </c>
      <c r="M29" s="31">
        <f t="shared" si="3"/>
        <v>60</v>
      </c>
    </row>
    <row r="30" spans="1:13" ht="14.25">
      <c r="A30" s="25" t="s">
        <v>74</v>
      </c>
      <c r="B30" s="26">
        <v>95</v>
      </c>
      <c r="C30" s="22">
        <v>85</v>
      </c>
      <c r="D30" s="31">
        <f t="shared" si="0"/>
        <v>-10.526315789473685</v>
      </c>
      <c r="E30" s="26">
        <v>19</v>
      </c>
      <c r="F30" s="22">
        <v>13</v>
      </c>
      <c r="G30" s="31">
        <f t="shared" si="1"/>
        <v>-31.578947368421055</v>
      </c>
      <c r="H30" s="26">
        <v>1</v>
      </c>
      <c r="I30" s="22">
        <v>2</v>
      </c>
      <c r="J30" s="36">
        <f t="shared" si="2"/>
        <v>100</v>
      </c>
      <c r="K30" s="26">
        <v>24</v>
      </c>
      <c r="L30" s="20">
        <v>31</v>
      </c>
      <c r="M30" s="31">
        <f t="shared" si="3"/>
        <v>29.166666666666657</v>
      </c>
    </row>
    <row r="31" spans="1:13" ht="14.25">
      <c r="A31" s="25" t="s">
        <v>75</v>
      </c>
      <c r="B31" s="26">
        <v>93</v>
      </c>
      <c r="C31" s="22">
        <v>108</v>
      </c>
      <c r="D31" s="31">
        <f t="shared" si="0"/>
        <v>16.129032258064512</v>
      </c>
      <c r="E31" s="26">
        <v>17</v>
      </c>
      <c r="F31" s="22">
        <v>16</v>
      </c>
      <c r="G31" s="31">
        <f t="shared" si="1"/>
        <v>-5.882352941176464</v>
      </c>
      <c r="H31" s="26">
        <v>3</v>
      </c>
      <c r="I31" s="22">
        <v>7</v>
      </c>
      <c r="J31" s="36">
        <f t="shared" si="2"/>
        <v>133.33333333333334</v>
      </c>
      <c r="K31" s="26">
        <v>24</v>
      </c>
      <c r="L31" s="20">
        <v>62</v>
      </c>
      <c r="M31" s="31">
        <f t="shared" si="3"/>
        <v>158.33333333333331</v>
      </c>
    </row>
    <row r="32" spans="1:13" ht="14.25">
      <c r="A32" s="25" t="s">
        <v>76</v>
      </c>
      <c r="B32" s="26">
        <v>61</v>
      </c>
      <c r="C32" s="22">
        <v>31</v>
      </c>
      <c r="D32" s="31">
        <f t="shared" si="0"/>
        <v>-49.18032786885246</v>
      </c>
      <c r="E32" s="26">
        <v>6</v>
      </c>
      <c r="F32" s="22">
        <v>4</v>
      </c>
      <c r="G32" s="31">
        <f t="shared" si="1"/>
        <v>-33.33333333333333</v>
      </c>
      <c r="H32" s="26">
        <v>3</v>
      </c>
      <c r="I32" s="22">
        <v>1</v>
      </c>
      <c r="J32" s="36">
        <f t="shared" si="2"/>
        <v>-66.66666666666666</v>
      </c>
      <c r="K32" s="26">
        <v>25</v>
      </c>
      <c r="L32" s="20">
        <v>9</v>
      </c>
      <c r="M32" s="31">
        <f t="shared" si="3"/>
        <v>-64</v>
      </c>
    </row>
    <row r="33" spans="1:13" ht="14.25">
      <c r="A33" s="25" t="s">
        <v>77</v>
      </c>
      <c r="B33" s="26">
        <v>0</v>
      </c>
      <c r="C33" s="22">
        <v>0</v>
      </c>
      <c r="D33" s="31"/>
      <c r="E33" s="26">
        <v>0</v>
      </c>
      <c r="F33" s="22">
        <v>0</v>
      </c>
      <c r="G33" s="31"/>
      <c r="H33" s="26">
        <v>0</v>
      </c>
      <c r="I33" s="22">
        <v>0</v>
      </c>
      <c r="J33" s="31"/>
      <c r="K33" s="26">
        <v>0</v>
      </c>
      <c r="L33" s="20">
        <v>0</v>
      </c>
      <c r="M33" s="31"/>
    </row>
    <row r="34" spans="1:13" ht="15">
      <c r="A34" s="28" t="s">
        <v>78</v>
      </c>
      <c r="B34" s="65">
        <v>2551</v>
      </c>
      <c r="C34" s="29">
        <v>2874</v>
      </c>
      <c r="D34" s="31">
        <f t="shared" si="0"/>
        <v>12.66170129361035</v>
      </c>
      <c r="E34" s="65">
        <v>424</v>
      </c>
      <c r="F34" s="29">
        <v>470</v>
      </c>
      <c r="G34" s="31">
        <f t="shared" si="1"/>
        <v>10.84905660377359</v>
      </c>
      <c r="H34" s="65">
        <v>45</v>
      </c>
      <c r="I34" s="29">
        <v>41</v>
      </c>
      <c r="J34" s="31">
        <f t="shared" si="2"/>
        <v>-8.888888888888886</v>
      </c>
      <c r="K34" s="65">
        <v>798</v>
      </c>
      <c r="L34" s="37">
        <v>829</v>
      </c>
      <c r="M34" s="31">
        <f t="shared" si="3"/>
        <v>3.8847117794486223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4 G8:G12 J8:J17 M8:M12 J25:J34 J20:J23 G14:G34 M14:M34">
    <cfRule type="cellIs" priority="49" dxfId="580" operator="lessThanOrEqual" stopIfTrue="1">
      <formula>0</formula>
    </cfRule>
    <cfRule type="cellIs" priority="50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J18" sqref="J18"/>
    </sheetView>
  </sheetViews>
  <sheetFormatPr defaultColWidth="9.140625" defaultRowHeight="15"/>
  <cols>
    <col min="1" max="1" width="22.8515625" style="7" customWidth="1"/>
    <col min="2" max="13" width="10.140625" style="7" customWidth="1"/>
    <col min="14" max="16384" width="9.140625" style="7" customWidth="1"/>
  </cols>
  <sheetData>
    <row r="1" spans="1:13" ht="18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9" customFormat="1" ht="14.25">
      <c r="A4" s="6" t="s">
        <v>42</v>
      </c>
      <c r="B4" s="6" t="s">
        <v>43</v>
      </c>
      <c r="C4" s="6"/>
      <c r="D4" s="6"/>
      <c r="E4" s="6" t="s">
        <v>44</v>
      </c>
      <c r="F4" s="6"/>
      <c r="G4" s="6"/>
      <c r="H4" s="6"/>
      <c r="I4" s="6"/>
      <c r="J4" s="6"/>
      <c r="K4" s="6"/>
      <c r="L4" s="6"/>
      <c r="M4" s="6"/>
    </row>
    <row r="5" spans="1:13" s="19" customFormat="1" ht="14.25">
      <c r="A5" s="6"/>
      <c r="B5" s="6"/>
      <c r="C5" s="6"/>
      <c r="D5" s="6"/>
      <c r="E5" s="6" t="s">
        <v>45</v>
      </c>
      <c r="F5" s="6"/>
      <c r="G5" s="6"/>
      <c r="H5" s="6" t="s">
        <v>46</v>
      </c>
      <c r="I5" s="6"/>
      <c r="J5" s="6"/>
      <c r="K5" s="6" t="s">
        <v>47</v>
      </c>
      <c r="L5" s="6"/>
      <c r="M5" s="6"/>
    </row>
    <row r="6" spans="1:13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  <c r="K6" s="70" t="s">
        <v>48</v>
      </c>
      <c r="L6" s="70" t="s">
        <v>49</v>
      </c>
      <c r="M6" s="70" t="s">
        <v>50</v>
      </c>
    </row>
    <row r="7" spans="1:13" ht="14.25">
      <c r="A7" s="25" t="s">
        <v>51</v>
      </c>
      <c r="B7" s="20">
        <v>0</v>
      </c>
      <c r="C7" s="22">
        <v>0</v>
      </c>
      <c r="D7" s="22"/>
      <c r="E7" s="20">
        <v>0</v>
      </c>
      <c r="F7" s="22">
        <v>0</v>
      </c>
      <c r="G7" s="22"/>
      <c r="H7" s="20">
        <v>0</v>
      </c>
      <c r="I7" s="22">
        <v>0</v>
      </c>
      <c r="J7" s="36"/>
      <c r="K7" s="20">
        <v>0</v>
      </c>
      <c r="L7" s="20">
        <v>0</v>
      </c>
      <c r="M7" s="22"/>
    </row>
    <row r="8" spans="1:13" ht="14.25">
      <c r="A8" s="25" t="s">
        <v>52</v>
      </c>
      <c r="B8" s="20">
        <v>18</v>
      </c>
      <c r="C8" s="22">
        <v>28</v>
      </c>
      <c r="D8" s="36">
        <f>C8*100/B8-100</f>
        <v>55.55555555555554</v>
      </c>
      <c r="E8" s="20">
        <v>2</v>
      </c>
      <c r="F8" s="22">
        <v>2</v>
      </c>
      <c r="G8" s="36">
        <f>F8*100/E8-100</f>
        <v>0</v>
      </c>
      <c r="H8" s="20">
        <v>0</v>
      </c>
      <c r="I8" s="22">
        <v>1</v>
      </c>
      <c r="J8" s="36" t="s">
        <v>315</v>
      </c>
      <c r="K8" s="20">
        <v>2</v>
      </c>
      <c r="L8" s="20">
        <v>4</v>
      </c>
      <c r="M8" s="36">
        <f>L8*100/K8-100</f>
        <v>100</v>
      </c>
    </row>
    <row r="9" spans="1:13" ht="14.25">
      <c r="A9" s="25" t="s">
        <v>53</v>
      </c>
      <c r="B9" s="20">
        <v>80</v>
      </c>
      <c r="C9" s="22">
        <v>75</v>
      </c>
      <c r="D9" s="36">
        <f aca="true" t="shared" si="0" ref="D9:D34">C9*100/B9-100</f>
        <v>-6.25</v>
      </c>
      <c r="E9" s="20">
        <v>25</v>
      </c>
      <c r="F9" s="22">
        <v>20</v>
      </c>
      <c r="G9" s="36">
        <f aca="true" t="shared" si="1" ref="G9:G34">F9*100/E9-100</f>
        <v>-20</v>
      </c>
      <c r="H9" s="20">
        <v>3</v>
      </c>
      <c r="I9" s="22">
        <v>2</v>
      </c>
      <c r="J9" s="36">
        <f aca="true" t="shared" si="2" ref="J9:J34">I9*100/H9-100</f>
        <v>-33.33333333333333</v>
      </c>
      <c r="K9" s="20">
        <v>50</v>
      </c>
      <c r="L9" s="20">
        <v>31</v>
      </c>
      <c r="M9" s="36">
        <f aca="true" t="shared" si="3" ref="M9:M34">L9*100/K9-100</f>
        <v>-38</v>
      </c>
    </row>
    <row r="10" spans="1:13" ht="14.25">
      <c r="A10" s="25" t="s">
        <v>54</v>
      </c>
      <c r="B10" s="20">
        <v>170</v>
      </c>
      <c r="C10" s="22">
        <v>200</v>
      </c>
      <c r="D10" s="36">
        <f t="shared" si="0"/>
        <v>17.647058823529406</v>
      </c>
      <c r="E10" s="20">
        <v>45</v>
      </c>
      <c r="F10" s="22">
        <v>79</v>
      </c>
      <c r="G10" s="36">
        <f t="shared" si="1"/>
        <v>75.55555555555554</v>
      </c>
      <c r="H10" s="20">
        <v>14</v>
      </c>
      <c r="I10" s="22">
        <v>3</v>
      </c>
      <c r="J10" s="36">
        <f t="shared" si="2"/>
        <v>-78.57142857142857</v>
      </c>
      <c r="K10" s="20">
        <v>126</v>
      </c>
      <c r="L10" s="20">
        <v>121</v>
      </c>
      <c r="M10" s="36">
        <f t="shared" si="3"/>
        <v>-3.9682539682539613</v>
      </c>
    </row>
    <row r="11" spans="1:13" ht="14.25">
      <c r="A11" s="25" t="s">
        <v>55</v>
      </c>
      <c r="B11" s="20">
        <v>71</v>
      </c>
      <c r="C11" s="22">
        <v>94</v>
      </c>
      <c r="D11" s="36">
        <f t="shared" si="0"/>
        <v>32.3943661971831</v>
      </c>
      <c r="E11" s="20">
        <v>10</v>
      </c>
      <c r="F11" s="22">
        <v>18</v>
      </c>
      <c r="G11" s="36">
        <f t="shared" si="1"/>
        <v>80</v>
      </c>
      <c r="H11" s="20">
        <v>1</v>
      </c>
      <c r="I11" s="22">
        <v>5</v>
      </c>
      <c r="J11" s="36">
        <f t="shared" si="2"/>
        <v>400</v>
      </c>
      <c r="K11" s="20">
        <v>13</v>
      </c>
      <c r="L11" s="20">
        <v>28</v>
      </c>
      <c r="M11" s="36">
        <f t="shared" si="3"/>
        <v>115.38461538461539</v>
      </c>
    </row>
    <row r="12" spans="1:13" ht="14.25">
      <c r="A12" s="25" t="s">
        <v>56</v>
      </c>
      <c r="B12" s="20">
        <v>26</v>
      </c>
      <c r="C12" s="22">
        <v>22</v>
      </c>
      <c r="D12" s="36">
        <f t="shared" si="0"/>
        <v>-15.384615384615387</v>
      </c>
      <c r="E12" s="20">
        <v>4</v>
      </c>
      <c r="F12" s="22">
        <v>6</v>
      </c>
      <c r="G12" s="36">
        <f t="shared" si="1"/>
        <v>50</v>
      </c>
      <c r="H12" s="20">
        <v>0</v>
      </c>
      <c r="I12" s="22">
        <v>1</v>
      </c>
      <c r="J12" s="36" t="s">
        <v>315</v>
      </c>
      <c r="K12" s="20">
        <v>7</v>
      </c>
      <c r="L12" s="20">
        <v>13</v>
      </c>
      <c r="M12" s="36">
        <f t="shared" si="3"/>
        <v>85.71428571428572</v>
      </c>
    </row>
    <row r="13" spans="1:13" ht="14.25">
      <c r="A13" s="25" t="s">
        <v>57</v>
      </c>
      <c r="B13" s="20">
        <v>55</v>
      </c>
      <c r="C13" s="22">
        <v>56</v>
      </c>
      <c r="D13" s="36">
        <f t="shared" si="0"/>
        <v>1.818181818181813</v>
      </c>
      <c r="E13" s="20">
        <v>3</v>
      </c>
      <c r="F13" s="22">
        <v>0</v>
      </c>
      <c r="G13" s="126" t="s">
        <v>314</v>
      </c>
      <c r="H13" s="20">
        <v>0</v>
      </c>
      <c r="I13" s="22">
        <v>0</v>
      </c>
      <c r="J13" s="36"/>
      <c r="K13" s="20">
        <v>3</v>
      </c>
      <c r="L13" s="20">
        <v>0</v>
      </c>
      <c r="M13" s="126" t="s">
        <v>314</v>
      </c>
    </row>
    <row r="14" spans="1:13" ht="14.25">
      <c r="A14" s="25" t="s">
        <v>58</v>
      </c>
      <c r="B14" s="20">
        <v>282</v>
      </c>
      <c r="C14" s="22">
        <v>312</v>
      </c>
      <c r="D14" s="36">
        <f t="shared" si="0"/>
        <v>10.63829787234043</v>
      </c>
      <c r="E14" s="20">
        <v>45</v>
      </c>
      <c r="F14" s="22">
        <v>33</v>
      </c>
      <c r="G14" s="36">
        <f t="shared" si="1"/>
        <v>-26.66666666666667</v>
      </c>
      <c r="H14" s="20">
        <v>6</v>
      </c>
      <c r="I14" s="22">
        <v>1</v>
      </c>
      <c r="J14" s="36">
        <f t="shared" si="2"/>
        <v>-83.33333333333333</v>
      </c>
      <c r="K14" s="20">
        <v>97</v>
      </c>
      <c r="L14" s="20">
        <v>52</v>
      </c>
      <c r="M14" s="36">
        <f t="shared" si="3"/>
        <v>-46.391752577319586</v>
      </c>
    </row>
    <row r="15" spans="1:13" ht="14.25">
      <c r="A15" s="25" t="s">
        <v>59</v>
      </c>
      <c r="B15" s="20">
        <v>96</v>
      </c>
      <c r="C15" s="22">
        <v>174</v>
      </c>
      <c r="D15" s="36">
        <f t="shared" si="0"/>
        <v>81.25</v>
      </c>
      <c r="E15" s="20">
        <v>22</v>
      </c>
      <c r="F15" s="22">
        <v>34</v>
      </c>
      <c r="G15" s="36">
        <f t="shared" si="1"/>
        <v>54.54545454545453</v>
      </c>
      <c r="H15" s="20">
        <v>4</v>
      </c>
      <c r="I15" s="22">
        <v>4</v>
      </c>
      <c r="J15" s="36">
        <f t="shared" si="2"/>
        <v>0</v>
      </c>
      <c r="K15" s="20">
        <v>42</v>
      </c>
      <c r="L15" s="20">
        <v>58</v>
      </c>
      <c r="M15" s="36">
        <f t="shared" si="3"/>
        <v>38.0952380952381</v>
      </c>
    </row>
    <row r="16" spans="1:13" ht="14.25">
      <c r="A16" s="25" t="s">
        <v>60</v>
      </c>
      <c r="B16" s="20">
        <v>113</v>
      </c>
      <c r="C16" s="22">
        <v>153</v>
      </c>
      <c r="D16" s="36">
        <f t="shared" si="0"/>
        <v>35.39823008849558</v>
      </c>
      <c r="E16" s="20">
        <v>17</v>
      </c>
      <c r="F16" s="22">
        <v>6</v>
      </c>
      <c r="G16" s="36">
        <f t="shared" si="1"/>
        <v>-64.70588235294117</v>
      </c>
      <c r="H16" s="20">
        <v>0</v>
      </c>
      <c r="I16" s="22">
        <v>0</v>
      </c>
      <c r="J16" s="36"/>
      <c r="K16" s="20">
        <v>33</v>
      </c>
      <c r="L16" s="20">
        <v>8</v>
      </c>
      <c r="M16" s="36">
        <f t="shared" si="3"/>
        <v>-75.75757575757575</v>
      </c>
    </row>
    <row r="17" spans="1:13" ht="14.25">
      <c r="A17" s="25" t="s">
        <v>61</v>
      </c>
      <c r="B17" s="20">
        <v>336</v>
      </c>
      <c r="C17" s="22">
        <v>336</v>
      </c>
      <c r="D17" s="36">
        <f t="shared" si="0"/>
        <v>0</v>
      </c>
      <c r="E17" s="20">
        <v>50</v>
      </c>
      <c r="F17" s="22">
        <v>67</v>
      </c>
      <c r="G17" s="36">
        <f t="shared" si="1"/>
        <v>34</v>
      </c>
      <c r="H17" s="20">
        <v>0</v>
      </c>
      <c r="I17" s="22">
        <v>0</v>
      </c>
      <c r="J17" s="36"/>
      <c r="K17" s="20">
        <v>71</v>
      </c>
      <c r="L17" s="20">
        <v>88</v>
      </c>
      <c r="M17" s="36">
        <f t="shared" si="3"/>
        <v>23.94366197183099</v>
      </c>
    </row>
    <row r="18" spans="1:13" ht="14.25">
      <c r="A18" s="25" t="s">
        <v>62</v>
      </c>
      <c r="B18" s="20">
        <v>51</v>
      </c>
      <c r="C18" s="22">
        <v>54</v>
      </c>
      <c r="D18" s="36">
        <f t="shared" si="0"/>
        <v>5.882352941176464</v>
      </c>
      <c r="E18" s="20">
        <v>15</v>
      </c>
      <c r="F18" s="22">
        <v>22</v>
      </c>
      <c r="G18" s="36">
        <f t="shared" si="1"/>
        <v>46.66666666666666</v>
      </c>
      <c r="H18" s="20">
        <v>1</v>
      </c>
      <c r="I18" s="22">
        <v>0</v>
      </c>
      <c r="J18" s="126" t="s">
        <v>314</v>
      </c>
      <c r="K18" s="20">
        <v>33</v>
      </c>
      <c r="L18" s="20">
        <v>41</v>
      </c>
      <c r="M18" s="36">
        <f t="shared" si="3"/>
        <v>24.24242424242425</v>
      </c>
    </row>
    <row r="19" spans="1:13" ht="14.25">
      <c r="A19" s="25" t="s">
        <v>63</v>
      </c>
      <c r="B19" s="20">
        <v>26</v>
      </c>
      <c r="C19" s="22">
        <v>15</v>
      </c>
      <c r="D19" s="36">
        <f t="shared" si="0"/>
        <v>-42.30769230769231</v>
      </c>
      <c r="E19" s="20">
        <v>5</v>
      </c>
      <c r="F19" s="22">
        <v>5</v>
      </c>
      <c r="G19" s="36">
        <f t="shared" si="1"/>
        <v>0</v>
      </c>
      <c r="H19" s="20">
        <v>1</v>
      </c>
      <c r="I19" s="22">
        <v>0</v>
      </c>
      <c r="J19" s="126" t="s">
        <v>314</v>
      </c>
      <c r="K19" s="20">
        <v>5</v>
      </c>
      <c r="L19" s="20">
        <v>11</v>
      </c>
      <c r="M19" s="36">
        <f t="shared" si="3"/>
        <v>120</v>
      </c>
    </row>
    <row r="20" spans="1:13" ht="14.25">
      <c r="A20" s="25" t="s">
        <v>64</v>
      </c>
      <c r="B20" s="20">
        <v>345</v>
      </c>
      <c r="C20" s="22">
        <v>473</v>
      </c>
      <c r="D20" s="36">
        <f t="shared" si="0"/>
        <v>37.10144927536231</v>
      </c>
      <c r="E20" s="20">
        <v>33</v>
      </c>
      <c r="F20" s="22">
        <v>37</v>
      </c>
      <c r="G20" s="36">
        <f t="shared" si="1"/>
        <v>12.121212121212125</v>
      </c>
      <c r="H20" s="20">
        <v>4</v>
      </c>
      <c r="I20" s="22">
        <v>1</v>
      </c>
      <c r="J20" s="36">
        <f t="shared" si="2"/>
        <v>-75</v>
      </c>
      <c r="K20" s="20">
        <v>64</v>
      </c>
      <c r="L20" s="20">
        <v>56</v>
      </c>
      <c r="M20" s="36">
        <f t="shared" si="3"/>
        <v>-12.5</v>
      </c>
    </row>
    <row r="21" spans="1:13" ht="14.25">
      <c r="A21" s="25" t="s">
        <v>65</v>
      </c>
      <c r="B21" s="20">
        <v>156</v>
      </c>
      <c r="C21" s="22">
        <v>188</v>
      </c>
      <c r="D21" s="36">
        <f t="shared" si="0"/>
        <v>20.51282051282051</v>
      </c>
      <c r="E21" s="20">
        <v>35</v>
      </c>
      <c r="F21" s="22">
        <v>41</v>
      </c>
      <c r="G21" s="36">
        <f t="shared" si="1"/>
        <v>17.14285714285714</v>
      </c>
      <c r="H21" s="20">
        <v>0</v>
      </c>
      <c r="I21" s="22">
        <v>1</v>
      </c>
      <c r="J21" s="36" t="s">
        <v>315</v>
      </c>
      <c r="K21" s="20">
        <v>60</v>
      </c>
      <c r="L21" s="20">
        <v>64</v>
      </c>
      <c r="M21" s="36">
        <f t="shared" si="3"/>
        <v>6.666666666666671</v>
      </c>
    </row>
    <row r="22" spans="1:13" ht="14.25">
      <c r="A22" s="25" t="s">
        <v>66</v>
      </c>
      <c r="B22" s="20">
        <v>17</v>
      </c>
      <c r="C22" s="22">
        <v>42</v>
      </c>
      <c r="D22" s="36">
        <f t="shared" si="0"/>
        <v>147.05882352941177</v>
      </c>
      <c r="E22" s="20">
        <v>4</v>
      </c>
      <c r="F22" s="22">
        <v>9</v>
      </c>
      <c r="G22" s="36">
        <f t="shared" si="1"/>
        <v>125</v>
      </c>
      <c r="H22" s="20">
        <v>0</v>
      </c>
      <c r="I22" s="22">
        <v>1</v>
      </c>
      <c r="J22" s="36" t="s">
        <v>315</v>
      </c>
      <c r="K22" s="20">
        <v>5</v>
      </c>
      <c r="L22" s="20">
        <v>47</v>
      </c>
      <c r="M22" s="36">
        <f t="shared" si="3"/>
        <v>840</v>
      </c>
    </row>
    <row r="23" spans="1:13" ht="14.25">
      <c r="A23" s="25" t="s">
        <v>67</v>
      </c>
      <c r="B23" s="20">
        <v>108</v>
      </c>
      <c r="C23" s="22">
        <v>104</v>
      </c>
      <c r="D23" s="36">
        <f t="shared" si="0"/>
        <v>-3.7037037037037095</v>
      </c>
      <c r="E23" s="20">
        <v>35</v>
      </c>
      <c r="F23" s="22">
        <v>28</v>
      </c>
      <c r="G23" s="36">
        <f t="shared" si="1"/>
        <v>-20</v>
      </c>
      <c r="H23" s="20">
        <v>1</v>
      </c>
      <c r="I23" s="22">
        <v>9</v>
      </c>
      <c r="J23" s="36">
        <f t="shared" si="2"/>
        <v>800</v>
      </c>
      <c r="K23" s="20">
        <v>63</v>
      </c>
      <c r="L23" s="20">
        <v>39</v>
      </c>
      <c r="M23" s="36">
        <f t="shared" si="3"/>
        <v>-38.095238095238095</v>
      </c>
    </row>
    <row r="24" spans="1:13" ht="14.25">
      <c r="A24" s="25" t="s">
        <v>68</v>
      </c>
      <c r="B24" s="20">
        <v>94</v>
      </c>
      <c r="C24" s="22">
        <v>61</v>
      </c>
      <c r="D24" s="36">
        <f t="shared" si="0"/>
        <v>-35.1063829787234</v>
      </c>
      <c r="E24" s="20">
        <v>8</v>
      </c>
      <c r="F24" s="22">
        <v>5</v>
      </c>
      <c r="G24" s="36">
        <f t="shared" si="1"/>
        <v>-37.5</v>
      </c>
      <c r="H24" s="20">
        <v>1</v>
      </c>
      <c r="I24" s="22">
        <v>0</v>
      </c>
      <c r="J24" s="126" t="s">
        <v>314</v>
      </c>
      <c r="K24" s="20">
        <v>14</v>
      </c>
      <c r="L24" s="20">
        <v>9</v>
      </c>
      <c r="M24" s="36">
        <f t="shared" si="3"/>
        <v>-35.71428571428571</v>
      </c>
    </row>
    <row r="25" spans="1:13" ht="14.25">
      <c r="A25" s="25" t="s">
        <v>69</v>
      </c>
      <c r="B25" s="20">
        <v>78</v>
      </c>
      <c r="C25" s="22">
        <v>59</v>
      </c>
      <c r="D25" s="36">
        <f t="shared" si="0"/>
        <v>-24.358974358974365</v>
      </c>
      <c r="E25" s="20">
        <v>20</v>
      </c>
      <c r="F25" s="22">
        <v>17</v>
      </c>
      <c r="G25" s="36">
        <f t="shared" si="1"/>
        <v>-15</v>
      </c>
      <c r="H25" s="20">
        <v>1</v>
      </c>
      <c r="I25" s="22">
        <v>2</v>
      </c>
      <c r="J25" s="36">
        <f t="shared" si="2"/>
        <v>100</v>
      </c>
      <c r="K25" s="20">
        <v>33</v>
      </c>
      <c r="L25" s="20">
        <v>31</v>
      </c>
      <c r="M25" s="36">
        <f t="shared" si="3"/>
        <v>-6.060606060606062</v>
      </c>
    </row>
    <row r="26" spans="1:13" ht="14.25">
      <c r="A26" s="25" t="s">
        <v>70</v>
      </c>
      <c r="B26" s="20">
        <v>72</v>
      </c>
      <c r="C26" s="22">
        <v>78</v>
      </c>
      <c r="D26" s="36">
        <f t="shared" si="0"/>
        <v>8.333333333333329</v>
      </c>
      <c r="E26" s="20">
        <v>12</v>
      </c>
      <c r="F26" s="22">
        <v>10</v>
      </c>
      <c r="G26" s="36">
        <f t="shared" si="1"/>
        <v>-16.66666666666667</v>
      </c>
      <c r="H26" s="20">
        <v>1</v>
      </c>
      <c r="I26" s="22">
        <v>1</v>
      </c>
      <c r="J26" s="36">
        <f t="shared" si="2"/>
        <v>0</v>
      </c>
      <c r="K26" s="20">
        <v>14</v>
      </c>
      <c r="L26" s="20">
        <v>11</v>
      </c>
      <c r="M26" s="36">
        <f t="shared" si="3"/>
        <v>-21.42857142857143</v>
      </c>
    </row>
    <row r="27" spans="1:13" ht="14.25">
      <c r="A27" s="25" t="s">
        <v>71</v>
      </c>
      <c r="B27" s="20">
        <v>8</v>
      </c>
      <c r="C27" s="22">
        <v>7</v>
      </c>
      <c r="D27" s="36">
        <f t="shared" si="0"/>
        <v>-12.5</v>
      </c>
      <c r="E27" s="20">
        <v>0</v>
      </c>
      <c r="F27" s="22">
        <v>4</v>
      </c>
      <c r="G27" s="36" t="s">
        <v>315</v>
      </c>
      <c r="H27" s="20">
        <v>0</v>
      </c>
      <c r="I27" s="22">
        <v>0</v>
      </c>
      <c r="J27" s="36"/>
      <c r="K27" s="20">
        <v>0</v>
      </c>
      <c r="L27" s="20">
        <v>4</v>
      </c>
      <c r="M27" s="36" t="s">
        <v>315</v>
      </c>
    </row>
    <row r="28" spans="1:13" ht="14.25">
      <c r="A28" s="25" t="s">
        <v>72</v>
      </c>
      <c r="B28" s="20">
        <v>131</v>
      </c>
      <c r="C28" s="22">
        <v>148</v>
      </c>
      <c r="D28" s="36">
        <f t="shared" si="0"/>
        <v>12.977099236641223</v>
      </c>
      <c r="E28" s="20">
        <v>11</v>
      </c>
      <c r="F28" s="22">
        <v>22</v>
      </c>
      <c r="G28" s="36">
        <f t="shared" si="1"/>
        <v>100</v>
      </c>
      <c r="H28" s="20">
        <v>1</v>
      </c>
      <c r="I28" s="22">
        <v>1</v>
      </c>
      <c r="J28" s="36">
        <f t="shared" si="2"/>
        <v>0</v>
      </c>
      <c r="K28" s="20">
        <v>14</v>
      </c>
      <c r="L28" s="20">
        <v>32</v>
      </c>
      <c r="M28" s="36">
        <f t="shared" si="3"/>
        <v>128.57142857142858</v>
      </c>
    </row>
    <row r="29" spans="1:13" ht="14.25">
      <c r="A29" s="25" t="s">
        <v>73</v>
      </c>
      <c r="B29" s="20">
        <v>9</v>
      </c>
      <c r="C29" s="22">
        <v>11</v>
      </c>
      <c r="D29" s="36">
        <f t="shared" si="0"/>
        <v>22.22222222222223</v>
      </c>
      <c r="E29" s="20">
        <v>5</v>
      </c>
      <c r="F29" s="22">
        <v>4</v>
      </c>
      <c r="G29" s="36">
        <f t="shared" si="1"/>
        <v>-20</v>
      </c>
      <c r="H29" s="20">
        <v>0</v>
      </c>
      <c r="I29" s="22">
        <v>1</v>
      </c>
      <c r="J29" s="36" t="s">
        <v>315</v>
      </c>
      <c r="K29" s="20">
        <v>5</v>
      </c>
      <c r="L29" s="20">
        <v>8</v>
      </c>
      <c r="M29" s="36">
        <f t="shared" si="3"/>
        <v>60</v>
      </c>
    </row>
    <row r="30" spans="1:13" ht="14.25">
      <c r="A30" s="25" t="s">
        <v>74</v>
      </c>
      <c r="B30" s="20">
        <v>96</v>
      </c>
      <c r="C30" s="22">
        <v>86</v>
      </c>
      <c r="D30" s="36">
        <f t="shared" si="0"/>
        <v>-10.416666666666671</v>
      </c>
      <c r="E30" s="20">
        <v>20</v>
      </c>
      <c r="F30" s="22">
        <v>14</v>
      </c>
      <c r="G30" s="36">
        <f t="shared" si="1"/>
        <v>-30</v>
      </c>
      <c r="H30" s="20">
        <v>2</v>
      </c>
      <c r="I30" s="22">
        <v>2</v>
      </c>
      <c r="J30" s="36">
        <f t="shared" si="2"/>
        <v>0</v>
      </c>
      <c r="K30" s="20">
        <v>24</v>
      </c>
      <c r="L30" s="20">
        <v>34</v>
      </c>
      <c r="M30" s="36">
        <f t="shared" si="3"/>
        <v>41.66666666666666</v>
      </c>
    </row>
    <row r="31" spans="1:13" ht="14.25">
      <c r="A31" s="25" t="s">
        <v>75</v>
      </c>
      <c r="B31" s="20">
        <v>97</v>
      </c>
      <c r="C31" s="22">
        <v>109</v>
      </c>
      <c r="D31" s="36">
        <f t="shared" si="0"/>
        <v>12.371134020618555</v>
      </c>
      <c r="E31" s="20">
        <v>20</v>
      </c>
      <c r="F31" s="22">
        <v>17</v>
      </c>
      <c r="G31" s="36">
        <f t="shared" si="1"/>
        <v>-15</v>
      </c>
      <c r="H31" s="20">
        <v>5</v>
      </c>
      <c r="I31" s="22">
        <v>7</v>
      </c>
      <c r="J31" s="36">
        <f t="shared" si="2"/>
        <v>40</v>
      </c>
      <c r="K31" s="20">
        <v>25</v>
      </c>
      <c r="L31" s="20">
        <v>63</v>
      </c>
      <c r="M31" s="36">
        <f t="shared" si="3"/>
        <v>152</v>
      </c>
    </row>
    <row r="32" spans="1:13" ht="14.25">
      <c r="A32" s="25" t="s">
        <v>76</v>
      </c>
      <c r="B32" s="20">
        <v>61</v>
      </c>
      <c r="C32" s="22">
        <v>31</v>
      </c>
      <c r="D32" s="36">
        <f t="shared" si="0"/>
        <v>-49.18032786885246</v>
      </c>
      <c r="E32" s="20">
        <v>6</v>
      </c>
      <c r="F32" s="22">
        <v>4</v>
      </c>
      <c r="G32" s="36">
        <f t="shared" si="1"/>
        <v>-33.33333333333333</v>
      </c>
      <c r="H32" s="20">
        <v>3</v>
      </c>
      <c r="I32" s="22">
        <v>1</v>
      </c>
      <c r="J32" s="36">
        <f t="shared" si="2"/>
        <v>-66.66666666666666</v>
      </c>
      <c r="K32" s="20">
        <v>25</v>
      </c>
      <c r="L32" s="20">
        <v>9</v>
      </c>
      <c r="M32" s="36">
        <f t="shared" si="3"/>
        <v>-64</v>
      </c>
    </row>
    <row r="33" spans="1:13" ht="14.25">
      <c r="A33" s="25" t="s">
        <v>77</v>
      </c>
      <c r="B33" s="20">
        <v>0</v>
      </c>
      <c r="C33" s="22">
        <v>0</v>
      </c>
      <c r="D33" s="36"/>
      <c r="E33" s="20">
        <v>0</v>
      </c>
      <c r="F33" s="22">
        <v>0</v>
      </c>
      <c r="G33" s="36"/>
      <c r="H33" s="20">
        <v>0</v>
      </c>
      <c r="I33" s="22">
        <v>0</v>
      </c>
      <c r="J33" s="36"/>
      <c r="K33" s="20">
        <v>0</v>
      </c>
      <c r="L33" s="20">
        <v>0</v>
      </c>
      <c r="M33" s="36"/>
    </row>
    <row r="34" spans="1:13" ht="15">
      <c r="A34" s="28" t="s">
        <v>78</v>
      </c>
      <c r="B34" s="37">
        <v>2596</v>
      </c>
      <c r="C34" s="29">
        <v>2916</v>
      </c>
      <c r="D34" s="36">
        <f t="shared" si="0"/>
        <v>12.32665639445301</v>
      </c>
      <c r="E34" s="37">
        <v>452</v>
      </c>
      <c r="F34" s="29">
        <v>504</v>
      </c>
      <c r="G34" s="36">
        <f t="shared" si="1"/>
        <v>11.504424778761063</v>
      </c>
      <c r="H34" s="37">
        <v>49</v>
      </c>
      <c r="I34" s="29">
        <v>44</v>
      </c>
      <c r="J34" s="36">
        <f t="shared" si="2"/>
        <v>-10.204081632653057</v>
      </c>
      <c r="K34" s="37">
        <v>828</v>
      </c>
      <c r="L34" s="37">
        <v>862</v>
      </c>
      <c r="M34" s="36">
        <f t="shared" si="3"/>
        <v>4.106280193236714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4 G7:G12 J7:J17 M7:M12 G14:G34 J20:J23 J25:J34 M14:M34">
    <cfRule type="cellIs" priority="102" dxfId="579" operator="lessThanOrEqual" stopIfTrue="1">
      <formula>0</formula>
    </cfRule>
  </conditionalFormatting>
  <conditionalFormatting sqref="D7:D34 G7:G12 J7:J17 M7:M12 G14:G34 J20:J23 J25:J34 M14:M34">
    <cfRule type="cellIs" priority="101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G33"/>
  <sheetViews>
    <sheetView zoomScale="85" zoomScaleNormal="85" workbookViewId="0" topLeftCell="A1">
      <selection activeCell="S38" sqref="S38"/>
    </sheetView>
  </sheetViews>
  <sheetFormatPr defaultColWidth="9.140625" defaultRowHeight="15"/>
  <cols>
    <col min="1" max="1" width="20.57421875" style="7" customWidth="1"/>
    <col min="2" max="28" width="5.421875" style="7" customWidth="1"/>
    <col min="29" max="29" width="7.28125" style="7" customWidth="1"/>
    <col min="30" max="16384" width="9.140625" style="7" customWidth="1"/>
  </cols>
  <sheetData>
    <row r="1" spans="1:29" ht="18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ht="7.5" customHeight="1"/>
    <row r="4" spans="1:29" ht="14.25">
      <c r="A4" s="152" t="s">
        <v>287</v>
      </c>
      <c r="B4" s="6" t="s">
        <v>288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02.75" customHeight="1">
      <c r="A5" s="152"/>
      <c r="B5" s="76" t="s">
        <v>51</v>
      </c>
      <c r="C5" s="76" t="s">
        <v>52</v>
      </c>
      <c r="D5" s="76" t="s">
        <v>53</v>
      </c>
      <c r="E5" s="76" t="s">
        <v>54</v>
      </c>
      <c r="F5" s="76" t="s">
        <v>55</v>
      </c>
      <c r="G5" s="76" t="s">
        <v>56</v>
      </c>
      <c r="H5" s="76" t="s">
        <v>57</v>
      </c>
      <c r="I5" s="76" t="s">
        <v>58</v>
      </c>
      <c r="J5" s="76" t="s">
        <v>59</v>
      </c>
      <c r="K5" s="76" t="s">
        <v>60</v>
      </c>
      <c r="L5" s="76" t="s">
        <v>61</v>
      </c>
      <c r="M5" s="76" t="s">
        <v>62</v>
      </c>
      <c r="N5" s="76" t="s">
        <v>63</v>
      </c>
      <c r="O5" s="76" t="s">
        <v>64</v>
      </c>
      <c r="P5" s="76" t="s">
        <v>65</v>
      </c>
      <c r="Q5" s="76" t="s">
        <v>66</v>
      </c>
      <c r="R5" s="76" t="s">
        <v>67</v>
      </c>
      <c r="S5" s="76" t="s">
        <v>68</v>
      </c>
      <c r="T5" s="76" t="s">
        <v>69</v>
      </c>
      <c r="U5" s="76" t="s">
        <v>70</v>
      </c>
      <c r="V5" s="76" t="s">
        <v>71</v>
      </c>
      <c r="W5" s="76" t="s">
        <v>72</v>
      </c>
      <c r="X5" s="76" t="s">
        <v>73</v>
      </c>
      <c r="Y5" s="76" t="s">
        <v>74</v>
      </c>
      <c r="Z5" s="76" t="s">
        <v>75</v>
      </c>
      <c r="AA5" s="76" t="s">
        <v>76</v>
      </c>
      <c r="AB5" s="76" t="s">
        <v>77</v>
      </c>
      <c r="AC5" s="77" t="s">
        <v>78</v>
      </c>
    </row>
    <row r="6" spans="1:29" ht="15.75" customHeight="1">
      <c r="A6" s="78" t="s">
        <v>51</v>
      </c>
      <c r="B6" s="8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3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1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37">
        <v>4</v>
      </c>
    </row>
    <row r="7" spans="1:33" ht="15.75" customHeight="1">
      <c r="A7" s="78" t="s">
        <v>52</v>
      </c>
      <c r="B7" s="20">
        <v>0</v>
      </c>
      <c r="C7" s="80">
        <v>42</v>
      </c>
      <c r="D7" s="20">
        <v>0</v>
      </c>
      <c r="E7" s="20">
        <v>1</v>
      </c>
      <c r="F7" s="20">
        <v>0</v>
      </c>
      <c r="G7" s="20">
        <v>1</v>
      </c>
      <c r="H7" s="20">
        <v>0</v>
      </c>
      <c r="I7" s="20">
        <v>0</v>
      </c>
      <c r="J7" s="20">
        <v>1</v>
      </c>
      <c r="K7" s="20">
        <v>4</v>
      </c>
      <c r="L7" s="20">
        <v>12</v>
      </c>
      <c r="M7" s="20">
        <v>0</v>
      </c>
      <c r="N7" s="20">
        <v>0</v>
      </c>
      <c r="O7" s="20">
        <v>2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1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37">
        <v>64</v>
      </c>
      <c r="AG7" s="19"/>
    </row>
    <row r="8" spans="1:29" ht="15.75" customHeight="1">
      <c r="A8" s="78" t="s">
        <v>53</v>
      </c>
      <c r="B8" s="20">
        <v>0</v>
      </c>
      <c r="C8" s="20">
        <v>0</v>
      </c>
      <c r="D8" s="80">
        <v>54</v>
      </c>
      <c r="E8" s="20">
        <v>0</v>
      </c>
      <c r="F8" s="20">
        <v>0</v>
      </c>
      <c r="G8" s="20">
        <v>1</v>
      </c>
      <c r="H8" s="20">
        <v>0</v>
      </c>
      <c r="I8" s="20">
        <v>0</v>
      </c>
      <c r="J8" s="20">
        <v>0</v>
      </c>
      <c r="K8" s="20">
        <v>0</v>
      </c>
      <c r="L8" s="20">
        <v>2</v>
      </c>
      <c r="M8" s="20">
        <v>0</v>
      </c>
      <c r="N8" s="20">
        <v>0</v>
      </c>
      <c r="O8" s="20">
        <v>2</v>
      </c>
      <c r="P8" s="20">
        <v>0</v>
      </c>
      <c r="Q8" s="20">
        <v>1</v>
      </c>
      <c r="R8" s="20">
        <v>0</v>
      </c>
      <c r="S8" s="20">
        <v>1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37">
        <v>61</v>
      </c>
    </row>
    <row r="9" spans="1:29" ht="15.75" customHeight="1">
      <c r="A9" s="78" t="s">
        <v>54</v>
      </c>
      <c r="B9" s="20">
        <v>0</v>
      </c>
      <c r="C9" s="20">
        <v>0</v>
      </c>
      <c r="D9" s="20">
        <v>0</v>
      </c>
      <c r="E9" s="80">
        <v>184</v>
      </c>
      <c r="F9" s="20">
        <v>0</v>
      </c>
      <c r="G9" s="20">
        <v>0</v>
      </c>
      <c r="H9" s="20">
        <v>0</v>
      </c>
      <c r="I9" s="20">
        <v>5</v>
      </c>
      <c r="J9" s="20">
        <v>0</v>
      </c>
      <c r="K9" s="20">
        <v>1</v>
      </c>
      <c r="L9" s="20">
        <v>0</v>
      </c>
      <c r="M9" s="20">
        <v>3</v>
      </c>
      <c r="N9" s="20">
        <v>0</v>
      </c>
      <c r="O9" s="20">
        <v>0</v>
      </c>
      <c r="P9" s="20">
        <v>2</v>
      </c>
      <c r="Q9" s="20">
        <v>1</v>
      </c>
      <c r="R9" s="20">
        <v>0</v>
      </c>
      <c r="S9" s="20">
        <v>0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37">
        <v>198</v>
      </c>
    </row>
    <row r="10" spans="1:29" ht="15.75" customHeight="1">
      <c r="A10" s="78" t="s">
        <v>55</v>
      </c>
      <c r="B10" s="20">
        <v>0</v>
      </c>
      <c r="C10" s="20">
        <v>1</v>
      </c>
      <c r="D10" s="20">
        <v>0</v>
      </c>
      <c r="E10" s="20">
        <v>1</v>
      </c>
      <c r="F10" s="80">
        <v>71</v>
      </c>
      <c r="G10" s="20">
        <v>0</v>
      </c>
      <c r="H10" s="20">
        <v>0</v>
      </c>
      <c r="I10" s="20">
        <v>5</v>
      </c>
      <c r="J10" s="20">
        <v>0</v>
      </c>
      <c r="K10" s="20">
        <v>1</v>
      </c>
      <c r="L10" s="20">
        <v>5</v>
      </c>
      <c r="M10" s="20">
        <v>1</v>
      </c>
      <c r="N10" s="20">
        <v>1</v>
      </c>
      <c r="O10" s="20">
        <v>0</v>
      </c>
      <c r="P10" s="20">
        <v>0</v>
      </c>
      <c r="Q10" s="20">
        <v>1</v>
      </c>
      <c r="R10" s="20">
        <v>0</v>
      </c>
      <c r="S10" s="20">
        <v>0</v>
      </c>
      <c r="T10" s="20">
        <v>0</v>
      </c>
      <c r="U10" s="20">
        <v>0</v>
      </c>
      <c r="V10" s="20">
        <v>2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37">
        <v>89</v>
      </c>
    </row>
    <row r="11" spans="1:29" ht="15.75" customHeight="1">
      <c r="A11" s="78" t="s">
        <v>56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80">
        <v>22</v>
      </c>
      <c r="H11" s="20">
        <v>0</v>
      </c>
      <c r="I11" s="20">
        <v>0</v>
      </c>
      <c r="J11" s="20">
        <v>0</v>
      </c>
      <c r="K11" s="20">
        <v>3</v>
      </c>
      <c r="L11" s="20">
        <v>10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37">
        <v>35</v>
      </c>
    </row>
    <row r="12" spans="1:29" ht="15.75" customHeight="1">
      <c r="A12" s="78" t="s">
        <v>57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80">
        <v>26</v>
      </c>
      <c r="I12" s="20">
        <v>1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1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37">
        <v>28</v>
      </c>
    </row>
    <row r="13" spans="1:29" ht="15.75" customHeight="1">
      <c r="A13" s="78" t="s">
        <v>58</v>
      </c>
      <c r="B13" s="20">
        <v>0</v>
      </c>
      <c r="C13" s="20">
        <v>0</v>
      </c>
      <c r="D13" s="20">
        <v>0</v>
      </c>
      <c r="E13" s="20">
        <v>0</v>
      </c>
      <c r="F13" s="20">
        <v>1</v>
      </c>
      <c r="G13" s="20">
        <v>0</v>
      </c>
      <c r="H13" s="20">
        <v>0</v>
      </c>
      <c r="I13" s="80">
        <v>134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1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37">
        <v>136</v>
      </c>
    </row>
    <row r="14" spans="1:29" ht="15.75" customHeight="1">
      <c r="A14" s="78" t="s">
        <v>59</v>
      </c>
      <c r="B14" s="20">
        <v>0</v>
      </c>
      <c r="C14" s="20">
        <v>0</v>
      </c>
      <c r="D14" s="20">
        <v>0</v>
      </c>
      <c r="E14" s="20">
        <v>2</v>
      </c>
      <c r="F14" s="20">
        <v>0</v>
      </c>
      <c r="G14" s="20">
        <v>0</v>
      </c>
      <c r="H14" s="20">
        <v>0</v>
      </c>
      <c r="I14" s="20">
        <v>0</v>
      </c>
      <c r="J14" s="80">
        <v>81</v>
      </c>
      <c r="K14" s="20">
        <v>0</v>
      </c>
      <c r="L14" s="20">
        <v>0</v>
      </c>
      <c r="M14" s="20">
        <v>0</v>
      </c>
      <c r="N14" s="20">
        <v>0</v>
      </c>
      <c r="O14" s="20">
        <v>4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37">
        <v>87</v>
      </c>
    </row>
    <row r="15" spans="1:29" ht="15.75" customHeight="1">
      <c r="A15" s="78" t="s">
        <v>60</v>
      </c>
      <c r="B15" s="20">
        <v>0</v>
      </c>
      <c r="C15" s="20">
        <v>3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8</v>
      </c>
      <c r="J15" s="20">
        <v>2</v>
      </c>
      <c r="K15" s="80">
        <v>92</v>
      </c>
      <c r="L15" s="20">
        <v>186</v>
      </c>
      <c r="M15" s="20">
        <v>2</v>
      </c>
      <c r="N15" s="20">
        <v>0</v>
      </c>
      <c r="O15" s="20">
        <v>18</v>
      </c>
      <c r="P15" s="20">
        <v>1</v>
      </c>
      <c r="Q15" s="20">
        <v>2</v>
      </c>
      <c r="R15" s="20">
        <v>2</v>
      </c>
      <c r="S15" s="20">
        <v>0</v>
      </c>
      <c r="T15" s="20">
        <v>0</v>
      </c>
      <c r="U15" s="20">
        <v>0</v>
      </c>
      <c r="V15" s="20">
        <v>2</v>
      </c>
      <c r="W15" s="20">
        <v>0</v>
      </c>
      <c r="X15" s="20">
        <v>0</v>
      </c>
      <c r="Y15" s="20">
        <v>1</v>
      </c>
      <c r="Z15" s="20">
        <v>3</v>
      </c>
      <c r="AA15" s="20">
        <v>0</v>
      </c>
      <c r="AB15" s="20">
        <v>0</v>
      </c>
      <c r="AC15" s="37">
        <v>322</v>
      </c>
    </row>
    <row r="16" spans="1:29" ht="15.75" customHeight="1">
      <c r="A16" s="78" t="s">
        <v>61</v>
      </c>
      <c r="B16" s="20">
        <v>0</v>
      </c>
      <c r="C16" s="20">
        <v>0</v>
      </c>
      <c r="D16" s="20">
        <v>0</v>
      </c>
      <c r="E16" s="20">
        <v>1</v>
      </c>
      <c r="F16" s="20">
        <v>0</v>
      </c>
      <c r="G16" s="20">
        <v>3</v>
      </c>
      <c r="H16" s="20">
        <v>0</v>
      </c>
      <c r="I16" s="20">
        <v>29</v>
      </c>
      <c r="J16" s="20">
        <v>0</v>
      </c>
      <c r="K16" s="20">
        <v>32</v>
      </c>
      <c r="L16" s="80">
        <v>543</v>
      </c>
      <c r="M16" s="20">
        <v>0</v>
      </c>
      <c r="N16" s="20">
        <v>0</v>
      </c>
      <c r="O16" s="20">
        <v>32</v>
      </c>
      <c r="P16" s="20">
        <v>7</v>
      </c>
      <c r="Q16" s="20">
        <v>3</v>
      </c>
      <c r="R16" s="20">
        <v>2</v>
      </c>
      <c r="S16" s="20">
        <v>3</v>
      </c>
      <c r="T16" s="20">
        <v>0</v>
      </c>
      <c r="U16" s="20">
        <v>0</v>
      </c>
      <c r="V16" s="20">
        <v>1</v>
      </c>
      <c r="W16" s="20">
        <v>0</v>
      </c>
      <c r="X16" s="20">
        <v>0</v>
      </c>
      <c r="Y16" s="20">
        <v>1</v>
      </c>
      <c r="Z16" s="20">
        <v>0</v>
      </c>
      <c r="AA16" s="20">
        <v>0</v>
      </c>
      <c r="AB16" s="20">
        <v>0</v>
      </c>
      <c r="AC16" s="37">
        <v>657</v>
      </c>
    </row>
    <row r="17" spans="1:29" ht="15.75" customHeight="1">
      <c r="A17" s="78" t="s">
        <v>62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1</v>
      </c>
      <c r="L17" s="20">
        <v>5</v>
      </c>
      <c r="M17" s="80">
        <v>15</v>
      </c>
      <c r="N17" s="20">
        <v>0</v>
      </c>
      <c r="O17" s="20">
        <v>0</v>
      </c>
      <c r="P17" s="20">
        <v>0</v>
      </c>
      <c r="Q17" s="20">
        <v>2</v>
      </c>
      <c r="R17" s="20">
        <v>2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37">
        <v>25</v>
      </c>
    </row>
    <row r="18" spans="1:29" ht="15.75" customHeight="1">
      <c r="A18" s="78" t="s">
        <v>63</v>
      </c>
      <c r="B18" s="20">
        <v>0</v>
      </c>
      <c r="C18" s="20">
        <v>0</v>
      </c>
      <c r="D18" s="20">
        <v>0</v>
      </c>
      <c r="E18" s="20">
        <v>0</v>
      </c>
      <c r="F18" s="20">
        <v>1</v>
      </c>
      <c r="G18" s="20">
        <v>0</v>
      </c>
      <c r="H18" s="20">
        <v>0</v>
      </c>
      <c r="I18" s="20">
        <v>0</v>
      </c>
      <c r="J18" s="20">
        <v>0</v>
      </c>
      <c r="K18" s="20">
        <v>1</v>
      </c>
      <c r="L18" s="20">
        <v>7</v>
      </c>
      <c r="M18" s="20">
        <v>0</v>
      </c>
      <c r="N18" s="80">
        <v>5</v>
      </c>
      <c r="O18" s="20">
        <v>0</v>
      </c>
      <c r="P18" s="20">
        <v>0</v>
      </c>
      <c r="Q18" s="20">
        <v>4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37">
        <v>18</v>
      </c>
    </row>
    <row r="19" spans="1:29" ht="15.75" customHeight="1">
      <c r="A19" s="78" t="s">
        <v>64</v>
      </c>
      <c r="B19" s="20">
        <v>0</v>
      </c>
      <c r="C19" s="20">
        <v>1</v>
      </c>
      <c r="D19" s="20">
        <v>0</v>
      </c>
      <c r="E19" s="20">
        <v>0</v>
      </c>
      <c r="F19" s="20">
        <v>0</v>
      </c>
      <c r="G19" s="20">
        <v>0</v>
      </c>
      <c r="H19" s="20">
        <v>1</v>
      </c>
      <c r="I19" s="20">
        <v>0</v>
      </c>
      <c r="J19" s="20">
        <v>2</v>
      </c>
      <c r="K19" s="20">
        <v>2</v>
      </c>
      <c r="L19" s="20">
        <v>5</v>
      </c>
      <c r="M19" s="20">
        <v>0</v>
      </c>
      <c r="N19" s="20">
        <v>0</v>
      </c>
      <c r="O19" s="80">
        <v>234</v>
      </c>
      <c r="P19" s="20">
        <v>1</v>
      </c>
      <c r="Q19" s="20">
        <v>0</v>
      </c>
      <c r="R19" s="20">
        <v>0</v>
      </c>
      <c r="S19" s="20">
        <v>2</v>
      </c>
      <c r="T19" s="20">
        <v>1</v>
      </c>
      <c r="U19" s="20">
        <v>0</v>
      </c>
      <c r="V19" s="20">
        <v>0</v>
      </c>
      <c r="W19" s="20">
        <v>1</v>
      </c>
      <c r="X19" s="20">
        <v>0</v>
      </c>
      <c r="Y19" s="20">
        <v>0</v>
      </c>
      <c r="Z19" s="20">
        <v>0</v>
      </c>
      <c r="AA19" s="20">
        <v>1</v>
      </c>
      <c r="AB19" s="20">
        <v>0</v>
      </c>
      <c r="AC19" s="37">
        <v>251</v>
      </c>
    </row>
    <row r="20" spans="1:29" ht="15.75" customHeight="1">
      <c r="A20" s="78" t="s">
        <v>65</v>
      </c>
      <c r="B20" s="20">
        <v>0</v>
      </c>
      <c r="C20" s="20">
        <v>0</v>
      </c>
      <c r="D20" s="20">
        <v>0</v>
      </c>
      <c r="E20" s="20">
        <v>1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1</v>
      </c>
      <c r="M20" s="20">
        <v>0</v>
      </c>
      <c r="N20" s="20">
        <v>0</v>
      </c>
      <c r="O20" s="20">
        <v>0</v>
      </c>
      <c r="P20" s="80">
        <v>44</v>
      </c>
      <c r="Q20" s="23">
        <v>8</v>
      </c>
      <c r="R20" s="20">
        <v>0</v>
      </c>
      <c r="S20" s="20">
        <v>0</v>
      </c>
      <c r="T20" s="20">
        <v>0</v>
      </c>
      <c r="U20" s="20">
        <v>1</v>
      </c>
      <c r="V20" s="20">
        <v>0</v>
      </c>
      <c r="W20" s="20">
        <v>3</v>
      </c>
      <c r="X20" s="20">
        <v>0</v>
      </c>
      <c r="Y20" s="20">
        <v>1</v>
      </c>
      <c r="Z20" s="20">
        <v>0</v>
      </c>
      <c r="AA20" s="20">
        <v>0</v>
      </c>
      <c r="AB20" s="20">
        <v>0</v>
      </c>
      <c r="AC20" s="37">
        <v>59</v>
      </c>
    </row>
    <row r="21" spans="1:29" ht="15.75" customHeight="1">
      <c r="A21" s="78" t="s">
        <v>66</v>
      </c>
      <c r="B21" s="20">
        <v>0</v>
      </c>
      <c r="C21" s="20">
        <v>1</v>
      </c>
      <c r="D21" s="20">
        <v>0</v>
      </c>
      <c r="E21" s="20">
        <v>4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3</v>
      </c>
      <c r="L21" s="20">
        <v>0</v>
      </c>
      <c r="M21" s="20">
        <v>0</v>
      </c>
      <c r="N21" s="20">
        <v>0</v>
      </c>
      <c r="O21" s="20">
        <v>0</v>
      </c>
      <c r="P21" s="20">
        <v>1</v>
      </c>
      <c r="Q21" s="80">
        <v>277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1</v>
      </c>
      <c r="X21" s="20">
        <v>0</v>
      </c>
      <c r="Y21" s="20">
        <v>1</v>
      </c>
      <c r="Z21" s="20">
        <v>1</v>
      </c>
      <c r="AA21" s="20">
        <v>0</v>
      </c>
      <c r="AB21" s="20">
        <v>0</v>
      </c>
      <c r="AC21" s="37">
        <v>289</v>
      </c>
    </row>
    <row r="22" spans="1:29" ht="15.75" customHeight="1">
      <c r="A22" s="78" t="s">
        <v>67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2</v>
      </c>
      <c r="L22" s="20">
        <v>1</v>
      </c>
      <c r="M22" s="20">
        <v>0</v>
      </c>
      <c r="N22" s="20">
        <v>0</v>
      </c>
      <c r="O22" s="20">
        <v>0</v>
      </c>
      <c r="P22" s="20">
        <v>0</v>
      </c>
      <c r="Q22" s="20">
        <v>1</v>
      </c>
      <c r="R22" s="80">
        <v>74</v>
      </c>
      <c r="S22" s="20">
        <v>0</v>
      </c>
      <c r="T22" s="20">
        <v>1</v>
      </c>
      <c r="U22" s="20">
        <v>0</v>
      </c>
      <c r="V22" s="20">
        <v>0</v>
      </c>
      <c r="W22" s="20">
        <v>0</v>
      </c>
      <c r="X22" s="20">
        <v>0</v>
      </c>
      <c r="Y22" s="20">
        <v>2</v>
      </c>
      <c r="Z22" s="20">
        <v>0</v>
      </c>
      <c r="AA22" s="20">
        <v>0</v>
      </c>
      <c r="AB22" s="20">
        <v>0</v>
      </c>
      <c r="AC22" s="37">
        <v>81</v>
      </c>
    </row>
    <row r="23" spans="1:29" ht="15.75" customHeight="1">
      <c r="A23" s="78" t="s">
        <v>68</v>
      </c>
      <c r="B23" s="20">
        <v>0</v>
      </c>
      <c r="C23" s="20">
        <v>0</v>
      </c>
      <c r="D23" s="20">
        <v>1</v>
      </c>
      <c r="E23" s="20">
        <v>0</v>
      </c>
      <c r="F23" s="20">
        <v>0</v>
      </c>
      <c r="G23" s="20">
        <v>3</v>
      </c>
      <c r="H23" s="20">
        <v>0</v>
      </c>
      <c r="I23" s="20">
        <v>0</v>
      </c>
      <c r="J23" s="20">
        <v>0</v>
      </c>
      <c r="K23" s="20">
        <v>2</v>
      </c>
      <c r="L23" s="20">
        <v>1</v>
      </c>
      <c r="M23" s="20">
        <v>0</v>
      </c>
      <c r="N23" s="20">
        <v>0</v>
      </c>
      <c r="O23" s="20">
        <v>1</v>
      </c>
      <c r="P23" s="20">
        <v>1</v>
      </c>
      <c r="Q23" s="20">
        <v>0</v>
      </c>
      <c r="R23" s="20">
        <v>0</v>
      </c>
      <c r="S23" s="80">
        <v>29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37">
        <v>38</v>
      </c>
    </row>
    <row r="24" spans="1:29" ht="15.75" customHeight="1">
      <c r="A24" s="78" t="s">
        <v>69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2</v>
      </c>
      <c r="L24" s="20">
        <v>1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1</v>
      </c>
      <c r="S24" s="20">
        <v>0</v>
      </c>
      <c r="T24" s="80">
        <v>30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1</v>
      </c>
      <c r="AA24" s="20">
        <v>0</v>
      </c>
      <c r="AB24" s="20">
        <v>0</v>
      </c>
      <c r="AC24" s="37">
        <v>35</v>
      </c>
    </row>
    <row r="25" spans="1:29" ht="15.75" customHeight="1">
      <c r="A25" s="78" t="s">
        <v>70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3</v>
      </c>
      <c r="M25" s="20">
        <v>0</v>
      </c>
      <c r="N25" s="20">
        <v>0</v>
      </c>
      <c r="O25" s="20">
        <v>3</v>
      </c>
      <c r="P25" s="20">
        <v>1</v>
      </c>
      <c r="Q25" s="20">
        <v>0</v>
      </c>
      <c r="R25" s="20">
        <v>0</v>
      </c>
      <c r="S25" s="20">
        <v>0</v>
      </c>
      <c r="T25" s="20">
        <v>0</v>
      </c>
      <c r="U25" s="80">
        <v>27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1</v>
      </c>
      <c r="AB25" s="20">
        <v>0</v>
      </c>
      <c r="AC25" s="37">
        <v>35</v>
      </c>
    </row>
    <row r="26" spans="1:29" ht="15.75" customHeight="1">
      <c r="A26" s="78" t="s">
        <v>71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1</v>
      </c>
      <c r="J26" s="20">
        <v>0</v>
      </c>
      <c r="K26" s="20">
        <v>0</v>
      </c>
      <c r="L26" s="20">
        <v>2</v>
      </c>
      <c r="M26" s="20">
        <v>0</v>
      </c>
      <c r="N26" s="20">
        <v>1</v>
      </c>
      <c r="O26" s="20">
        <v>0</v>
      </c>
      <c r="P26" s="20">
        <v>0</v>
      </c>
      <c r="Q26" s="20">
        <v>1</v>
      </c>
      <c r="R26" s="20">
        <v>2</v>
      </c>
      <c r="S26" s="20">
        <v>0</v>
      </c>
      <c r="T26" s="20">
        <v>0</v>
      </c>
      <c r="U26" s="20">
        <v>0</v>
      </c>
      <c r="V26" s="80">
        <v>96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37">
        <v>103</v>
      </c>
    </row>
    <row r="27" spans="1:29" ht="15.75" customHeight="1">
      <c r="A27" s="78" t="s">
        <v>72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5</v>
      </c>
      <c r="M27" s="20">
        <v>0</v>
      </c>
      <c r="N27" s="20">
        <v>0</v>
      </c>
      <c r="O27" s="20">
        <v>0</v>
      </c>
      <c r="P27" s="20">
        <v>4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80">
        <v>65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37">
        <v>74</v>
      </c>
    </row>
    <row r="28" spans="1:29" ht="15.75" customHeight="1">
      <c r="A28" s="78" t="s">
        <v>73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2</v>
      </c>
      <c r="H28" s="20">
        <v>0</v>
      </c>
      <c r="I28" s="20">
        <v>0</v>
      </c>
      <c r="J28" s="20">
        <v>0</v>
      </c>
      <c r="K28" s="20">
        <v>2</v>
      </c>
      <c r="L28" s="20">
        <v>8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1</v>
      </c>
      <c r="T28" s="20">
        <v>0</v>
      </c>
      <c r="U28" s="20">
        <v>1</v>
      </c>
      <c r="V28" s="20">
        <v>0</v>
      </c>
      <c r="W28" s="20">
        <v>0</v>
      </c>
      <c r="X28" s="80">
        <v>18</v>
      </c>
      <c r="Y28" s="20">
        <v>1</v>
      </c>
      <c r="Z28" s="20">
        <v>0</v>
      </c>
      <c r="AA28" s="20">
        <v>1</v>
      </c>
      <c r="AB28" s="20">
        <v>0</v>
      </c>
      <c r="AC28" s="37">
        <v>34</v>
      </c>
    </row>
    <row r="29" spans="1:29" ht="15.75" customHeight="1">
      <c r="A29" s="78" t="s">
        <v>74</v>
      </c>
      <c r="B29" s="20">
        <v>0</v>
      </c>
      <c r="C29" s="20">
        <v>1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3</v>
      </c>
      <c r="L29" s="20">
        <v>12</v>
      </c>
      <c r="M29" s="20">
        <v>0</v>
      </c>
      <c r="N29" s="20">
        <v>0</v>
      </c>
      <c r="O29" s="20">
        <v>1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80">
        <v>48</v>
      </c>
      <c r="Z29" s="20">
        <v>0</v>
      </c>
      <c r="AA29" s="20">
        <v>0</v>
      </c>
      <c r="AB29" s="20">
        <v>0</v>
      </c>
      <c r="AC29" s="37">
        <v>65</v>
      </c>
    </row>
    <row r="30" spans="1:29" ht="15.75" customHeight="1">
      <c r="A30" s="78" t="s">
        <v>75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4</v>
      </c>
      <c r="L30" s="20">
        <v>8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80">
        <v>42</v>
      </c>
      <c r="AA30" s="20">
        <v>0</v>
      </c>
      <c r="AB30" s="20">
        <v>0</v>
      </c>
      <c r="AC30" s="37">
        <v>54</v>
      </c>
    </row>
    <row r="31" spans="1:29" ht="15.75" customHeight="1">
      <c r="A31" s="78" t="s">
        <v>76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1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1</v>
      </c>
      <c r="Y31" s="20">
        <v>0</v>
      </c>
      <c r="Z31" s="20">
        <v>2</v>
      </c>
      <c r="AA31" s="80">
        <v>29</v>
      </c>
      <c r="AB31" s="20">
        <v>0</v>
      </c>
      <c r="AC31" s="37">
        <v>33</v>
      </c>
    </row>
    <row r="32" spans="1:29" ht="15.75" customHeight="1">
      <c r="A32" s="78" t="s">
        <v>77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80">
        <v>0</v>
      </c>
      <c r="AC32" s="37">
        <v>0</v>
      </c>
    </row>
    <row r="33" spans="1:29" ht="15.75" customHeight="1">
      <c r="A33" s="79" t="s">
        <v>78</v>
      </c>
      <c r="B33" s="37">
        <v>0</v>
      </c>
      <c r="C33" s="37">
        <v>49</v>
      </c>
      <c r="D33" s="37">
        <v>55</v>
      </c>
      <c r="E33" s="37">
        <v>194</v>
      </c>
      <c r="F33" s="37">
        <v>73</v>
      </c>
      <c r="G33" s="37">
        <v>32</v>
      </c>
      <c r="H33" s="37">
        <v>27</v>
      </c>
      <c r="I33" s="37">
        <v>183</v>
      </c>
      <c r="J33" s="37">
        <v>87</v>
      </c>
      <c r="K33" s="37">
        <v>155</v>
      </c>
      <c r="L33" s="37">
        <v>820</v>
      </c>
      <c r="M33" s="37">
        <v>21</v>
      </c>
      <c r="N33" s="37">
        <v>7</v>
      </c>
      <c r="O33" s="37">
        <v>298</v>
      </c>
      <c r="P33" s="37">
        <v>62</v>
      </c>
      <c r="Q33" s="37">
        <v>301</v>
      </c>
      <c r="R33" s="37">
        <v>84</v>
      </c>
      <c r="S33" s="37">
        <v>36</v>
      </c>
      <c r="T33" s="37">
        <v>32</v>
      </c>
      <c r="U33" s="37">
        <v>30</v>
      </c>
      <c r="V33" s="37">
        <v>103</v>
      </c>
      <c r="W33" s="37">
        <v>71</v>
      </c>
      <c r="X33" s="37">
        <v>19</v>
      </c>
      <c r="Y33" s="37">
        <v>55</v>
      </c>
      <c r="Z33" s="37">
        <v>49</v>
      </c>
      <c r="AA33" s="37">
        <v>32</v>
      </c>
      <c r="AB33" s="37">
        <v>0</v>
      </c>
      <c r="AC33" s="81">
        <v>2875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C1"/>
    <mergeCell ref="A2:AC2"/>
    <mergeCell ref="A4:A5"/>
    <mergeCell ref="B4:AC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O32" sqref="O32"/>
    </sheetView>
  </sheetViews>
  <sheetFormatPr defaultColWidth="9.140625" defaultRowHeight="15"/>
  <cols>
    <col min="1" max="1" width="22.8515625" style="7" customWidth="1"/>
    <col min="2" max="13" width="9.8515625" style="7" customWidth="1"/>
    <col min="14" max="16384" width="9.140625" style="7" customWidth="1"/>
  </cols>
  <sheetData>
    <row r="1" spans="1:13" ht="18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9" customFormat="1" ht="14.25">
      <c r="A4" s="6" t="s">
        <v>289</v>
      </c>
      <c r="B4" s="6" t="s">
        <v>43</v>
      </c>
      <c r="C4" s="6"/>
      <c r="D4" s="6"/>
      <c r="E4" s="6" t="s">
        <v>44</v>
      </c>
      <c r="F4" s="6"/>
      <c r="G4" s="6"/>
      <c r="H4" s="6"/>
      <c r="I4" s="6"/>
      <c r="J4" s="6"/>
      <c r="K4" s="6"/>
      <c r="L4" s="6"/>
      <c r="M4" s="6"/>
    </row>
    <row r="5" spans="1:13" s="19" customFormat="1" ht="14.25">
      <c r="A5" s="6"/>
      <c r="B5" s="6"/>
      <c r="C5" s="6"/>
      <c r="D5" s="6"/>
      <c r="E5" s="6" t="s">
        <v>45</v>
      </c>
      <c r="F5" s="6"/>
      <c r="G5" s="6"/>
      <c r="H5" s="6" t="s">
        <v>46</v>
      </c>
      <c r="I5" s="6"/>
      <c r="J5" s="6"/>
      <c r="K5" s="6" t="s">
        <v>47</v>
      </c>
      <c r="L5" s="6"/>
      <c r="M5" s="6"/>
    </row>
    <row r="6" spans="1:13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  <c r="K6" s="70" t="s">
        <v>48</v>
      </c>
      <c r="L6" s="70" t="s">
        <v>49</v>
      </c>
      <c r="M6" s="70" t="s">
        <v>50</v>
      </c>
    </row>
    <row r="7" spans="1:13" ht="14.25">
      <c r="A7" s="25" t="s">
        <v>51</v>
      </c>
      <c r="B7" s="22">
        <v>0</v>
      </c>
      <c r="C7" s="22">
        <v>4</v>
      </c>
      <c r="D7" s="36" t="s">
        <v>315</v>
      </c>
      <c r="E7" s="20">
        <v>0</v>
      </c>
      <c r="F7" s="20">
        <v>0</v>
      </c>
      <c r="G7" s="36"/>
      <c r="H7" s="20">
        <v>0</v>
      </c>
      <c r="I7" s="22">
        <v>0</v>
      </c>
      <c r="J7" s="36"/>
      <c r="K7" s="20">
        <v>0</v>
      </c>
      <c r="L7" s="20">
        <v>0</v>
      </c>
      <c r="M7" s="36"/>
    </row>
    <row r="8" spans="1:13" ht="14.25">
      <c r="A8" s="25" t="s">
        <v>52</v>
      </c>
      <c r="B8" s="20">
        <v>38</v>
      </c>
      <c r="C8" s="22">
        <v>64</v>
      </c>
      <c r="D8" s="36">
        <f aca="true" t="shared" si="0" ref="D8:D32">C8*100/B8-100</f>
        <v>68.42105263157896</v>
      </c>
      <c r="E8" s="20">
        <v>17</v>
      </c>
      <c r="F8" s="22">
        <v>10</v>
      </c>
      <c r="G8" s="36">
        <f aca="true" t="shared" si="1" ref="G8:G32">F8*100/E8-100</f>
        <v>-41.1764705882353</v>
      </c>
      <c r="H8" s="20">
        <v>4</v>
      </c>
      <c r="I8" s="22">
        <v>1</v>
      </c>
      <c r="J8" s="36">
        <f aca="true" t="shared" si="2" ref="J8:J30">I8*100/H8-100</f>
        <v>-75</v>
      </c>
      <c r="K8" s="20">
        <v>30</v>
      </c>
      <c r="L8" s="20">
        <v>28</v>
      </c>
      <c r="M8" s="36">
        <f aca="true" t="shared" si="3" ref="M8:M32">L8*100/K8-100</f>
        <v>-6.666666666666671</v>
      </c>
    </row>
    <row r="9" spans="1:13" ht="14.25">
      <c r="A9" s="25" t="s">
        <v>53</v>
      </c>
      <c r="B9" s="20">
        <v>49</v>
      </c>
      <c r="C9" s="22">
        <v>61</v>
      </c>
      <c r="D9" s="36">
        <f t="shared" si="0"/>
        <v>24.48979591836735</v>
      </c>
      <c r="E9" s="20">
        <v>21</v>
      </c>
      <c r="F9" s="22">
        <v>17</v>
      </c>
      <c r="G9" s="36">
        <f t="shared" si="1"/>
        <v>-19.04761904761905</v>
      </c>
      <c r="H9" s="20">
        <v>6</v>
      </c>
      <c r="I9" s="22">
        <v>4</v>
      </c>
      <c r="J9" s="36">
        <f t="shared" si="2"/>
        <v>-33.33333333333333</v>
      </c>
      <c r="K9" s="20">
        <v>54</v>
      </c>
      <c r="L9" s="20">
        <v>22</v>
      </c>
      <c r="M9" s="36">
        <f t="shared" si="3"/>
        <v>-59.25925925925926</v>
      </c>
    </row>
    <row r="10" spans="1:13" ht="14.25">
      <c r="A10" s="25" t="s">
        <v>54</v>
      </c>
      <c r="B10" s="20">
        <v>291</v>
      </c>
      <c r="C10" s="22">
        <v>198</v>
      </c>
      <c r="D10" s="36">
        <f t="shared" si="0"/>
        <v>-31.95876288659794</v>
      </c>
      <c r="E10" s="20">
        <v>120</v>
      </c>
      <c r="F10" s="22">
        <v>72</v>
      </c>
      <c r="G10" s="36">
        <f t="shared" si="1"/>
        <v>-40</v>
      </c>
      <c r="H10" s="20">
        <v>19</v>
      </c>
      <c r="I10" s="22">
        <v>3</v>
      </c>
      <c r="J10" s="36">
        <f t="shared" si="2"/>
        <v>-84.21052631578948</v>
      </c>
      <c r="K10" s="20">
        <v>256</v>
      </c>
      <c r="L10" s="20">
        <v>104</v>
      </c>
      <c r="M10" s="36">
        <f t="shared" si="3"/>
        <v>-59.375</v>
      </c>
    </row>
    <row r="11" spans="1:13" ht="14.25">
      <c r="A11" s="25" t="s">
        <v>55</v>
      </c>
      <c r="B11" s="20">
        <v>68</v>
      </c>
      <c r="C11" s="22">
        <v>89</v>
      </c>
      <c r="D11" s="36">
        <f t="shared" si="0"/>
        <v>30.882352941176464</v>
      </c>
      <c r="E11" s="20">
        <v>20</v>
      </c>
      <c r="F11" s="22">
        <v>33</v>
      </c>
      <c r="G11" s="36">
        <f t="shared" si="1"/>
        <v>65</v>
      </c>
      <c r="H11" s="20">
        <v>1</v>
      </c>
      <c r="I11" s="22">
        <v>11</v>
      </c>
      <c r="J11" s="36">
        <f t="shared" si="2"/>
        <v>1000</v>
      </c>
      <c r="K11" s="20">
        <v>54</v>
      </c>
      <c r="L11" s="20">
        <v>56</v>
      </c>
      <c r="M11" s="36">
        <f t="shared" si="3"/>
        <v>3.7037037037037095</v>
      </c>
    </row>
    <row r="12" spans="1:13" ht="14.25">
      <c r="A12" s="25" t="s">
        <v>56</v>
      </c>
      <c r="B12" s="20">
        <v>54</v>
      </c>
      <c r="C12" s="22">
        <v>35</v>
      </c>
      <c r="D12" s="36">
        <f t="shared" si="0"/>
        <v>-35.18518518518519</v>
      </c>
      <c r="E12" s="20">
        <v>18</v>
      </c>
      <c r="F12" s="22">
        <v>13</v>
      </c>
      <c r="G12" s="36">
        <f t="shared" si="1"/>
        <v>-27.77777777777777</v>
      </c>
      <c r="H12" s="20">
        <v>1</v>
      </c>
      <c r="I12" s="22">
        <v>1</v>
      </c>
      <c r="J12" s="36">
        <f t="shared" si="2"/>
        <v>0</v>
      </c>
      <c r="K12" s="20">
        <v>33</v>
      </c>
      <c r="L12" s="20">
        <v>23</v>
      </c>
      <c r="M12" s="36">
        <f t="shared" si="3"/>
        <v>-30.303030303030297</v>
      </c>
    </row>
    <row r="13" spans="1:13" ht="14.25">
      <c r="A13" s="25" t="s">
        <v>57</v>
      </c>
      <c r="B13" s="20">
        <v>21</v>
      </c>
      <c r="C13" s="22">
        <v>28</v>
      </c>
      <c r="D13" s="36">
        <f t="shared" si="0"/>
        <v>33.33333333333334</v>
      </c>
      <c r="E13" s="20">
        <v>4</v>
      </c>
      <c r="F13" s="22">
        <v>3</v>
      </c>
      <c r="G13" s="36">
        <f t="shared" si="1"/>
        <v>-25</v>
      </c>
      <c r="H13" s="20">
        <v>0</v>
      </c>
      <c r="I13" s="22">
        <v>0</v>
      </c>
      <c r="J13" s="36"/>
      <c r="K13" s="20">
        <v>5</v>
      </c>
      <c r="L13" s="20">
        <v>6</v>
      </c>
      <c r="M13" s="36">
        <f t="shared" si="3"/>
        <v>20</v>
      </c>
    </row>
    <row r="14" spans="1:13" ht="14.25">
      <c r="A14" s="25" t="s">
        <v>58</v>
      </c>
      <c r="B14" s="20">
        <v>131</v>
      </c>
      <c r="C14" s="22">
        <v>136</v>
      </c>
      <c r="D14" s="36">
        <f t="shared" si="0"/>
        <v>3.81679389312977</v>
      </c>
      <c r="E14" s="20">
        <v>41</v>
      </c>
      <c r="F14" s="22">
        <v>40</v>
      </c>
      <c r="G14" s="36">
        <f t="shared" si="1"/>
        <v>-2.439024390243901</v>
      </c>
      <c r="H14" s="20">
        <v>7</v>
      </c>
      <c r="I14" s="22">
        <v>6</v>
      </c>
      <c r="J14" s="36">
        <f t="shared" si="2"/>
        <v>-14.285714285714292</v>
      </c>
      <c r="K14" s="20">
        <v>91</v>
      </c>
      <c r="L14" s="20">
        <v>59</v>
      </c>
      <c r="M14" s="36">
        <f t="shared" si="3"/>
        <v>-35.16483516483517</v>
      </c>
    </row>
    <row r="15" spans="1:13" ht="14.25">
      <c r="A15" s="25" t="s">
        <v>59</v>
      </c>
      <c r="B15" s="20">
        <v>67</v>
      </c>
      <c r="C15" s="22">
        <v>87</v>
      </c>
      <c r="D15" s="36">
        <f t="shared" si="0"/>
        <v>29.850746268656707</v>
      </c>
      <c r="E15" s="20">
        <v>19</v>
      </c>
      <c r="F15" s="22">
        <v>27</v>
      </c>
      <c r="G15" s="36">
        <f t="shared" si="1"/>
        <v>42.10526315789474</v>
      </c>
      <c r="H15" s="20">
        <v>4</v>
      </c>
      <c r="I15" s="22">
        <v>1</v>
      </c>
      <c r="J15" s="36">
        <f t="shared" si="2"/>
        <v>-75</v>
      </c>
      <c r="K15" s="20">
        <v>37</v>
      </c>
      <c r="L15" s="20">
        <v>48</v>
      </c>
      <c r="M15" s="36">
        <f t="shared" si="3"/>
        <v>29.72972972972974</v>
      </c>
    </row>
    <row r="16" spans="1:13" ht="14.25">
      <c r="A16" s="25" t="s">
        <v>60</v>
      </c>
      <c r="B16" s="20">
        <v>302</v>
      </c>
      <c r="C16" s="22">
        <v>322</v>
      </c>
      <c r="D16" s="36">
        <f t="shared" si="0"/>
        <v>6.622516556291387</v>
      </c>
      <c r="E16" s="20">
        <v>43</v>
      </c>
      <c r="F16" s="22">
        <v>44</v>
      </c>
      <c r="G16" s="36">
        <f t="shared" si="1"/>
        <v>2.3255813953488342</v>
      </c>
      <c r="H16" s="20">
        <v>1</v>
      </c>
      <c r="I16" s="22">
        <v>2</v>
      </c>
      <c r="J16" s="36">
        <f t="shared" si="2"/>
        <v>100</v>
      </c>
      <c r="K16" s="20">
        <v>78</v>
      </c>
      <c r="L16" s="20">
        <v>61</v>
      </c>
      <c r="M16" s="36">
        <f t="shared" si="3"/>
        <v>-21.794871794871796</v>
      </c>
    </row>
    <row r="17" spans="1:13" ht="14.25">
      <c r="A17" s="25" t="s">
        <v>61</v>
      </c>
      <c r="B17" s="20">
        <v>527</v>
      </c>
      <c r="C17" s="22">
        <v>657</v>
      </c>
      <c r="D17" s="36">
        <f t="shared" si="0"/>
        <v>24.667931688804558</v>
      </c>
      <c r="E17" s="20">
        <v>59</v>
      </c>
      <c r="F17" s="22">
        <v>67</v>
      </c>
      <c r="G17" s="36">
        <f t="shared" si="1"/>
        <v>13.559322033898312</v>
      </c>
      <c r="H17" s="20">
        <v>7</v>
      </c>
      <c r="I17" s="22">
        <v>1</v>
      </c>
      <c r="J17" s="36">
        <f t="shared" si="2"/>
        <v>-85.71428571428571</v>
      </c>
      <c r="K17" s="20">
        <v>100</v>
      </c>
      <c r="L17" s="20">
        <v>96</v>
      </c>
      <c r="M17" s="36">
        <f t="shared" si="3"/>
        <v>-4</v>
      </c>
    </row>
    <row r="18" spans="1:13" ht="14.25">
      <c r="A18" s="25" t="s">
        <v>62</v>
      </c>
      <c r="B18" s="20">
        <v>34</v>
      </c>
      <c r="C18" s="22">
        <v>25</v>
      </c>
      <c r="D18" s="36">
        <f t="shared" si="0"/>
        <v>-26.470588235294116</v>
      </c>
      <c r="E18" s="20">
        <v>15</v>
      </c>
      <c r="F18" s="22">
        <v>16</v>
      </c>
      <c r="G18" s="36">
        <f t="shared" si="1"/>
        <v>6.666666666666671</v>
      </c>
      <c r="H18" s="20">
        <v>2</v>
      </c>
      <c r="I18" s="22">
        <v>0</v>
      </c>
      <c r="J18" s="126" t="s">
        <v>314</v>
      </c>
      <c r="K18" s="20">
        <v>39</v>
      </c>
      <c r="L18" s="20">
        <v>35</v>
      </c>
      <c r="M18" s="36">
        <f t="shared" si="3"/>
        <v>-10.256410256410263</v>
      </c>
    </row>
    <row r="19" spans="1:13" ht="14.25">
      <c r="A19" s="25" t="s">
        <v>63</v>
      </c>
      <c r="B19" s="20">
        <v>20</v>
      </c>
      <c r="C19" s="22">
        <v>18</v>
      </c>
      <c r="D19" s="36">
        <f t="shared" si="0"/>
        <v>-10</v>
      </c>
      <c r="E19" s="20">
        <v>4</v>
      </c>
      <c r="F19" s="22">
        <v>2</v>
      </c>
      <c r="G19" s="36">
        <f t="shared" si="1"/>
        <v>-50</v>
      </c>
      <c r="H19" s="20">
        <v>1</v>
      </c>
      <c r="I19" s="22">
        <v>0</v>
      </c>
      <c r="J19" s="126" t="s">
        <v>314</v>
      </c>
      <c r="K19" s="20">
        <v>4</v>
      </c>
      <c r="L19" s="20">
        <v>2</v>
      </c>
      <c r="M19" s="36">
        <f t="shared" si="3"/>
        <v>-50</v>
      </c>
    </row>
    <row r="20" spans="1:13" ht="14.25">
      <c r="A20" s="25" t="s">
        <v>64</v>
      </c>
      <c r="B20" s="20">
        <v>221</v>
      </c>
      <c r="C20" s="22">
        <v>251</v>
      </c>
      <c r="D20" s="36">
        <f t="shared" si="0"/>
        <v>13.574660633484157</v>
      </c>
      <c r="E20" s="20">
        <v>41</v>
      </c>
      <c r="F20" s="22">
        <v>50</v>
      </c>
      <c r="G20" s="36">
        <f t="shared" si="1"/>
        <v>21.951219512195124</v>
      </c>
      <c r="H20" s="20">
        <v>5</v>
      </c>
      <c r="I20" s="22">
        <v>3</v>
      </c>
      <c r="J20" s="36">
        <f t="shared" si="2"/>
        <v>-40</v>
      </c>
      <c r="K20" s="20">
        <v>84</v>
      </c>
      <c r="L20" s="20">
        <v>80</v>
      </c>
      <c r="M20" s="36">
        <f t="shared" si="3"/>
        <v>-4.761904761904759</v>
      </c>
    </row>
    <row r="21" spans="1:13" ht="14.25">
      <c r="A21" s="25" t="s">
        <v>65</v>
      </c>
      <c r="B21" s="20">
        <v>85</v>
      </c>
      <c r="C21" s="22">
        <v>59</v>
      </c>
      <c r="D21" s="36">
        <f t="shared" si="0"/>
        <v>-30.588235294117652</v>
      </c>
      <c r="E21" s="20">
        <v>33</v>
      </c>
      <c r="F21" s="22">
        <v>23</v>
      </c>
      <c r="G21" s="36">
        <f t="shared" si="1"/>
        <v>-30.303030303030297</v>
      </c>
      <c r="H21" s="20">
        <v>0</v>
      </c>
      <c r="I21" s="22">
        <v>1</v>
      </c>
      <c r="J21" s="36" t="s">
        <v>315</v>
      </c>
      <c r="K21" s="20">
        <v>66</v>
      </c>
      <c r="L21" s="20">
        <v>47</v>
      </c>
      <c r="M21" s="36">
        <f t="shared" si="3"/>
        <v>-28.787878787878782</v>
      </c>
    </row>
    <row r="22" spans="1:13" ht="14.25">
      <c r="A22" s="25" t="s">
        <v>66</v>
      </c>
      <c r="B22" s="20">
        <v>355</v>
      </c>
      <c r="C22" s="22">
        <v>289</v>
      </c>
      <c r="D22" s="36">
        <f t="shared" si="0"/>
        <v>-18.59154929577464</v>
      </c>
      <c r="E22" s="20">
        <v>45</v>
      </c>
      <c r="F22" s="22">
        <v>37</v>
      </c>
      <c r="G22" s="36">
        <f t="shared" si="1"/>
        <v>-17.77777777777777</v>
      </c>
      <c r="H22" s="20">
        <v>1</v>
      </c>
      <c r="I22" s="22">
        <v>5</v>
      </c>
      <c r="J22" s="36">
        <f t="shared" si="2"/>
        <v>400</v>
      </c>
      <c r="K22" s="20">
        <v>57</v>
      </c>
      <c r="L22" s="20">
        <v>96</v>
      </c>
      <c r="M22" s="36">
        <f t="shared" si="3"/>
        <v>68.42105263157896</v>
      </c>
    </row>
    <row r="23" spans="1:13" ht="14.25">
      <c r="A23" s="25" t="s">
        <v>67</v>
      </c>
      <c r="B23" s="20">
        <v>77</v>
      </c>
      <c r="C23" s="22">
        <v>81</v>
      </c>
      <c r="D23" s="36">
        <f t="shared" si="0"/>
        <v>5.194805194805198</v>
      </c>
      <c r="E23" s="20">
        <v>39</v>
      </c>
      <c r="F23" s="22">
        <v>33</v>
      </c>
      <c r="G23" s="36">
        <f t="shared" si="1"/>
        <v>-15.384615384615387</v>
      </c>
      <c r="H23" s="20">
        <v>3</v>
      </c>
      <c r="I23" s="22">
        <v>2</v>
      </c>
      <c r="J23" s="36">
        <f t="shared" si="2"/>
        <v>-33.33333333333333</v>
      </c>
      <c r="K23" s="20">
        <v>95</v>
      </c>
      <c r="L23" s="20">
        <v>61</v>
      </c>
      <c r="M23" s="36">
        <f t="shared" si="3"/>
        <v>-35.78947368421052</v>
      </c>
    </row>
    <row r="24" spans="1:13" ht="14.25">
      <c r="A24" s="25" t="s">
        <v>68</v>
      </c>
      <c r="B24" s="20">
        <v>44</v>
      </c>
      <c r="C24" s="22">
        <v>38</v>
      </c>
      <c r="D24" s="36">
        <f t="shared" si="0"/>
        <v>-13.63636363636364</v>
      </c>
      <c r="E24" s="20">
        <v>8</v>
      </c>
      <c r="F24" s="22">
        <v>12</v>
      </c>
      <c r="G24" s="36">
        <f t="shared" si="1"/>
        <v>50</v>
      </c>
      <c r="H24" s="20">
        <v>6</v>
      </c>
      <c r="I24" s="22">
        <v>10</v>
      </c>
      <c r="J24" s="36">
        <f t="shared" si="2"/>
        <v>66.66666666666666</v>
      </c>
      <c r="K24" s="20">
        <v>16</v>
      </c>
      <c r="L24" s="20">
        <v>41</v>
      </c>
      <c r="M24" s="36">
        <f t="shared" si="3"/>
        <v>156.25</v>
      </c>
    </row>
    <row r="25" spans="1:13" ht="14.25">
      <c r="A25" s="25" t="s">
        <v>69</v>
      </c>
      <c r="B25" s="20">
        <v>41</v>
      </c>
      <c r="C25" s="22">
        <v>35</v>
      </c>
      <c r="D25" s="36">
        <f t="shared" si="0"/>
        <v>-14.63414634146342</v>
      </c>
      <c r="E25" s="20">
        <v>21</v>
      </c>
      <c r="F25" s="22">
        <v>19</v>
      </c>
      <c r="G25" s="36">
        <f t="shared" si="1"/>
        <v>-9.523809523809518</v>
      </c>
      <c r="H25" s="20">
        <v>1</v>
      </c>
      <c r="I25" s="22">
        <v>3</v>
      </c>
      <c r="J25" s="36">
        <f t="shared" si="2"/>
        <v>200</v>
      </c>
      <c r="K25" s="20">
        <v>51</v>
      </c>
      <c r="L25" s="20">
        <v>44</v>
      </c>
      <c r="M25" s="36">
        <f t="shared" si="3"/>
        <v>-13.725490196078425</v>
      </c>
    </row>
    <row r="26" spans="1:13" ht="14.25">
      <c r="A26" s="25" t="s">
        <v>70</v>
      </c>
      <c r="B26" s="20">
        <v>25</v>
      </c>
      <c r="C26" s="22">
        <v>35</v>
      </c>
      <c r="D26" s="36">
        <f t="shared" si="0"/>
        <v>40</v>
      </c>
      <c r="E26" s="20">
        <v>10</v>
      </c>
      <c r="F26" s="22">
        <v>12</v>
      </c>
      <c r="G26" s="36">
        <f t="shared" si="1"/>
        <v>20</v>
      </c>
      <c r="H26" s="20">
        <v>3</v>
      </c>
      <c r="I26" s="22">
        <v>2</v>
      </c>
      <c r="J26" s="36">
        <f t="shared" si="2"/>
        <v>-33.33333333333333</v>
      </c>
      <c r="K26" s="20">
        <v>12</v>
      </c>
      <c r="L26" s="20">
        <v>19</v>
      </c>
      <c r="M26" s="36">
        <f t="shared" si="3"/>
        <v>58.33333333333334</v>
      </c>
    </row>
    <row r="27" spans="1:13" ht="14.25">
      <c r="A27" s="25" t="s">
        <v>71</v>
      </c>
      <c r="B27" s="20">
        <v>124</v>
      </c>
      <c r="C27" s="22">
        <v>103</v>
      </c>
      <c r="D27" s="36">
        <f t="shared" si="0"/>
        <v>-16.935483870967744</v>
      </c>
      <c r="E27" s="20">
        <v>15</v>
      </c>
      <c r="F27" s="22">
        <v>22</v>
      </c>
      <c r="G27" s="36">
        <f t="shared" si="1"/>
        <v>46.66666666666666</v>
      </c>
      <c r="H27" s="20">
        <v>0</v>
      </c>
      <c r="I27" s="22">
        <v>4</v>
      </c>
      <c r="J27" s="36" t="s">
        <v>315</v>
      </c>
      <c r="K27" s="20">
        <v>24</v>
      </c>
      <c r="L27" s="20">
        <v>30</v>
      </c>
      <c r="M27" s="36">
        <f t="shared" si="3"/>
        <v>25</v>
      </c>
    </row>
    <row r="28" spans="1:13" ht="14.25">
      <c r="A28" s="25" t="s">
        <v>72</v>
      </c>
      <c r="B28" s="20">
        <v>67</v>
      </c>
      <c r="C28" s="22">
        <v>74</v>
      </c>
      <c r="D28" s="36">
        <f t="shared" si="0"/>
        <v>10.447761194029852</v>
      </c>
      <c r="E28" s="20">
        <v>7</v>
      </c>
      <c r="F28" s="22">
        <v>16</v>
      </c>
      <c r="G28" s="36">
        <f t="shared" si="1"/>
        <v>128.57142857142858</v>
      </c>
      <c r="H28" s="20">
        <v>0</v>
      </c>
      <c r="I28" s="22">
        <v>1</v>
      </c>
      <c r="J28" s="36" t="s">
        <v>315</v>
      </c>
      <c r="K28" s="20">
        <v>12</v>
      </c>
      <c r="L28" s="20">
        <v>24</v>
      </c>
      <c r="M28" s="36">
        <f t="shared" si="3"/>
        <v>100</v>
      </c>
    </row>
    <row r="29" spans="1:13" ht="14.25">
      <c r="A29" s="25" t="s">
        <v>73</v>
      </c>
      <c r="B29" s="20">
        <v>48</v>
      </c>
      <c r="C29" s="22">
        <v>34</v>
      </c>
      <c r="D29" s="36">
        <f t="shared" si="0"/>
        <v>-29.16666666666667</v>
      </c>
      <c r="E29" s="20">
        <v>11</v>
      </c>
      <c r="F29" s="22">
        <v>8</v>
      </c>
      <c r="G29" s="36">
        <f t="shared" si="1"/>
        <v>-27.272727272727266</v>
      </c>
      <c r="H29" s="20">
        <v>2</v>
      </c>
      <c r="I29" s="22">
        <v>4</v>
      </c>
      <c r="J29" s="36">
        <f t="shared" si="2"/>
        <v>100</v>
      </c>
      <c r="K29" s="20">
        <v>19</v>
      </c>
      <c r="L29" s="20">
        <v>15</v>
      </c>
      <c r="M29" s="36">
        <f t="shared" si="3"/>
        <v>-21.05263157894737</v>
      </c>
    </row>
    <row r="30" spans="1:13" ht="14.25">
      <c r="A30" s="25" t="s">
        <v>74</v>
      </c>
      <c r="B30" s="20">
        <v>85</v>
      </c>
      <c r="C30" s="22">
        <v>65</v>
      </c>
      <c r="D30" s="36">
        <f t="shared" si="0"/>
        <v>-23.529411764705884</v>
      </c>
      <c r="E30" s="20">
        <v>19</v>
      </c>
      <c r="F30" s="22">
        <v>16</v>
      </c>
      <c r="G30" s="36">
        <f t="shared" si="1"/>
        <v>-15.78947368421052</v>
      </c>
      <c r="H30" s="20">
        <v>2</v>
      </c>
      <c r="I30" s="22">
        <v>6</v>
      </c>
      <c r="J30" s="36">
        <f t="shared" si="2"/>
        <v>200</v>
      </c>
      <c r="K30" s="20">
        <v>24</v>
      </c>
      <c r="L30" s="20">
        <v>25</v>
      </c>
      <c r="M30" s="36">
        <f t="shared" si="3"/>
        <v>4.166666666666671</v>
      </c>
    </row>
    <row r="31" spans="1:13" ht="14.25">
      <c r="A31" s="25" t="s">
        <v>75</v>
      </c>
      <c r="B31" s="20">
        <v>49</v>
      </c>
      <c r="C31" s="22">
        <v>54</v>
      </c>
      <c r="D31" s="36">
        <f t="shared" si="0"/>
        <v>10.204081632653057</v>
      </c>
      <c r="E31" s="20">
        <v>16</v>
      </c>
      <c r="F31" s="22">
        <v>14</v>
      </c>
      <c r="G31" s="36">
        <f t="shared" si="1"/>
        <v>-12.5</v>
      </c>
      <c r="H31" s="20">
        <v>0</v>
      </c>
      <c r="I31" s="22">
        <v>0</v>
      </c>
      <c r="J31" s="36"/>
      <c r="K31" s="20">
        <v>30</v>
      </c>
      <c r="L31" s="20">
        <v>34</v>
      </c>
      <c r="M31" s="36">
        <f t="shared" si="3"/>
        <v>13.333333333333329</v>
      </c>
    </row>
    <row r="32" spans="1:13" ht="14.25">
      <c r="A32" s="25" t="s">
        <v>76</v>
      </c>
      <c r="B32" s="20">
        <v>47</v>
      </c>
      <c r="C32" s="22">
        <v>33</v>
      </c>
      <c r="D32" s="36">
        <f t="shared" si="0"/>
        <v>-29.787234042553195</v>
      </c>
      <c r="E32" s="20">
        <v>5</v>
      </c>
      <c r="F32" s="22">
        <v>8</v>
      </c>
      <c r="G32" s="36">
        <f t="shared" si="1"/>
        <v>60</v>
      </c>
      <c r="H32" s="20">
        <v>0</v>
      </c>
      <c r="I32" s="22">
        <v>0</v>
      </c>
      <c r="J32" s="36"/>
      <c r="K32" s="20">
        <v>9</v>
      </c>
      <c r="L32" s="20">
        <v>18</v>
      </c>
      <c r="M32" s="36">
        <f t="shared" si="3"/>
        <v>100</v>
      </c>
    </row>
    <row r="33" spans="1:13" ht="14.25">
      <c r="A33" s="25" t="s">
        <v>77</v>
      </c>
      <c r="B33" s="20">
        <v>0</v>
      </c>
      <c r="C33" s="22">
        <v>0</v>
      </c>
      <c r="D33" s="36"/>
      <c r="E33" s="20">
        <v>0</v>
      </c>
      <c r="F33" s="22">
        <v>0</v>
      </c>
      <c r="G33" s="36"/>
      <c r="H33" s="101">
        <v>0</v>
      </c>
      <c r="I33" s="22">
        <v>0</v>
      </c>
      <c r="J33" s="36"/>
      <c r="K33" s="20">
        <v>0</v>
      </c>
      <c r="L33" s="102">
        <v>0</v>
      </c>
      <c r="M33" s="36"/>
    </row>
    <row r="34" ht="14.25">
      <c r="J34" s="111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3 G7:G33 J7:J17 M7:M33 J20:J33">
    <cfRule type="cellIs" priority="157" dxfId="580" operator="lessThanOrEqual" stopIfTrue="1">
      <formula>0</formula>
    </cfRule>
    <cfRule type="cellIs" priority="158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C33"/>
  <sheetViews>
    <sheetView zoomScale="70" zoomScaleNormal="70" workbookViewId="0" topLeftCell="A1">
      <selection activeCell="O39" sqref="O39"/>
    </sheetView>
  </sheetViews>
  <sheetFormatPr defaultColWidth="9.140625" defaultRowHeight="15"/>
  <cols>
    <col min="1" max="1" width="20.57421875" style="7" customWidth="1"/>
    <col min="2" max="28" width="5.8515625" style="7" customWidth="1"/>
    <col min="29" max="29" width="7.140625" style="7" customWidth="1"/>
    <col min="30" max="16384" width="9.140625" style="7" customWidth="1"/>
  </cols>
  <sheetData>
    <row r="1" spans="1:29" ht="18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ht="3.75" customHeight="1"/>
    <row r="4" spans="1:29" ht="14.25">
      <c r="A4" s="152" t="s">
        <v>287</v>
      </c>
      <c r="B4" s="6" t="s">
        <v>288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03.5" customHeight="1">
      <c r="A5" s="152"/>
      <c r="B5" s="76" t="s">
        <v>51</v>
      </c>
      <c r="C5" s="76" t="s">
        <v>52</v>
      </c>
      <c r="D5" s="76" t="s">
        <v>53</v>
      </c>
      <c r="E5" s="76" t="s">
        <v>54</v>
      </c>
      <c r="F5" s="76" t="s">
        <v>55</v>
      </c>
      <c r="G5" s="76" t="s">
        <v>56</v>
      </c>
      <c r="H5" s="76" t="s">
        <v>57</v>
      </c>
      <c r="I5" s="76" t="s">
        <v>58</v>
      </c>
      <c r="J5" s="76" t="s">
        <v>59</v>
      </c>
      <c r="K5" s="76" t="s">
        <v>60</v>
      </c>
      <c r="L5" s="76" t="s">
        <v>61</v>
      </c>
      <c r="M5" s="76" t="s">
        <v>62</v>
      </c>
      <c r="N5" s="76" t="s">
        <v>63</v>
      </c>
      <c r="O5" s="76" t="s">
        <v>64</v>
      </c>
      <c r="P5" s="76" t="s">
        <v>65</v>
      </c>
      <c r="Q5" s="76" t="s">
        <v>66</v>
      </c>
      <c r="R5" s="76" t="s">
        <v>67</v>
      </c>
      <c r="S5" s="76" t="s">
        <v>68</v>
      </c>
      <c r="T5" s="76" t="s">
        <v>69</v>
      </c>
      <c r="U5" s="76" t="s">
        <v>70</v>
      </c>
      <c r="V5" s="76" t="s">
        <v>71</v>
      </c>
      <c r="W5" s="76" t="s">
        <v>72</v>
      </c>
      <c r="X5" s="76" t="s">
        <v>73</v>
      </c>
      <c r="Y5" s="76" t="s">
        <v>74</v>
      </c>
      <c r="Z5" s="76" t="s">
        <v>75</v>
      </c>
      <c r="AA5" s="76" t="s">
        <v>76</v>
      </c>
      <c r="AB5" s="76" t="s">
        <v>77</v>
      </c>
      <c r="AC5" s="77" t="s">
        <v>78</v>
      </c>
    </row>
    <row r="6" spans="1:29" ht="17.25" customHeight="1">
      <c r="A6" s="78" t="s">
        <v>51</v>
      </c>
      <c r="B6" s="8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3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1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37">
        <v>4</v>
      </c>
    </row>
    <row r="7" spans="1:29" ht="17.25" customHeight="1">
      <c r="A7" s="78" t="s">
        <v>52</v>
      </c>
      <c r="B7" s="20">
        <v>0</v>
      </c>
      <c r="C7" s="80">
        <v>108</v>
      </c>
      <c r="D7" s="20">
        <v>0</v>
      </c>
      <c r="E7" s="20">
        <v>1</v>
      </c>
      <c r="F7" s="20">
        <v>0</v>
      </c>
      <c r="G7" s="20">
        <v>12</v>
      </c>
      <c r="H7" s="20">
        <v>0</v>
      </c>
      <c r="I7" s="20">
        <v>0</v>
      </c>
      <c r="J7" s="20">
        <v>1</v>
      </c>
      <c r="K7" s="20">
        <v>21</v>
      </c>
      <c r="L7" s="20">
        <v>24</v>
      </c>
      <c r="M7" s="20">
        <v>0</v>
      </c>
      <c r="N7" s="20">
        <v>0</v>
      </c>
      <c r="O7" s="20">
        <v>4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1</v>
      </c>
      <c r="V7" s="20">
        <v>0</v>
      </c>
      <c r="W7" s="20">
        <v>0</v>
      </c>
      <c r="X7" s="20">
        <v>0</v>
      </c>
      <c r="Y7" s="20">
        <v>2</v>
      </c>
      <c r="Z7" s="20">
        <v>0</v>
      </c>
      <c r="AA7" s="20">
        <v>0</v>
      </c>
      <c r="AB7" s="20">
        <v>0</v>
      </c>
      <c r="AC7" s="37">
        <v>174</v>
      </c>
    </row>
    <row r="8" spans="1:29" ht="17.25" customHeight="1">
      <c r="A8" s="78" t="s">
        <v>53</v>
      </c>
      <c r="B8" s="20">
        <v>0</v>
      </c>
      <c r="C8" s="20">
        <v>1</v>
      </c>
      <c r="D8" s="80">
        <v>129</v>
      </c>
      <c r="E8" s="20">
        <v>0</v>
      </c>
      <c r="F8" s="20">
        <v>0</v>
      </c>
      <c r="G8" s="20">
        <v>1</v>
      </c>
      <c r="H8" s="20">
        <v>0</v>
      </c>
      <c r="I8" s="20">
        <v>0</v>
      </c>
      <c r="J8" s="20">
        <v>0</v>
      </c>
      <c r="K8" s="20">
        <v>0</v>
      </c>
      <c r="L8" s="20">
        <v>2</v>
      </c>
      <c r="M8" s="20">
        <v>0</v>
      </c>
      <c r="N8" s="20">
        <v>0</v>
      </c>
      <c r="O8" s="20">
        <v>5</v>
      </c>
      <c r="P8" s="20">
        <v>0</v>
      </c>
      <c r="Q8" s="20">
        <v>1</v>
      </c>
      <c r="R8" s="20">
        <v>0</v>
      </c>
      <c r="S8" s="20">
        <v>3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37">
        <v>142</v>
      </c>
    </row>
    <row r="9" spans="1:29" ht="17.25" customHeight="1">
      <c r="A9" s="78" t="s">
        <v>54</v>
      </c>
      <c r="B9" s="20">
        <v>0</v>
      </c>
      <c r="C9" s="20">
        <v>0</v>
      </c>
      <c r="D9" s="20">
        <v>0</v>
      </c>
      <c r="E9" s="80">
        <v>486</v>
      </c>
      <c r="F9" s="20">
        <v>2</v>
      </c>
      <c r="G9" s="20">
        <v>0</v>
      </c>
      <c r="H9" s="20">
        <v>0</v>
      </c>
      <c r="I9" s="20">
        <v>12</v>
      </c>
      <c r="J9" s="20">
        <v>0</v>
      </c>
      <c r="K9" s="20">
        <v>2</v>
      </c>
      <c r="L9" s="20">
        <v>0</v>
      </c>
      <c r="M9" s="20">
        <v>3</v>
      </c>
      <c r="N9" s="20">
        <v>0</v>
      </c>
      <c r="O9" s="20">
        <v>0</v>
      </c>
      <c r="P9" s="20">
        <v>3</v>
      </c>
      <c r="Q9" s="20">
        <v>2</v>
      </c>
      <c r="R9" s="20">
        <v>0</v>
      </c>
      <c r="S9" s="20">
        <v>0</v>
      </c>
      <c r="T9" s="20">
        <v>0</v>
      </c>
      <c r="U9" s="20">
        <v>0</v>
      </c>
      <c r="V9" s="20">
        <v>1</v>
      </c>
      <c r="W9" s="20">
        <v>3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37">
        <v>514</v>
      </c>
    </row>
    <row r="10" spans="1:29" ht="17.25" customHeight="1">
      <c r="A10" s="78" t="s">
        <v>55</v>
      </c>
      <c r="B10" s="20">
        <v>0</v>
      </c>
      <c r="C10" s="20">
        <v>1</v>
      </c>
      <c r="D10" s="20">
        <v>0</v>
      </c>
      <c r="E10" s="20">
        <v>2</v>
      </c>
      <c r="F10" s="80">
        <v>222</v>
      </c>
      <c r="G10" s="20">
        <v>0</v>
      </c>
      <c r="H10" s="20">
        <v>0</v>
      </c>
      <c r="I10" s="20">
        <v>7</v>
      </c>
      <c r="J10" s="20">
        <v>0</v>
      </c>
      <c r="K10" s="20">
        <v>1</v>
      </c>
      <c r="L10" s="20">
        <v>14</v>
      </c>
      <c r="M10" s="20">
        <v>6</v>
      </c>
      <c r="N10" s="20">
        <v>1</v>
      </c>
      <c r="O10" s="20">
        <v>0</v>
      </c>
      <c r="P10" s="20">
        <v>0</v>
      </c>
      <c r="Q10" s="20">
        <v>1</v>
      </c>
      <c r="R10" s="20">
        <v>0</v>
      </c>
      <c r="S10" s="20">
        <v>0</v>
      </c>
      <c r="T10" s="20">
        <v>0</v>
      </c>
      <c r="U10" s="20">
        <v>0</v>
      </c>
      <c r="V10" s="20">
        <v>7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37">
        <v>262</v>
      </c>
    </row>
    <row r="11" spans="1:29" ht="17.25" customHeight="1">
      <c r="A11" s="78" t="s">
        <v>56</v>
      </c>
      <c r="B11" s="20">
        <v>0</v>
      </c>
      <c r="C11" s="20">
        <v>2</v>
      </c>
      <c r="D11" s="20">
        <v>0</v>
      </c>
      <c r="E11" s="20">
        <v>0</v>
      </c>
      <c r="F11" s="20">
        <v>0</v>
      </c>
      <c r="G11" s="80">
        <v>116</v>
      </c>
      <c r="H11" s="20">
        <v>0</v>
      </c>
      <c r="I11" s="20">
        <v>0</v>
      </c>
      <c r="J11" s="20">
        <v>0</v>
      </c>
      <c r="K11" s="20">
        <v>9</v>
      </c>
      <c r="L11" s="20">
        <v>18</v>
      </c>
      <c r="M11" s="20">
        <v>0</v>
      </c>
      <c r="N11" s="20">
        <v>0</v>
      </c>
      <c r="O11" s="20">
        <v>1</v>
      </c>
      <c r="P11" s="20">
        <v>0</v>
      </c>
      <c r="Q11" s="20">
        <v>1</v>
      </c>
      <c r="R11" s="20">
        <v>0</v>
      </c>
      <c r="S11" s="20">
        <v>1</v>
      </c>
      <c r="T11" s="20">
        <v>0</v>
      </c>
      <c r="U11" s="20">
        <v>0</v>
      </c>
      <c r="V11" s="20">
        <v>0</v>
      </c>
      <c r="W11" s="20">
        <v>1</v>
      </c>
      <c r="X11" s="20">
        <v>0</v>
      </c>
      <c r="Y11" s="20">
        <v>0</v>
      </c>
      <c r="Z11" s="20">
        <v>0</v>
      </c>
      <c r="AA11" s="20">
        <v>1</v>
      </c>
      <c r="AB11" s="20">
        <v>0</v>
      </c>
      <c r="AC11" s="37">
        <v>150</v>
      </c>
    </row>
    <row r="12" spans="1:29" ht="17.25" customHeight="1">
      <c r="A12" s="78" t="s">
        <v>57</v>
      </c>
      <c r="B12" s="20">
        <v>0</v>
      </c>
      <c r="C12" s="20">
        <v>0</v>
      </c>
      <c r="D12" s="20">
        <v>0</v>
      </c>
      <c r="E12" s="20">
        <v>1</v>
      </c>
      <c r="F12" s="20">
        <v>0</v>
      </c>
      <c r="G12" s="20">
        <v>0</v>
      </c>
      <c r="H12" s="80">
        <v>73</v>
      </c>
      <c r="I12" s="20">
        <v>3</v>
      </c>
      <c r="J12" s="20">
        <v>0</v>
      </c>
      <c r="K12" s="20">
        <v>1</v>
      </c>
      <c r="L12" s="20">
        <v>1</v>
      </c>
      <c r="M12" s="20">
        <v>0</v>
      </c>
      <c r="N12" s="20">
        <v>0</v>
      </c>
      <c r="O12" s="20">
        <v>1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1</v>
      </c>
      <c r="AB12" s="20">
        <v>0</v>
      </c>
      <c r="AC12" s="37">
        <v>81</v>
      </c>
    </row>
    <row r="13" spans="1:29" ht="17.25" customHeight="1">
      <c r="A13" s="78" t="s">
        <v>58</v>
      </c>
      <c r="B13" s="20">
        <v>0</v>
      </c>
      <c r="C13" s="20">
        <v>0</v>
      </c>
      <c r="D13" s="20">
        <v>0</v>
      </c>
      <c r="E13" s="20">
        <v>0</v>
      </c>
      <c r="F13" s="20">
        <v>1</v>
      </c>
      <c r="G13" s="20">
        <v>0</v>
      </c>
      <c r="H13" s="20">
        <v>0</v>
      </c>
      <c r="I13" s="80">
        <v>365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1</v>
      </c>
      <c r="Q13" s="20">
        <v>0</v>
      </c>
      <c r="R13" s="20">
        <v>6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37">
        <v>373</v>
      </c>
    </row>
    <row r="14" spans="1:29" ht="17.25" customHeight="1">
      <c r="A14" s="78" t="s">
        <v>59</v>
      </c>
      <c r="B14" s="20">
        <v>0</v>
      </c>
      <c r="C14" s="20">
        <v>0</v>
      </c>
      <c r="D14" s="20">
        <v>0</v>
      </c>
      <c r="E14" s="20">
        <v>2</v>
      </c>
      <c r="F14" s="20">
        <v>0</v>
      </c>
      <c r="G14" s="20">
        <v>0</v>
      </c>
      <c r="H14" s="20">
        <v>11</v>
      </c>
      <c r="I14" s="20">
        <v>0</v>
      </c>
      <c r="J14" s="80">
        <v>160</v>
      </c>
      <c r="K14" s="20">
        <v>0</v>
      </c>
      <c r="L14" s="20">
        <v>1</v>
      </c>
      <c r="M14" s="20">
        <v>0</v>
      </c>
      <c r="N14" s="20">
        <v>0</v>
      </c>
      <c r="O14" s="20">
        <v>18</v>
      </c>
      <c r="P14" s="20">
        <v>0</v>
      </c>
      <c r="Q14" s="20">
        <v>1</v>
      </c>
      <c r="R14" s="20">
        <v>0</v>
      </c>
      <c r="S14" s="20">
        <v>0</v>
      </c>
      <c r="T14" s="20">
        <v>0</v>
      </c>
      <c r="U14" s="20">
        <v>4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2</v>
      </c>
      <c r="AB14" s="20">
        <v>0</v>
      </c>
      <c r="AC14" s="37">
        <v>199</v>
      </c>
    </row>
    <row r="15" spans="1:29" ht="17.25" customHeight="1">
      <c r="A15" s="78" t="s">
        <v>60</v>
      </c>
      <c r="B15" s="20">
        <v>0</v>
      </c>
      <c r="C15" s="20">
        <v>4</v>
      </c>
      <c r="D15" s="20">
        <v>0</v>
      </c>
      <c r="E15" s="20">
        <v>2</v>
      </c>
      <c r="F15" s="20">
        <v>0</v>
      </c>
      <c r="G15" s="20">
        <v>5</v>
      </c>
      <c r="H15" s="20">
        <v>0</v>
      </c>
      <c r="I15" s="20">
        <v>18</v>
      </c>
      <c r="J15" s="20">
        <v>2</v>
      </c>
      <c r="K15" s="80">
        <v>289</v>
      </c>
      <c r="L15" s="20">
        <v>333</v>
      </c>
      <c r="M15" s="20">
        <v>3</v>
      </c>
      <c r="N15" s="20">
        <v>0</v>
      </c>
      <c r="O15" s="20">
        <v>28</v>
      </c>
      <c r="P15" s="20">
        <v>2</v>
      </c>
      <c r="Q15" s="20">
        <v>4</v>
      </c>
      <c r="R15" s="20">
        <v>2</v>
      </c>
      <c r="S15" s="20">
        <v>2</v>
      </c>
      <c r="T15" s="20">
        <v>0</v>
      </c>
      <c r="U15" s="20">
        <v>1</v>
      </c>
      <c r="V15" s="20">
        <v>3</v>
      </c>
      <c r="W15" s="20">
        <v>0</v>
      </c>
      <c r="X15" s="20">
        <v>0</v>
      </c>
      <c r="Y15" s="20">
        <v>4</v>
      </c>
      <c r="Z15" s="20">
        <v>7</v>
      </c>
      <c r="AA15" s="20">
        <v>0</v>
      </c>
      <c r="AB15" s="20">
        <v>0</v>
      </c>
      <c r="AC15" s="37">
        <v>709</v>
      </c>
    </row>
    <row r="16" spans="1:29" ht="17.25" customHeight="1">
      <c r="A16" s="78" t="s">
        <v>61</v>
      </c>
      <c r="B16" s="20">
        <v>0</v>
      </c>
      <c r="C16" s="20">
        <v>0</v>
      </c>
      <c r="D16" s="20">
        <v>0</v>
      </c>
      <c r="E16" s="20">
        <v>1</v>
      </c>
      <c r="F16" s="20">
        <v>1</v>
      </c>
      <c r="G16" s="20">
        <v>11</v>
      </c>
      <c r="H16" s="20">
        <v>0</v>
      </c>
      <c r="I16" s="20">
        <v>54</v>
      </c>
      <c r="J16" s="20">
        <v>0</v>
      </c>
      <c r="K16" s="20">
        <v>75</v>
      </c>
      <c r="L16" s="80">
        <v>987</v>
      </c>
      <c r="M16" s="20">
        <v>0</v>
      </c>
      <c r="N16" s="20">
        <v>0</v>
      </c>
      <c r="O16" s="20">
        <v>70</v>
      </c>
      <c r="P16" s="20">
        <v>14</v>
      </c>
      <c r="Q16" s="20">
        <v>4</v>
      </c>
      <c r="R16" s="20">
        <v>5</v>
      </c>
      <c r="S16" s="20">
        <v>9</v>
      </c>
      <c r="T16" s="20">
        <v>0</v>
      </c>
      <c r="U16" s="20">
        <v>0</v>
      </c>
      <c r="V16" s="20">
        <v>1</v>
      </c>
      <c r="W16" s="20">
        <v>0</v>
      </c>
      <c r="X16" s="20">
        <v>1</v>
      </c>
      <c r="Y16" s="20">
        <v>12</v>
      </c>
      <c r="Z16" s="20">
        <v>2</v>
      </c>
      <c r="AA16" s="20">
        <v>0</v>
      </c>
      <c r="AB16" s="20">
        <v>0</v>
      </c>
      <c r="AC16" s="37">
        <v>1247</v>
      </c>
    </row>
    <row r="17" spans="1:29" ht="17.25" customHeight="1">
      <c r="A17" s="78" t="s">
        <v>62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1</v>
      </c>
      <c r="L17" s="20">
        <v>10</v>
      </c>
      <c r="M17" s="80">
        <v>58</v>
      </c>
      <c r="N17" s="20">
        <v>0</v>
      </c>
      <c r="O17" s="20">
        <v>0</v>
      </c>
      <c r="P17" s="20">
        <v>0</v>
      </c>
      <c r="Q17" s="20">
        <v>2</v>
      </c>
      <c r="R17" s="20">
        <v>2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3</v>
      </c>
      <c r="AA17" s="20">
        <v>0</v>
      </c>
      <c r="AB17" s="20">
        <v>0</v>
      </c>
      <c r="AC17" s="37">
        <v>76</v>
      </c>
    </row>
    <row r="18" spans="1:29" ht="17.25" customHeight="1">
      <c r="A18" s="78" t="s">
        <v>63</v>
      </c>
      <c r="B18" s="20">
        <v>0</v>
      </c>
      <c r="C18" s="20">
        <v>0</v>
      </c>
      <c r="D18" s="20">
        <v>0</v>
      </c>
      <c r="E18" s="20">
        <v>0</v>
      </c>
      <c r="F18" s="20">
        <v>2</v>
      </c>
      <c r="G18" s="20">
        <v>0</v>
      </c>
      <c r="H18" s="20">
        <v>0</v>
      </c>
      <c r="I18" s="20">
        <v>0</v>
      </c>
      <c r="J18" s="20">
        <v>0</v>
      </c>
      <c r="K18" s="20">
        <v>3</v>
      </c>
      <c r="L18" s="20">
        <v>8</v>
      </c>
      <c r="M18" s="20">
        <v>0</v>
      </c>
      <c r="N18" s="80">
        <v>16</v>
      </c>
      <c r="O18" s="20">
        <v>0</v>
      </c>
      <c r="P18" s="20">
        <v>0</v>
      </c>
      <c r="Q18" s="20">
        <v>4</v>
      </c>
      <c r="R18" s="20">
        <v>0</v>
      </c>
      <c r="S18" s="20">
        <v>0</v>
      </c>
      <c r="T18" s="20">
        <v>0</v>
      </c>
      <c r="U18" s="20">
        <v>0</v>
      </c>
      <c r="V18" s="20">
        <v>1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37">
        <v>34</v>
      </c>
    </row>
    <row r="19" spans="1:29" ht="17.25" customHeight="1">
      <c r="A19" s="78" t="s">
        <v>64</v>
      </c>
      <c r="B19" s="20">
        <v>0</v>
      </c>
      <c r="C19" s="20">
        <v>2</v>
      </c>
      <c r="D19" s="20">
        <v>0</v>
      </c>
      <c r="E19" s="20">
        <v>0</v>
      </c>
      <c r="F19" s="20">
        <v>0</v>
      </c>
      <c r="G19" s="20">
        <v>0</v>
      </c>
      <c r="H19" s="20">
        <v>3</v>
      </c>
      <c r="I19" s="20">
        <v>0</v>
      </c>
      <c r="J19" s="20">
        <v>3</v>
      </c>
      <c r="K19" s="20">
        <v>4</v>
      </c>
      <c r="L19" s="20">
        <v>9</v>
      </c>
      <c r="M19" s="20">
        <v>0</v>
      </c>
      <c r="N19" s="20">
        <v>0</v>
      </c>
      <c r="O19" s="80">
        <v>517</v>
      </c>
      <c r="P19" s="20">
        <v>3</v>
      </c>
      <c r="Q19" s="20">
        <v>1</v>
      </c>
      <c r="R19" s="20">
        <v>1</v>
      </c>
      <c r="S19" s="20">
        <v>3</v>
      </c>
      <c r="T19" s="20">
        <v>1</v>
      </c>
      <c r="U19" s="20">
        <v>0</v>
      </c>
      <c r="V19" s="20">
        <v>0</v>
      </c>
      <c r="W19" s="20">
        <v>2</v>
      </c>
      <c r="X19" s="20">
        <v>10</v>
      </c>
      <c r="Y19" s="20">
        <v>0</v>
      </c>
      <c r="Z19" s="20">
        <v>0</v>
      </c>
      <c r="AA19" s="20">
        <v>1</v>
      </c>
      <c r="AB19" s="20">
        <v>0</v>
      </c>
      <c r="AC19" s="37">
        <v>560</v>
      </c>
    </row>
    <row r="20" spans="1:29" ht="17.25" customHeight="1">
      <c r="A20" s="78" t="s">
        <v>65</v>
      </c>
      <c r="B20" s="20">
        <v>0</v>
      </c>
      <c r="C20" s="20">
        <v>0</v>
      </c>
      <c r="D20" s="20">
        <v>0</v>
      </c>
      <c r="E20" s="20">
        <v>1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2</v>
      </c>
      <c r="L20" s="20">
        <v>1</v>
      </c>
      <c r="M20" s="20">
        <v>0</v>
      </c>
      <c r="N20" s="20">
        <v>0</v>
      </c>
      <c r="O20" s="20">
        <v>0</v>
      </c>
      <c r="P20" s="80">
        <v>126</v>
      </c>
      <c r="Q20" s="20">
        <v>12</v>
      </c>
      <c r="R20" s="20">
        <v>0</v>
      </c>
      <c r="S20" s="20">
        <v>0</v>
      </c>
      <c r="T20" s="20">
        <v>0</v>
      </c>
      <c r="U20" s="20">
        <v>1</v>
      </c>
      <c r="V20" s="20">
        <v>0</v>
      </c>
      <c r="W20" s="20">
        <v>4</v>
      </c>
      <c r="X20" s="20">
        <v>13</v>
      </c>
      <c r="Y20" s="20">
        <v>2</v>
      </c>
      <c r="Z20" s="20">
        <v>0</v>
      </c>
      <c r="AA20" s="20">
        <v>0</v>
      </c>
      <c r="AB20" s="20">
        <v>0</v>
      </c>
      <c r="AC20" s="37">
        <v>162</v>
      </c>
    </row>
    <row r="21" spans="1:29" ht="17.25" customHeight="1">
      <c r="A21" s="78" t="s">
        <v>66</v>
      </c>
      <c r="B21" s="20">
        <v>0</v>
      </c>
      <c r="C21" s="20">
        <v>1</v>
      </c>
      <c r="D21" s="20">
        <v>1</v>
      </c>
      <c r="E21" s="20">
        <v>6</v>
      </c>
      <c r="F21" s="20">
        <v>0</v>
      </c>
      <c r="G21" s="20">
        <v>0</v>
      </c>
      <c r="H21" s="20">
        <v>0</v>
      </c>
      <c r="I21" s="20">
        <v>1</v>
      </c>
      <c r="J21" s="20">
        <v>0</v>
      </c>
      <c r="K21" s="20">
        <v>5</v>
      </c>
      <c r="L21" s="20">
        <v>4</v>
      </c>
      <c r="M21" s="20">
        <v>1</v>
      </c>
      <c r="N21" s="20">
        <v>0</v>
      </c>
      <c r="O21" s="20">
        <v>0</v>
      </c>
      <c r="P21" s="20">
        <v>1</v>
      </c>
      <c r="Q21" s="80">
        <v>617</v>
      </c>
      <c r="R21" s="20">
        <v>0</v>
      </c>
      <c r="S21" s="20">
        <v>0</v>
      </c>
      <c r="T21" s="20">
        <v>0</v>
      </c>
      <c r="U21" s="20">
        <v>0</v>
      </c>
      <c r="V21" s="20">
        <v>1</v>
      </c>
      <c r="W21" s="20">
        <v>4</v>
      </c>
      <c r="X21" s="20">
        <v>0</v>
      </c>
      <c r="Y21" s="20">
        <v>1</v>
      </c>
      <c r="Z21" s="20">
        <v>19</v>
      </c>
      <c r="AA21" s="20">
        <v>0</v>
      </c>
      <c r="AB21" s="20">
        <v>0</v>
      </c>
      <c r="AC21" s="37">
        <v>662</v>
      </c>
    </row>
    <row r="22" spans="1:29" ht="17.25" customHeight="1">
      <c r="A22" s="78" t="s">
        <v>67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3</v>
      </c>
      <c r="L22" s="20">
        <v>2</v>
      </c>
      <c r="M22" s="20">
        <v>1</v>
      </c>
      <c r="N22" s="20">
        <v>0</v>
      </c>
      <c r="O22" s="20">
        <v>0</v>
      </c>
      <c r="P22" s="20">
        <v>1</v>
      </c>
      <c r="Q22" s="20">
        <v>2</v>
      </c>
      <c r="R22" s="80">
        <v>171</v>
      </c>
      <c r="S22" s="20">
        <v>0</v>
      </c>
      <c r="T22" s="20">
        <v>1</v>
      </c>
      <c r="U22" s="20">
        <v>0</v>
      </c>
      <c r="V22" s="20">
        <v>0</v>
      </c>
      <c r="W22" s="20">
        <v>0</v>
      </c>
      <c r="X22" s="20">
        <v>0</v>
      </c>
      <c r="Y22" s="20">
        <v>2</v>
      </c>
      <c r="Z22" s="20">
        <v>0</v>
      </c>
      <c r="AA22" s="20">
        <v>0</v>
      </c>
      <c r="AB22" s="20">
        <v>0</v>
      </c>
      <c r="AC22" s="37">
        <v>183</v>
      </c>
    </row>
    <row r="23" spans="1:29" ht="17.25" customHeight="1">
      <c r="A23" s="78" t="s">
        <v>68</v>
      </c>
      <c r="B23" s="20">
        <v>0</v>
      </c>
      <c r="C23" s="20">
        <v>0</v>
      </c>
      <c r="D23" s="20">
        <v>7</v>
      </c>
      <c r="E23" s="20">
        <v>0</v>
      </c>
      <c r="F23" s="20">
        <v>0</v>
      </c>
      <c r="G23" s="20">
        <v>17</v>
      </c>
      <c r="H23" s="20">
        <v>0</v>
      </c>
      <c r="I23" s="20">
        <v>0</v>
      </c>
      <c r="J23" s="20">
        <v>1</v>
      </c>
      <c r="K23" s="20">
        <v>3</v>
      </c>
      <c r="L23" s="20">
        <v>1</v>
      </c>
      <c r="M23" s="20">
        <v>0</v>
      </c>
      <c r="N23" s="20">
        <v>0</v>
      </c>
      <c r="O23" s="20">
        <v>2</v>
      </c>
      <c r="P23" s="20">
        <v>1</v>
      </c>
      <c r="Q23" s="20">
        <v>0</v>
      </c>
      <c r="R23" s="20">
        <v>0</v>
      </c>
      <c r="S23" s="80">
        <v>58</v>
      </c>
      <c r="T23" s="20">
        <v>0</v>
      </c>
      <c r="U23" s="20">
        <v>0</v>
      </c>
      <c r="V23" s="20">
        <v>0</v>
      </c>
      <c r="W23" s="20">
        <v>0</v>
      </c>
      <c r="X23" s="20">
        <v>1</v>
      </c>
      <c r="Y23" s="20">
        <v>0</v>
      </c>
      <c r="Z23" s="20">
        <v>0</v>
      </c>
      <c r="AA23" s="20">
        <v>0</v>
      </c>
      <c r="AB23" s="20">
        <v>0</v>
      </c>
      <c r="AC23" s="37">
        <v>91</v>
      </c>
    </row>
    <row r="24" spans="1:29" ht="17.25" customHeight="1">
      <c r="A24" s="78" t="s">
        <v>69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3</v>
      </c>
      <c r="L24" s="20">
        <v>3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6</v>
      </c>
      <c r="S24" s="20">
        <v>0</v>
      </c>
      <c r="T24" s="80">
        <v>98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9</v>
      </c>
      <c r="AA24" s="20">
        <v>0</v>
      </c>
      <c r="AB24" s="20">
        <v>0</v>
      </c>
      <c r="AC24" s="37">
        <v>119</v>
      </c>
    </row>
    <row r="25" spans="1:29" ht="17.25" customHeight="1">
      <c r="A25" s="78" t="s">
        <v>70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1</v>
      </c>
      <c r="K25" s="20">
        <v>0</v>
      </c>
      <c r="L25" s="20">
        <v>3</v>
      </c>
      <c r="M25" s="20">
        <v>0</v>
      </c>
      <c r="N25" s="20">
        <v>0</v>
      </c>
      <c r="O25" s="20">
        <v>8</v>
      </c>
      <c r="P25" s="20">
        <v>2</v>
      </c>
      <c r="Q25" s="20">
        <v>0</v>
      </c>
      <c r="R25" s="20">
        <v>0</v>
      </c>
      <c r="S25" s="20">
        <v>0</v>
      </c>
      <c r="T25" s="20">
        <v>0</v>
      </c>
      <c r="U25" s="80">
        <v>77</v>
      </c>
      <c r="V25" s="20">
        <v>0</v>
      </c>
      <c r="W25" s="20">
        <v>0</v>
      </c>
      <c r="X25" s="20">
        <v>2</v>
      </c>
      <c r="Y25" s="20">
        <v>0</v>
      </c>
      <c r="Z25" s="20">
        <v>0</v>
      </c>
      <c r="AA25" s="20">
        <v>1</v>
      </c>
      <c r="AB25" s="20">
        <v>0</v>
      </c>
      <c r="AC25" s="37">
        <v>94</v>
      </c>
    </row>
    <row r="26" spans="1:29" ht="17.25" customHeight="1">
      <c r="A26" s="78" t="s">
        <v>71</v>
      </c>
      <c r="B26" s="20">
        <v>0</v>
      </c>
      <c r="C26" s="20">
        <v>0</v>
      </c>
      <c r="D26" s="20">
        <v>0</v>
      </c>
      <c r="E26" s="20">
        <v>1</v>
      </c>
      <c r="F26" s="20">
        <v>0</v>
      </c>
      <c r="G26" s="20">
        <v>0</v>
      </c>
      <c r="H26" s="20">
        <v>0</v>
      </c>
      <c r="I26" s="20">
        <v>2</v>
      </c>
      <c r="J26" s="20">
        <v>0</v>
      </c>
      <c r="K26" s="20">
        <v>3</v>
      </c>
      <c r="L26" s="20">
        <v>2</v>
      </c>
      <c r="M26" s="20">
        <v>0</v>
      </c>
      <c r="N26" s="20">
        <v>1</v>
      </c>
      <c r="O26" s="20">
        <v>0</v>
      </c>
      <c r="P26" s="20">
        <v>0</v>
      </c>
      <c r="Q26" s="20">
        <v>1</v>
      </c>
      <c r="R26" s="20">
        <v>2</v>
      </c>
      <c r="S26" s="20">
        <v>0</v>
      </c>
      <c r="T26" s="20">
        <v>0</v>
      </c>
      <c r="U26" s="20">
        <v>0</v>
      </c>
      <c r="V26" s="80">
        <v>202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37">
        <v>214</v>
      </c>
    </row>
    <row r="27" spans="1:29" ht="17.25" customHeight="1">
      <c r="A27" s="78" t="s">
        <v>72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10</v>
      </c>
      <c r="M27" s="20">
        <v>0</v>
      </c>
      <c r="N27" s="20">
        <v>0</v>
      </c>
      <c r="O27" s="20">
        <v>0</v>
      </c>
      <c r="P27" s="20">
        <v>14</v>
      </c>
      <c r="Q27" s="20">
        <v>1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80">
        <v>150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37">
        <v>175</v>
      </c>
    </row>
    <row r="28" spans="1:29" ht="17.25" customHeight="1">
      <c r="A28" s="78" t="s">
        <v>73</v>
      </c>
      <c r="B28" s="20">
        <v>0</v>
      </c>
      <c r="C28" s="20">
        <v>2</v>
      </c>
      <c r="D28" s="20">
        <v>0</v>
      </c>
      <c r="E28" s="20">
        <v>0</v>
      </c>
      <c r="F28" s="20">
        <v>0</v>
      </c>
      <c r="G28" s="20">
        <v>2</v>
      </c>
      <c r="H28" s="20">
        <v>0</v>
      </c>
      <c r="I28" s="20">
        <v>0</v>
      </c>
      <c r="J28" s="20">
        <v>1</v>
      </c>
      <c r="K28" s="20">
        <v>2</v>
      </c>
      <c r="L28" s="20">
        <v>11</v>
      </c>
      <c r="M28" s="20">
        <v>0</v>
      </c>
      <c r="N28" s="20">
        <v>0</v>
      </c>
      <c r="O28" s="20">
        <v>0</v>
      </c>
      <c r="P28" s="20">
        <v>1</v>
      </c>
      <c r="Q28" s="20">
        <v>0</v>
      </c>
      <c r="R28" s="20">
        <v>0</v>
      </c>
      <c r="S28" s="20">
        <v>1</v>
      </c>
      <c r="T28" s="20">
        <v>0</v>
      </c>
      <c r="U28" s="20">
        <v>5</v>
      </c>
      <c r="V28" s="20">
        <v>0</v>
      </c>
      <c r="W28" s="20">
        <v>0</v>
      </c>
      <c r="X28" s="80">
        <v>64</v>
      </c>
      <c r="Y28" s="20">
        <v>1</v>
      </c>
      <c r="Z28" s="20">
        <v>0</v>
      </c>
      <c r="AA28" s="20">
        <v>1</v>
      </c>
      <c r="AB28" s="20">
        <v>0</v>
      </c>
      <c r="AC28" s="37">
        <v>91</v>
      </c>
    </row>
    <row r="29" spans="1:29" ht="17.25" customHeight="1">
      <c r="A29" s="78" t="s">
        <v>74</v>
      </c>
      <c r="B29" s="20">
        <v>0</v>
      </c>
      <c r="C29" s="20">
        <v>6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10</v>
      </c>
      <c r="L29" s="20">
        <v>20</v>
      </c>
      <c r="M29" s="20">
        <v>0</v>
      </c>
      <c r="N29" s="20">
        <v>0</v>
      </c>
      <c r="O29" s="20">
        <v>1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80">
        <v>124</v>
      </c>
      <c r="Z29" s="20">
        <v>0</v>
      </c>
      <c r="AA29" s="20">
        <v>0</v>
      </c>
      <c r="AB29" s="20">
        <v>0</v>
      </c>
      <c r="AC29" s="37">
        <v>161</v>
      </c>
    </row>
    <row r="30" spans="1:29" ht="17.25" customHeight="1">
      <c r="A30" s="78" t="s">
        <v>75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1</v>
      </c>
      <c r="K30" s="20">
        <v>6</v>
      </c>
      <c r="L30" s="20">
        <v>18</v>
      </c>
      <c r="M30" s="20">
        <v>0</v>
      </c>
      <c r="N30" s="20">
        <v>0</v>
      </c>
      <c r="O30" s="20">
        <v>14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80">
        <v>132</v>
      </c>
      <c r="AA30" s="20">
        <v>0</v>
      </c>
      <c r="AB30" s="20">
        <v>0</v>
      </c>
      <c r="AC30" s="37">
        <v>171</v>
      </c>
    </row>
    <row r="31" spans="1:29" ht="17.25" customHeight="1">
      <c r="A31" s="78" t="s">
        <v>76</v>
      </c>
      <c r="B31" s="20">
        <v>0</v>
      </c>
      <c r="C31" s="20">
        <v>6</v>
      </c>
      <c r="D31" s="20">
        <v>0</v>
      </c>
      <c r="E31" s="20">
        <v>0</v>
      </c>
      <c r="F31" s="20">
        <v>0</v>
      </c>
      <c r="G31" s="20">
        <v>1</v>
      </c>
      <c r="H31" s="20">
        <v>1</v>
      </c>
      <c r="I31" s="20">
        <v>0</v>
      </c>
      <c r="J31" s="20">
        <v>2</v>
      </c>
      <c r="K31" s="20">
        <v>2</v>
      </c>
      <c r="L31" s="20">
        <v>1</v>
      </c>
      <c r="M31" s="20">
        <v>4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11</v>
      </c>
      <c r="Y31" s="20">
        <v>0</v>
      </c>
      <c r="Z31" s="20">
        <v>9</v>
      </c>
      <c r="AA31" s="80">
        <v>44</v>
      </c>
      <c r="AB31" s="20">
        <v>0</v>
      </c>
      <c r="AC31" s="37">
        <v>81</v>
      </c>
    </row>
    <row r="32" spans="1:29" ht="17.25" customHeight="1">
      <c r="A32" s="78" t="s">
        <v>77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80">
        <v>0</v>
      </c>
      <c r="AC32" s="37">
        <v>0</v>
      </c>
    </row>
    <row r="33" spans="1:29" ht="17.25" customHeight="1">
      <c r="A33" s="79" t="s">
        <v>78</v>
      </c>
      <c r="B33" s="37">
        <v>0</v>
      </c>
      <c r="C33" s="37">
        <v>133</v>
      </c>
      <c r="D33" s="37">
        <v>137</v>
      </c>
      <c r="E33" s="37">
        <v>503</v>
      </c>
      <c r="F33" s="37">
        <v>228</v>
      </c>
      <c r="G33" s="37">
        <v>165</v>
      </c>
      <c r="H33" s="37">
        <v>88</v>
      </c>
      <c r="I33" s="37">
        <v>462</v>
      </c>
      <c r="J33" s="37">
        <v>172</v>
      </c>
      <c r="K33" s="37">
        <v>445</v>
      </c>
      <c r="L33" s="37">
        <v>1486</v>
      </c>
      <c r="M33" s="37">
        <v>76</v>
      </c>
      <c r="N33" s="37">
        <v>18</v>
      </c>
      <c r="O33" s="37">
        <v>669</v>
      </c>
      <c r="P33" s="37">
        <v>169</v>
      </c>
      <c r="Q33" s="37">
        <v>654</v>
      </c>
      <c r="R33" s="37">
        <v>195</v>
      </c>
      <c r="S33" s="37">
        <v>77</v>
      </c>
      <c r="T33" s="37">
        <v>100</v>
      </c>
      <c r="U33" s="37">
        <v>89</v>
      </c>
      <c r="V33" s="37">
        <v>217</v>
      </c>
      <c r="W33" s="37">
        <v>164</v>
      </c>
      <c r="X33" s="37">
        <v>102</v>
      </c>
      <c r="Y33" s="37">
        <v>148</v>
      </c>
      <c r="Z33" s="37">
        <v>181</v>
      </c>
      <c r="AA33" s="37">
        <v>51</v>
      </c>
      <c r="AB33" s="37">
        <v>0</v>
      </c>
      <c r="AC33" s="81">
        <v>6729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AC1"/>
    <mergeCell ref="A2:AC2"/>
    <mergeCell ref="A4:A5"/>
    <mergeCell ref="B4:AC4"/>
  </mergeCells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3"/>
  <sheetViews>
    <sheetView workbookViewId="0" topLeftCell="A1">
      <selection activeCell="J13" sqref="J13"/>
    </sheetView>
  </sheetViews>
  <sheetFormatPr defaultColWidth="9.140625" defaultRowHeight="15"/>
  <cols>
    <col min="1" max="1" width="22.8515625" style="7" customWidth="1"/>
    <col min="2" max="13" width="9.7109375" style="7" customWidth="1"/>
    <col min="14" max="16384" width="9.140625" style="7" customWidth="1"/>
  </cols>
  <sheetData>
    <row r="1" spans="1:13" ht="18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9" customFormat="1" ht="14.25">
      <c r="A4" s="6" t="s">
        <v>289</v>
      </c>
      <c r="B4" s="6" t="s">
        <v>43</v>
      </c>
      <c r="C4" s="6"/>
      <c r="D4" s="6"/>
      <c r="E4" s="6" t="s">
        <v>44</v>
      </c>
      <c r="F4" s="6"/>
      <c r="G4" s="6"/>
      <c r="H4" s="6"/>
      <c r="I4" s="6"/>
      <c r="J4" s="6"/>
      <c r="K4" s="6"/>
      <c r="L4" s="6"/>
      <c r="M4" s="6"/>
    </row>
    <row r="5" spans="1:13" s="19" customFormat="1" ht="14.25">
      <c r="A5" s="6"/>
      <c r="B5" s="6"/>
      <c r="C5" s="6"/>
      <c r="D5" s="6"/>
      <c r="E5" s="6" t="s">
        <v>45</v>
      </c>
      <c r="F5" s="6"/>
      <c r="G5" s="6"/>
      <c r="H5" s="6" t="s">
        <v>46</v>
      </c>
      <c r="I5" s="6"/>
      <c r="J5" s="6"/>
      <c r="K5" s="6" t="s">
        <v>47</v>
      </c>
      <c r="L5" s="6"/>
      <c r="M5" s="6"/>
    </row>
    <row r="6" spans="1:13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  <c r="K6" s="70" t="s">
        <v>48</v>
      </c>
      <c r="L6" s="70" t="s">
        <v>49</v>
      </c>
      <c r="M6" s="70" t="s">
        <v>50</v>
      </c>
    </row>
    <row r="7" spans="1:13" ht="14.25">
      <c r="A7" s="25" t="s">
        <v>51</v>
      </c>
      <c r="B7" s="22">
        <v>0</v>
      </c>
      <c r="C7" s="22">
        <v>4</v>
      </c>
      <c r="D7" s="36" t="s">
        <v>315</v>
      </c>
      <c r="E7" s="20">
        <v>0</v>
      </c>
      <c r="F7" s="20">
        <v>0</v>
      </c>
      <c r="G7" s="31"/>
      <c r="H7" s="20">
        <v>0</v>
      </c>
      <c r="I7" s="22">
        <v>0</v>
      </c>
      <c r="J7" s="31"/>
      <c r="K7" s="20">
        <v>0</v>
      </c>
      <c r="L7" s="20">
        <v>0</v>
      </c>
      <c r="M7" s="31"/>
    </row>
    <row r="8" spans="1:13" ht="14.25">
      <c r="A8" s="25" t="s">
        <v>52</v>
      </c>
      <c r="B8" s="20">
        <v>127</v>
      </c>
      <c r="C8" s="22">
        <v>174</v>
      </c>
      <c r="D8" s="31">
        <f aca="true" t="shared" si="0" ref="D8:D32">C8*100/B8-100</f>
        <v>37.00787401574803</v>
      </c>
      <c r="E8" s="20">
        <v>32</v>
      </c>
      <c r="F8" s="22">
        <v>29</v>
      </c>
      <c r="G8" s="31">
        <f aca="true" t="shared" si="1" ref="G8:G32">F8*100/E8-100</f>
        <v>-9.375</v>
      </c>
      <c r="H8" s="20">
        <v>7</v>
      </c>
      <c r="I8" s="22">
        <v>5</v>
      </c>
      <c r="J8" s="31">
        <f aca="true" t="shared" si="2" ref="J8:J31">I8*100/H8-100</f>
        <v>-28.57142857142857</v>
      </c>
      <c r="K8" s="20">
        <v>53</v>
      </c>
      <c r="L8" s="20">
        <v>92</v>
      </c>
      <c r="M8" s="31">
        <f aca="true" t="shared" si="3" ref="M8:M32">L8*100/K8-100</f>
        <v>73.58490566037736</v>
      </c>
    </row>
    <row r="9" spans="1:13" ht="14.25">
      <c r="A9" s="25" t="s">
        <v>53</v>
      </c>
      <c r="B9" s="20">
        <v>164</v>
      </c>
      <c r="C9" s="22">
        <v>142</v>
      </c>
      <c r="D9" s="31">
        <f t="shared" si="0"/>
        <v>-13.41463414634147</v>
      </c>
      <c r="E9" s="20">
        <v>33</v>
      </c>
      <c r="F9" s="22">
        <v>33</v>
      </c>
      <c r="G9" s="31">
        <f t="shared" si="1"/>
        <v>0</v>
      </c>
      <c r="H9" s="20">
        <v>10</v>
      </c>
      <c r="I9" s="22">
        <v>12</v>
      </c>
      <c r="J9" s="31">
        <f t="shared" si="2"/>
        <v>20</v>
      </c>
      <c r="K9" s="20">
        <v>70</v>
      </c>
      <c r="L9" s="20">
        <v>61</v>
      </c>
      <c r="M9" s="31">
        <f t="shared" si="3"/>
        <v>-12.857142857142861</v>
      </c>
    </row>
    <row r="10" spans="1:13" ht="14.25">
      <c r="A10" s="25" t="s">
        <v>54</v>
      </c>
      <c r="B10" s="20">
        <v>801</v>
      </c>
      <c r="C10" s="22">
        <v>514</v>
      </c>
      <c r="D10" s="31">
        <f t="shared" si="0"/>
        <v>-35.83021223470662</v>
      </c>
      <c r="E10" s="20">
        <v>161</v>
      </c>
      <c r="F10" s="22">
        <v>122</v>
      </c>
      <c r="G10" s="31">
        <f t="shared" si="1"/>
        <v>-24.223602484472053</v>
      </c>
      <c r="H10" s="20">
        <v>32</v>
      </c>
      <c r="I10" s="22">
        <v>14</v>
      </c>
      <c r="J10" s="31">
        <f t="shared" si="2"/>
        <v>-56.25</v>
      </c>
      <c r="K10" s="20">
        <v>391</v>
      </c>
      <c r="L10" s="20">
        <v>208</v>
      </c>
      <c r="M10" s="31">
        <f t="shared" si="3"/>
        <v>-46.80306905370844</v>
      </c>
    </row>
    <row r="11" spans="1:13" ht="14.25">
      <c r="A11" s="25" t="s">
        <v>55</v>
      </c>
      <c r="B11" s="20">
        <v>253</v>
      </c>
      <c r="C11" s="22">
        <v>262</v>
      </c>
      <c r="D11" s="31">
        <f t="shared" si="0"/>
        <v>3.5573122529644223</v>
      </c>
      <c r="E11" s="20">
        <v>57</v>
      </c>
      <c r="F11" s="22">
        <v>70</v>
      </c>
      <c r="G11" s="31">
        <f t="shared" si="1"/>
        <v>22.807017543859644</v>
      </c>
      <c r="H11" s="20">
        <v>17</v>
      </c>
      <c r="I11" s="22">
        <v>12</v>
      </c>
      <c r="J11" s="31">
        <f t="shared" si="2"/>
        <v>-29.411764705882348</v>
      </c>
      <c r="K11" s="20">
        <v>123</v>
      </c>
      <c r="L11" s="20">
        <v>115</v>
      </c>
      <c r="M11" s="31">
        <f t="shared" si="3"/>
        <v>-6.504065040650403</v>
      </c>
    </row>
    <row r="12" spans="1:13" ht="14.25">
      <c r="A12" s="25" t="s">
        <v>56</v>
      </c>
      <c r="B12" s="20">
        <v>125</v>
      </c>
      <c r="C12" s="22">
        <v>150</v>
      </c>
      <c r="D12" s="31">
        <f t="shared" si="0"/>
        <v>20</v>
      </c>
      <c r="E12" s="20">
        <v>28</v>
      </c>
      <c r="F12" s="22">
        <v>40</v>
      </c>
      <c r="G12" s="31">
        <f t="shared" si="1"/>
        <v>42.85714285714286</v>
      </c>
      <c r="H12" s="20">
        <v>2</v>
      </c>
      <c r="I12" s="22">
        <v>13</v>
      </c>
      <c r="J12" s="31">
        <f t="shared" si="2"/>
        <v>550</v>
      </c>
      <c r="K12" s="20">
        <v>46</v>
      </c>
      <c r="L12" s="20">
        <v>90</v>
      </c>
      <c r="M12" s="31">
        <f t="shared" si="3"/>
        <v>95.65217391304347</v>
      </c>
    </row>
    <row r="13" spans="1:13" ht="14.25">
      <c r="A13" s="25" t="s">
        <v>57</v>
      </c>
      <c r="B13" s="20">
        <v>61</v>
      </c>
      <c r="C13" s="22">
        <v>81</v>
      </c>
      <c r="D13" s="31">
        <f t="shared" si="0"/>
        <v>32.78688524590163</v>
      </c>
      <c r="E13" s="20">
        <v>9</v>
      </c>
      <c r="F13" s="22">
        <v>14</v>
      </c>
      <c r="G13" s="31">
        <f t="shared" si="1"/>
        <v>55.55555555555554</v>
      </c>
      <c r="H13" s="20">
        <v>2</v>
      </c>
      <c r="I13" s="22">
        <v>0</v>
      </c>
      <c r="J13" s="126" t="s">
        <v>314</v>
      </c>
      <c r="K13" s="20">
        <v>10</v>
      </c>
      <c r="L13" s="20">
        <v>28</v>
      </c>
      <c r="M13" s="31">
        <f t="shared" si="3"/>
        <v>180</v>
      </c>
    </row>
    <row r="14" spans="1:13" ht="14.25">
      <c r="A14" s="25" t="s">
        <v>58</v>
      </c>
      <c r="B14" s="20">
        <v>432</v>
      </c>
      <c r="C14" s="22">
        <v>373</v>
      </c>
      <c r="D14" s="31">
        <f t="shared" si="0"/>
        <v>-13.657407407407405</v>
      </c>
      <c r="E14" s="20">
        <v>86</v>
      </c>
      <c r="F14" s="22">
        <v>67</v>
      </c>
      <c r="G14" s="31">
        <f t="shared" si="1"/>
        <v>-22.093023255813947</v>
      </c>
      <c r="H14" s="20">
        <v>16</v>
      </c>
      <c r="I14" s="22">
        <v>8</v>
      </c>
      <c r="J14" s="31">
        <f t="shared" si="2"/>
        <v>-50</v>
      </c>
      <c r="K14" s="20">
        <v>180</v>
      </c>
      <c r="L14" s="20">
        <v>129</v>
      </c>
      <c r="M14" s="31">
        <f t="shared" si="3"/>
        <v>-28.33333333333333</v>
      </c>
    </row>
    <row r="15" spans="1:13" ht="14.25">
      <c r="A15" s="25" t="s">
        <v>59</v>
      </c>
      <c r="B15" s="20">
        <v>188</v>
      </c>
      <c r="C15" s="22">
        <v>199</v>
      </c>
      <c r="D15" s="31">
        <f t="shared" si="0"/>
        <v>5.851063829787236</v>
      </c>
      <c r="E15" s="20">
        <v>34</v>
      </c>
      <c r="F15" s="22">
        <v>38</v>
      </c>
      <c r="G15" s="31">
        <f t="shared" si="1"/>
        <v>11.764705882352942</v>
      </c>
      <c r="H15" s="20">
        <v>12</v>
      </c>
      <c r="I15" s="22">
        <v>3</v>
      </c>
      <c r="J15" s="31">
        <f t="shared" si="2"/>
        <v>-75</v>
      </c>
      <c r="K15" s="20">
        <v>89</v>
      </c>
      <c r="L15" s="20">
        <v>85</v>
      </c>
      <c r="M15" s="31">
        <f t="shared" si="3"/>
        <v>-4.49438202247191</v>
      </c>
    </row>
    <row r="16" spans="1:13" ht="14.25">
      <c r="A16" s="25" t="s">
        <v>60</v>
      </c>
      <c r="B16" s="20">
        <v>685</v>
      </c>
      <c r="C16" s="22">
        <v>709</v>
      </c>
      <c r="D16" s="31">
        <f t="shared" si="0"/>
        <v>3.5036496350364956</v>
      </c>
      <c r="E16" s="20">
        <v>97</v>
      </c>
      <c r="F16" s="22">
        <v>95</v>
      </c>
      <c r="G16" s="31">
        <f t="shared" si="1"/>
        <v>-2.0618556701030997</v>
      </c>
      <c r="H16" s="20">
        <v>6</v>
      </c>
      <c r="I16" s="22">
        <v>20</v>
      </c>
      <c r="J16" s="31">
        <f t="shared" si="2"/>
        <v>233.33333333333331</v>
      </c>
      <c r="K16" s="20">
        <v>186</v>
      </c>
      <c r="L16" s="20">
        <v>192</v>
      </c>
      <c r="M16" s="31">
        <f t="shared" si="3"/>
        <v>3.225806451612897</v>
      </c>
    </row>
    <row r="17" spans="1:13" ht="14.25">
      <c r="A17" s="25" t="s">
        <v>61</v>
      </c>
      <c r="B17" s="20">
        <v>1068</v>
      </c>
      <c r="C17" s="22">
        <v>1247</v>
      </c>
      <c r="D17" s="31">
        <f t="shared" si="0"/>
        <v>16.760299625468164</v>
      </c>
      <c r="E17" s="20">
        <v>150</v>
      </c>
      <c r="F17" s="22">
        <v>146</v>
      </c>
      <c r="G17" s="31">
        <f t="shared" si="1"/>
        <v>-2.6666666666666714</v>
      </c>
      <c r="H17" s="20">
        <v>23</v>
      </c>
      <c r="I17" s="22">
        <v>7</v>
      </c>
      <c r="J17" s="31">
        <f t="shared" si="2"/>
        <v>-69.56521739130434</v>
      </c>
      <c r="K17" s="20">
        <v>232</v>
      </c>
      <c r="L17" s="20">
        <v>215</v>
      </c>
      <c r="M17" s="31">
        <f t="shared" si="3"/>
        <v>-7.327586206896555</v>
      </c>
    </row>
    <row r="18" spans="1:13" ht="14.25">
      <c r="A18" s="25" t="s">
        <v>62</v>
      </c>
      <c r="B18" s="20">
        <v>102</v>
      </c>
      <c r="C18" s="22">
        <v>76</v>
      </c>
      <c r="D18" s="31">
        <f t="shared" si="0"/>
        <v>-25.490196078431367</v>
      </c>
      <c r="E18" s="20">
        <v>19</v>
      </c>
      <c r="F18" s="22">
        <v>23</v>
      </c>
      <c r="G18" s="31">
        <f t="shared" si="1"/>
        <v>21.05263157894737</v>
      </c>
      <c r="H18" s="20">
        <v>2</v>
      </c>
      <c r="I18" s="22">
        <v>1</v>
      </c>
      <c r="J18" s="31">
        <f t="shared" si="2"/>
        <v>-50</v>
      </c>
      <c r="K18" s="20">
        <v>45</v>
      </c>
      <c r="L18" s="20">
        <v>48</v>
      </c>
      <c r="M18" s="31">
        <f t="shared" si="3"/>
        <v>6.666666666666671</v>
      </c>
    </row>
    <row r="19" spans="1:13" ht="14.25">
      <c r="A19" s="25" t="s">
        <v>63</v>
      </c>
      <c r="B19" s="20">
        <v>63</v>
      </c>
      <c r="C19" s="22">
        <v>34</v>
      </c>
      <c r="D19" s="31">
        <f t="shared" si="0"/>
        <v>-46.03174603174603</v>
      </c>
      <c r="E19" s="20">
        <v>12</v>
      </c>
      <c r="F19" s="22">
        <v>6</v>
      </c>
      <c r="G19" s="31">
        <f t="shared" si="1"/>
        <v>-50</v>
      </c>
      <c r="H19" s="20">
        <v>4</v>
      </c>
      <c r="I19" s="22">
        <v>1</v>
      </c>
      <c r="J19" s="31">
        <f t="shared" si="2"/>
        <v>-75</v>
      </c>
      <c r="K19" s="20">
        <v>20</v>
      </c>
      <c r="L19" s="20">
        <v>5</v>
      </c>
      <c r="M19" s="31">
        <f t="shared" si="3"/>
        <v>-75</v>
      </c>
    </row>
    <row r="20" spans="1:13" ht="14.25">
      <c r="A20" s="25" t="s">
        <v>64</v>
      </c>
      <c r="B20" s="20">
        <v>485</v>
      </c>
      <c r="C20" s="22">
        <v>560</v>
      </c>
      <c r="D20" s="31">
        <f t="shared" si="0"/>
        <v>15.463917525773198</v>
      </c>
      <c r="E20" s="20">
        <v>89</v>
      </c>
      <c r="F20" s="22">
        <v>108</v>
      </c>
      <c r="G20" s="31">
        <f t="shared" si="1"/>
        <v>21.348314606741567</v>
      </c>
      <c r="H20" s="20">
        <v>22</v>
      </c>
      <c r="I20" s="22">
        <v>15</v>
      </c>
      <c r="J20" s="31">
        <f t="shared" si="2"/>
        <v>-31.818181818181813</v>
      </c>
      <c r="K20" s="20">
        <v>151</v>
      </c>
      <c r="L20" s="20">
        <v>200</v>
      </c>
      <c r="M20" s="31">
        <f t="shared" si="3"/>
        <v>32.4503311258278</v>
      </c>
    </row>
    <row r="21" spans="1:13" ht="14.25">
      <c r="A21" s="25" t="s">
        <v>65</v>
      </c>
      <c r="B21" s="20">
        <v>202</v>
      </c>
      <c r="C21" s="22">
        <v>162</v>
      </c>
      <c r="D21" s="31">
        <f t="shared" si="0"/>
        <v>-19.801980198019805</v>
      </c>
      <c r="E21" s="20">
        <v>50</v>
      </c>
      <c r="F21" s="22">
        <v>30</v>
      </c>
      <c r="G21" s="31">
        <f t="shared" si="1"/>
        <v>-40</v>
      </c>
      <c r="H21" s="20">
        <v>2</v>
      </c>
      <c r="I21" s="22">
        <v>1</v>
      </c>
      <c r="J21" s="31">
        <f t="shared" si="2"/>
        <v>-50</v>
      </c>
      <c r="K21" s="20">
        <v>91</v>
      </c>
      <c r="L21" s="20">
        <v>75</v>
      </c>
      <c r="M21" s="31">
        <f t="shared" si="3"/>
        <v>-17.582417582417577</v>
      </c>
    </row>
    <row r="22" spans="1:13" ht="14.25">
      <c r="A22" s="25" t="s">
        <v>66</v>
      </c>
      <c r="B22" s="20">
        <v>661</v>
      </c>
      <c r="C22" s="22">
        <v>662</v>
      </c>
      <c r="D22" s="31">
        <f t="shared" si="0"/>
        <v>0.15128593040847704</v>
      </c>
      <c r="E22" s="20">
        <v>88</v>
      </c>
      <c r="F22" s="22">
        <v>79</v>
      </c>
      <c r="G22" s="31">
        <f t="shared" si="1"/>
        <v>-10.227272727272734</v>
      </c>
      <c r="H22" s="20">
        <v>9</v>
      </c>
      <c r="I22" s="22">
        <v>16</v>
      </c>
      <c r="J22" s="31">
        <f t="shared" si="2"/>
        <v>77.77777777777777</v>
      </c>
      <c r="K22" s="20">
        <v>120</v>
      </c>
      <c r="L22" s="20">
        <v>161</v>
      </c>
      <c r="M22" s="31">
        <f t="shared" si="3"/>
        <v>34.16666666666666</v>
      </c>
    </row>
    <row r="23" spans="1:13" ht="14.25">
      <c r="A23" s="25" t="s">
        <v>67</v>
      </c>
      <c r="B23" s="20">
        <v>202</v>
      </c>
      <c r="C23" s="22">
        <v>183</v>
      </c>
      <c r="D23" s="31">
        <f t="shared" si="0"/>
        <v>-9.405940594059402</v>
      </c>
      <c r="E23" s="20">
        <v>46</v>
      </c>
      <c r="F23" s="22">
        <v>47</v>
      </c>
      <c r="G23" s="31">
        <f t="shared" si="1"/>
        <v>2.173913043478265</v>
      </c>
      <c r="H23" s="20">
        <v>4</v>
      </c>
      <c r="I23" s="22">
        <v>4</v>
      </c>
      <c r="J23" s="31">
        <f t="shared" si="2"/>
        <v>0</v>
      </c>
      <c r="K23" s="20">
        <v>114</v>
      </c>
      <c r="L23" s="20">
        <v>87</v>
      </c>
      <c r="M23" s="31">
        <f t="shared" si="3"/>
        <v>-23.684210526315795</v>
      </c>
    </row>
    <row r="24" spans="1:13" ht="14.25">
      <c r="A24" s="25" t="s">
        <v>68</v>
      </c>
      <c r="B24" s="20">
        <v>117</v>
      </c>
      <c r="C24" s="22">
        <v>91</v>
      </c>
      <c r="D24" s="31">
        <f t="shared" si="0"/>
        <v>-22.22222222222223</v>
      </c>
      <c r="E24" s="20">
        <v>22</v>
      </c>
      <c r="F24" s="22">
        <v>20</v>
      </c>
      <c r="G24" s="31">
        <f t="shared" si="1"/>
        <v>-9.090909090909093</v>
      </c>
      <c r="H24" s="20">
        <v>20</v>
      </c>
      <c r="I24" s="22">
        <v>11</v>
      </c>
      <c r="J24" s="31">
        <f t="shared" si="2"/>
        <v>-45</v>
      </c>
      <c r="K24" s="20">
        <v>43</v>
      </c>
      <c r="L24" s="20">
        <v>59</v>
      </c>
      <c r="M24" s="31">
        <f t="shared" si="3"/>
        <v>37.209302325581405</v>
      </c>
    </row>
    <row r="25" spans="1:13" ht="14.25">
      <c r="A25" s="25" t="s">
        <v>69</v>
      </c>
      <c r="B25" s="20">
        <v>132</v>
      </c>
      <c r="C25" s="22">
        <v>119</v>
      </c>
      <c r="D25" s="31">
        <f t="shared" si="0"/>
        <v>-9.848484848484844</v>
      </c>
      <c r="E25" s="20">
        <v>31</v>
      </c>
      <c r="F25" s="22">
        <v>30</v>
      </c>
      <c r="G25" s="31">
        <f t="shared" si="1"/>
        <v>-3.225806451612897</v>
      </c>
      <c r="H25" s="20">
        <v>3</v>
      </c>
      <c r="I25" s="22">
        <v>5</v>
      </c>
      <c r="J25" s="31">
        <f t="shared" si="2"/>
        <v>66.66666666666666</v>
      </c>
      <c r="K25" s="20">
        <v>72</v>
      </c>
      <c r="L25" s="20">
        <v>59</v>
      </c>
      <c r="M25" s="31">
        <f t="shared" si="3"/>
        <v>-18.055555555555557</v>
      </c>
    </row>
    <row r="26" spans="1:13" ht="14.25">
      <c r="A26" s="25" t="s">
        <v>70</v>
      </c>
      <c r="B26" s="20">
        <v>78</v>
      </c>
      <c r="C26" s="22">
        <v>94</v>
      </c>
      <c r="D26" s="31">
        <f t="shared" si="0"/>
        <v>20.51282051282051</v>
      </c>
      <c r="E26" s="20">
        <v>21</v>
      </c>
      <c r="F26" s="22">
        <v>23</v>
      </c>
      <c r="G26" s="31">
        <f t="shared" si="1"/>
        <v>9.523809523809518</v>
      </c>
      <c r="H26" s="20">
        <v>4</v>
      </c>
      <c r="I26" s="22">
        <v>5</v>
      </c>
      <c r="J26" s="31">
        <f t="shared" si="2"/>
        <v>25</v>
      </c>
      <c r="K26" s="20">
        <v>32</v>
      </c>
      <c r="L26" s="20">
        <v>39</v>
      </c>
      <c r="M26" s="31">
        <f t="shared" si="3"/>
        <v>21.875</v>
      </c>
    </row>
    <row r="27" spans="1:13" ht="14.25">
      <c r="A27" s="25" t="s">
        <v>71</v>
      </c>
      <c r="B27" s="20">
        <v>242</v>
      </c>
      <c r="C27" s="22">
        <v>214</v>
      </c>
      <c r="D27" s="31">
        <f t="shared" si="0"/>
        <v>-11.570247933884303</v>
      </c>
      <c r="E27" s="20">
        <v>34</v>
      </c>
      <c r="F27" s="22">
        <v>41</v>
      </c>
      <c r="G27" s="31">
        <f t="shared" si="1"/>
        <v>20.588235294117652</v>
      </c>
      <c r="H27" s="20">
        <v>5</v>
      </c>
      <c r="I27" s="22">
        <v>14</v>
      </c>
      <c r="J27" s="31">
        <f t="shared" si="2"/>
        <v>180</v>
      </c>
      <c r="K27" s="20">
        <v>59</v>
      </c>
      <c r="L27" s="20">
        <v>51</v>
      </c>
      <c r="M27" s="31">
        <f t="shared" si="3"/>
        <v>-13.559322033898312</v>
      </c>
    </row>
    <row r="28" spans="1:13" ht="14.25">
      <c r="A28" s="25" t="s">
        <v>72</v>
      </c>
      <c r="B28" s="20">
        <v>159</v>
      </c>
      <c r="C28" s="22">
        <v>175</v>
      </c>
      <c r="D28" s="31">
        <f t="shared" si="0"/>
        <v>10.062893081761004</v>
      </c>
      <c r="E28" s="20">
        <v>22</v>
      </c>
      <c r="F28" s="22">
        <v>30</v>
      </c>
      <c r="G28" s="31">
        <f t="shared" si="1"/>
        <v>36.363636363636374</v>
      </c>
      <c r="H28" s="20">
        <v>2</v>
      </c>
      <c r="I28" s="22">
        <v>2</v>
      </c>
      <c r="J28" s="31">
        <f t="shared" si="2"/>
        <v>0</v>
      </c>
      <c r="K28" s="20">
        <v>52</v>
      </c>
      <c r="L28" s="20">
        <v>54</v>
      </c>
      <c r="M28" s="31">
        <f t="shared" si="3"/>
        <v>3.8461538461538396</v>
      </c>
    </row>
    <row r="29" spans="1:13" ht="14.25">
      <c r="A29" s="25" t="s">
        <v>73</v>
      </c>
      <c r="B29" s="20">
        <v>120</v>
      </c>
      <c r="C29" s="22">
        <v>91</v>
      </c>
      <c r="D29" s="31">
        <f t="shared" si="0"/>
        <v>-24.16666666666667</v>
      </c>
      <c r="E29" s="20">
        <v>26</v>
      </c>
      <c r="F29" s="22">
        <v>17</v>
      </c>
      <c r="G29" s="31">
        <f t="shared" si="1"/>
        <v>-34.61538461538461</v>
      </c>
      <c r="H29" s="20">
        <v>6</v>
      </c>
      <c r="I29" s="22">
        <v>7</v>
      </c>
      <c r="J29" s="31">
        <f t="shared" si="2"/>
        <v>16.66666666666667</v>
      </c>
      <c r="K29" s="20">
        <v>41</v>
      </c>
      <c r="L29" s="20">
        <v>27</v>
      </c>
      <c r="M29" s="31">
        <f t="shared" si="3"/>
        <v>-34.14634146341463</v>
      </c>
    </row>
    <row r="30" spans="1:13" ht="14.25">
      <c r="A30" s="25" t="s">
        <v>74</v>
      </c>
      <c r="B30" s="20">
        <v>180</v>
      </c>
      <c r="C30" s="22">
        <v>161</v>
      </c>
      <c r="D30" s="31">
        <f t="shared" si="0"/>
        <v>-10.555555555555557</v>
      </c>
      <c r="E30" s="20">
        <v>35</v>
      </c>
      <c r="F30" s="22">
        <v>29</v>
      </c>
      <c r="G30" s="31">
        <f t="shared" si="1"/>
        <v>-17.14285714285714</v>
      </c>
      <c r="H30" s="20">
        <v>7</v>
      </c>
      <c r="I30" s="22">
        <v>12</v>
      </c>
      <c r="J30" s="31">
        <f t="shared" si="2"/>
        <v>71.42857142857142</v>
      </c>
      <c r="K30" s="20">
        <v>44</v>
      </c>
      <c r="L30" s="20">
        <v>50</v>
      </c>
      <c r="M30" s="31">
        <f t="shared" si="3"/>
        <v>13.63636363636364</v>
      </c>
    </row>
    <row r="31" spans="1:13" ht="14.25">
      <c r="A31" s="25" t="s">
        <v>75</v>
      </c>
      <c r="B31" s="20">
        <v>175</v>
      </c>
      <c r="C31" s="22">
        <v>171</v>
      </c>
      <c r="D31" s="31">
        <f t="shared" si="0"/>
        <v>-2.285714285714292</v>
      </c>
      <c r="E31" s="20">
        <v>31</v>
      </c>
      <c r="F31" s="22">
        <v>25</v>
      </c>
      <c r="G31" s="31">
        <f t="shared" si="1"/>
        <v>-19.354838709677423</v>
      </c>
      <c r="H31" s="20">
        <v>5</v>
      </c>
      <c r="I31" s="22">
        <v>1</v>
      </c>
      <c r="J31" s="31">
        <f t="shared" si="2"/>
        <v>-80</v>
      </c>
      <c r="K31" s="20">
        <v>66</v>
      </c>
      <c r="L31" s="20">
        <v>64</v>
      </c>
      <c r="M31" s="31">
        <f t="shared" si="3"/>
        <v>-3.030303030303031</v>
      </c>
    </row>
    <row r="32" spans="1:13" ht="14.25">
      <c r="A32" s="25" t="s">
        <v>76</v>
      </c>
      <c r="B32" s="20">
        <v>91</v>
      </c>
      <c r="C32" s="22">
        <v>81</v>
      </c>
      <c r="D32" s="31">
        <f t="shared" si="0"/>
        <v>-10.989010989010993</v>
      </c>
      <c r="E32" s="20">
        <v>8</v>
      </c>
      <c r="F32" s="22">
        <v>12</v>
      </c>
      <c r="G32" s="31">
        <f t="shared" si="1"/>
        <v>50</v>
      </c>
      <c r="H32" s="20">
        <v>0</v>
      </c>
      <c r="I32" s="22">
        <v>2</v>
      </c>
      <c r="J32" s="36" t="s">
        <v>315</v>
      </c>
      <c r="K32" s="20">
        <v>21</v>
      </c>
      <c r="L32" s="20">
        <v>44</v>
      </c>
      <c r="M32" s="31">
        <f t="shared" si="3"/>
        <v>109.52380952380952</v>
      </c>
    </row>
    <row r="33" spans="1:13" ht="14.25">
      <c r="A33" s="25" t="s">
        <v>77</v>
      </c>
      <c r="B33" s="22">
        <v>0</v>
      </c>
      <c r="C33" s="22">
        <v>0</v>
      </c>
      <c r="D33" s="31"/>
      <c r="E33" s="20">
        <v>0</v>
      </c>
      <c r="F33" s="22">
        <v>0</v>
      </c>
      <c r="G33" s="31"/>
      <c r="H33" s="20">
        <v>0</v>
      </c>
      <c r="I33" s="22">
        <v>0</v>
      </c>
      <c r="J33" s="31"/>
      <c r="K33" s="20">
        <v>0</v>
      </c>
      <c r="L33" s="20">
        <v>0</v>
      </c>
      <c r="M33" s="31"/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33 G7:G33 J7:J12 M7:M33 J14:J33">
    <cfRule type="cellIs" priority="56" dxfId="579" operator="lessThanOrEqual" stopIfTrue="1">
      <formula>0</formula>
    </cfRule>
  </conditionalFormatting>
  <conditionalFormatting sqref="D7:D33 G7:G33 J7:J12 M7:M33 J14:J33">
    <cfRule type="cellIs" priority="55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38"/>
  <sheetViews>
    <sheetView workbookViewId="0" topLeftCell="A1">
      <selection activeCell="L26" sqref="L26"/>
    </sheetView>
  </sheetViews>
  <sheetFormatPr defaultColWidth="9.140625" defaultRowHeight="15"/>
  <cols>
    <col min="1" max="1" width="28.57421875" style="33" customWidth="1"/>
    <col min="2" max="10" width="12.57421875" style="33" customWidth="1"/>
    <col min="11" max="13" width="10.8515625" style="33" customWidth="1"/>
    <col min="14" max="16384" width="9.140625" style="33" customWidth="1"/>
  </cols>
  <sheetData>
    <row r="1" spans="1:10" ht="18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0" ht="18">
      <c r="A2" s="3" t="s">
        <v>313</v>
      </c>
      <c r="B2" s="3"/>
      <c r="C2" s="3"/>
      <c r="D2" s="3"/>
      <c r="E2" s="3"/>
      <c r="F2" s="3"/>
      <c r="G2" s="3"/>
      <c r="H2" s="3"/>
      <c r="I2" s="3"/>
      <c r="J2" s="3"/>
    </row>
    <row r="4" spans="1:10" s="34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34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34" customFormat="1" ht="14.25">
      <c r="A6" s="4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</row>
    <row r="7" spans="1:10" ht="14.25">
      <c r="A7" s="35" t="s">
        <v>51</v>
      </c>
      <c r="B7" s="20">
        <v>0</v>
      </c>
      <c r="C7" s="20"/>
      <c r="D7" s="36"/>
      <c r="E7" s="20">
        <v>0</v>
      </c>
      <c r="F7" s="20"/>
      <c r="G7" s="36"/>
      <c r="H7" s="20">
        <v>0</v>
      </c>
      <c r="I7" s="20"/>
      <c r="J7" s="36"/>
    </row>
    <row r="8" spans="1:10" ht="14.25">
      <c r="A8" s="35" t="s">
        <v>52</v>
      </c>
      <c r="B8" s="20">
        <v>16</v>
      </c>
      <c r="C8" s="20">
        <v>16</v>
      </c>
      <c r="D8" s="36">
        <f>C8*100/B8-100</f>
        <v>0</v>
      </c>
      <c r="E8" s="20">
        <v>6</v>
      </c>
      <c r="F8" s="20">
        <v>22</v>
      </c>
      <c r="G8" s="36">
        <f>F8*100/E8-100</f>
        <v>266.6666666666667</v>
      </c>
      <c r="H8" s="20">
        <v>95</v>
      </c>
      <c r="I8" s="20">
        <v>86</v>
      </c>
      <c r="J8" s="36">
        <f>I8*100/H8-100</f>
        <v>-9.473684210526315</v>
      </c>
    </row>
    <row r="9" spans="1:10" ht="14.25">
      <c r="A9" s="35" t="s">
        <v>53</v>
      </c>
      <c r="B9" s="20">
        <v>10</v>
      </c>
      <c r="C9" s="20">
        <v>10</v>
      </c>
      <c r="D9" s="36">
        <f aca="true" t="shared" si="0" ref="D9:D34">C9*100/B9-100</f>
        <v>0</v>
      </c>
      <c r="E9" s="20">
        <v>4</v>
      </c>
      <c r="F9" s="20">
        <v>9</v>
      </c>
      <c r="G9" s="36">
        <f aca="true" t="shared" si="1" ref="G9:G34">F9*100/E9-100</f>
        <v>125</v>
      </c>
      <c r="H9" s="20">
        <v>61</v>
      </c>
      <c r="I9" s="20">
        <v>67</v>
      </c>
      <c r="J9" s="36">
        <f aca="true" t="shared" si="2" ref="J9:J34">I9*100/H9-100</f>
        <v>9.836065573770497</v>
      </c>
    </row>
    <row r="10" spans="1:10" ht="14.25">
      <c r="A10" s="35" t="s">
        <v>54</v>
      </c>
      <c r="B10" s="20">
        <v>35</v>
      </c>
      <c r="C10" s="20">
        <v>29</v>
      </c>
      <c r="D10" s="36">
        <f t="shared" si="0"/>
        <v>-17.14285714285714</v>
      </c>
      <c r="E10" s="20">
        <v>23</v>
      </c>
      <c r="F10" s="20">
        <v>3</v>
      </c>
      <c r="G10" s="36">
        <f t="shared" si="1"/>
        <v>-86.95652173913044</v>
      </c>
      <c r="H10" s="20">
        <v>295</v>
      </c>
      <c r="I10" s="20">
        <v>188</v>
      </c>
      <c r="J10" s="36">
        <f t="shared" si="2"/>
        <v>-36.271186440677965</v>
      </c>
    </row>
    <row r="11" spans="1:12" ht="14.25">
      <c r="A11" s="35" t="s">
        <v>55</v>
      </c>
      <c r="B11" s="20">
        <v>16</v>
      </c>
      <c r="C11" s="20">
        <v>16</v>
      </c>
      <c r="D11" s="36">
        <f t="shared" si="0"/>
        <v>0</v>
      </c>
      <c r="E11" s="20">
        <v>14</v>
      </c>
      <c r="F11" s="20">
        <v>18</v>
      </c>
      <c r="G11" s="36">
        <f t="shared" si="1"/>
        <v>28.571428571428584</v>
      </c>
      <c r="H11" s="20">
        <v>98</v>
      </c>
      <c r="I11" s="20">
        <v>79</v>
      </c>
      <c r="J11" s="36">
        <f t="shared" si="2"/>
        <v>-19.387755102040813</v>
      </c>
      <c r="L11" s="109"/>
    </row>
    <row r="12" spans="1:10" ht="14.25">
      <c r="A12" s="35" t="s">
        <v>56</v>
      </c>
      <c r="B12" s="20">
        <v>17</v>
      </c>
      <c r="C12" s="20">
        <v>19</v>
      </c>
      <c r="D12" s="36">
        <f t="shared" si="0"/>
        <v>11.764705882352942</v>
      </c>
      <c r="E12" s="20">
        <v>22</v>
      </c>
      <c r="F12" s="20">
        <v>26</v>
      </c>
      <c r="G12" s="36">
        <f t="shared" si="1"/>
        <v>18.181818181818187</v>
      </c>
      <c r="H12" s="20">
        <v>94</v>
      </c>
      <c r="I12" s="20">
        <v>117</v>
      </c>
      <c r="J12" s="36">
        <f t="shared" si="2"/>
        <v>24.468085106382972</v>
      </c>
    </row>
    <row r="13" spans="1:10" ht="14.25">
      <c r="A13" s="35" t="s">
        <v>57</v>
      </c>
      <c r="B13" s="20">
        <v>13</v>
      </c>
      <c r="C13" s="20">
        <v>13</v>
      </c>
      <c r="D13" s="36">
        <f t="shared" si="0"/>
        <v>0</v>
      </c>
      <c r="E13" s="20">
        <v>8</v>
      </c>
      <c r="F13" s="20">
        <v>12</v>
      </c>
      <c r="G13" s="36">
        <f t="shared" si="1"/>
        <v>50</v>
      </c>
      <c r="H13" s="20">
        <v>68</v>
      </c>
      <c r="I13" s="20">
        <v>71</v>
      </c>
      <c r="J13" s="36">
        <f t="shared" si="2"/>
        <v>4.411764705882348</v>
      </c>
    </row>
    <row r="14" spans="1:10" ht="14.25">
      <c r="A14" s="35" t="s">
        <v>58</v>
      </c>
      <c r="B14" s="20">
        <v>24</v>
      </c>
      <c r="C14" s="20">
        <v>20</v>
      </c>
      <c r="D14" s="36">
        <f t="shared" si="0"/>
        <v>-16.66666666666667</v>
      </c>
      <c r="E14" s="20">
        <v>18</v>
      </c>
      <c r="F14" s="20">
        <v>19</v>
      </c>
      <c r="G14" s="36">
        <f t="shared" si="1"/>
        <v>5.555555555555557</v>
      </c>
      <c r="H14" s="20">
        <v>142</v>
      </c>
      <c r="I14" s="20">
        <v>108</v>
      </c>
      <c r="J14" s="36">
        <f t="shared" si="2"/>
        <v>-23.94366197183099</v>
      </c>
    </row>
    <row r="15" spans="1:10" ht="14.25">
      <c r="A15" s="35" t="s">
        <v>59</v>
      </c>
      <c r="B15" s="20">
        <v>17</v>
      </c>
      <c r="C15" s="20">
        <v>15</v>
      </c>
      <c r="D15" s="36">
        <f t="shared" si="0"/>
        <v>-11.764705882352942</v>
      </c>
      <c r="E15" s="20">
        <v>13</v>
      </c>
      <c r="F15" s="20">
        <v>11</v>
      </c>
      <c r="G15" s="36">
        <f t="shared" si="1"/>
        <v>-15.384615384615387</v>
      </c>
      <c r="H15" s="20">
        <v>111</v>
      </c>
      <c r="I15" s="20">
        <v>88</v>
      </c>
      <c r="J15" s="36">
        <f t="shared" si="2"/>
        <v>-20.72072072072072</v>
      </c>
    </row>
    <row r="16" spans="1:10" ht="14.25">
      <c r="A16" s="35" t="s">
        <v>60</v>
      </c>
      <c r="B16" s="20">
        <v>32</v>
      </c>
      <c r="C16" s="20">
        <v>36</v>
      </c>
      <c r="D16" s="36">
        <f t="shared" si="0"/>
        <v>12.5</v>
      </c>
      <c r="E16" s="20">
        <v>23</v>
      </c>
      <c r="F16" s="20">
        <v>32</v>
      </c>
      <c r="G16" s="36">
        <f t="shared" si="1"/>
        <v>39.13043478260869</v>
      </c>
      <c r="H16" s="20">
        <v>183</v>
      </c>
      <c r="I16" s="20">
        <v>229</v>
      </c>
      <c r="J16" s="36">
        <f t="shared" si="2"/>
        <v>25.13661202185793</v>
      </c>
    </row>
    <row r="17" spans="1:10" ht="14.25">
      <c r="A17" s="35" t="s">
        <v>61</v>
      </c>
      <c r="B17" s="20">
        <v>16</v>
      </c>
      <c r="C17" s="20">
        <v>15</v>
      </c>
      <c r="D17" s="36">
        <f t="shared" si="0"/>
        <v>-6.25</v>
      </c>
      <c r="E17" s="20">
        <v>12</v>
      </c>
      <c r="F17" s="20">
        <v>13</v>
      </c>
      <c r="G17" s="36">
        <f t="shared" si="1"/>
        <v>8.333333333333329</v>
      </c>
      <c r="H17" s="20">
        <v>94</v>
      </c>
      <c r="I17" s="20">
        <v>80</v>
      </c>
      <c r="J17" s="36">
        <f t="shared" si="2"/>
        <v>-14.893617021276597</v>
      </c>
    </row>
    <row r="18" spans="1:10" ht="14.25">
      <c r="A18" s="35" t="s">
        <v>62</v>
      </c>
      <c r="B18" s="20">
        <v>6</v>
      </c>
      <c r="C18" s="20">
        <v>13</v>
      </c>
      <c r="D18" s="36">
        <f t="shared" si="0"/>
        <v>116.66666666666666</v>
      </c>
      <c r="E18" s="20">
        <v>7</v>
      </c>
      <c r="F18" s="20">
        <v>6</v>
      </c>
      <c r="G18" s="36">
        <f t="shared" si="1"/>
        <v>-14.285714285714292</v>
      </c>
      <c r="H18" s="20">
        <v>29</v>
      </c>
      <c r="I18" s="20">
        <v>63</v>
      </c>
      <c r="J18" s="36">
        <f t="shared" si="2"/>
        <v>117.24137931034483</v>
      </c>
    </row>
    <row r="19" spans="1:10" ht="14.25">
      <c r="A19" s="35" t="s">
        <v>63</v>
      </c>
      <c r="B19" s="20">
        <v>6</v>
      </c>
      <c r="C19" s="20">
        <v>3</v>
      </c>
      <c r="D19" s="36">
        <f t="shared" si="0"/>
        <v>-50</v>
      </c>
      <c r="E19" s="20">
        <v>4</v>
      </c>
      <c r="F19" s="20">
        <v>3</v>
      </c>
      <c r="G19" s="36">
        <f t="shared" si="1"/>
        <v>-25</v>
      </c>
      <c r="H19" s="20">
        <v>46</v>
      </c>
      <c r="I19" s="20">
        <v>14</v>
      </c>
      <c r="J19" s="36">
        <f t="shared" si="2"/>
        <v>-69.56521739130434</v>
      </c>
    </row>
    <row r="20" spans="1:10" ht="14.25">
      <c r="A20" s="35" t="s">
        <v>64</v>
      </c>
      <c r="B20" s="20">
        <v>42</v>
      </c>
      <c r="C20" s="20">
        <v>50</v>
      </c>
      <c r="D20" s="36">
        <f t="shared" si="0"/>
        <v>19.04761904761905</v>
      </c>
      <c r="E20" s="20">
        <v>22</v>
      </c>
      <c r="F20" s="20">
        <v>23</v>
      </c>
      <c r="G20" s="36">
        <f t="shared" si="1"/>
        <v>4.545454545454547</v>
      </c>
      <c r="H20" s="20">
        <v>274</v>
      </c>
      <c r="I20" s="20">
        <v>344</v>
      </c>
      <c r="J20" s="36">
        <f t="shared" si="2"/>
        <v>25.547445255474457</v>
      </c>
    </row>
    <row r="21" spans="1:10" ht="14.25">
      <c r="A21" s="35" t="s">
        <v>65</v>
      </c>
      <c r="B21" s="20">
        <v>16</v>
      </c>
      <c r="C21" s="20">
        <v>17</v>
      </c>
      <c r="D21" s="36">
        <f t="shared" si="0"/>
        <v>6.25</v>
      </c>
      <c r="E21" s="20">
        <v>13</v>
      </c>
      <c r="F21" s="20">
        <v>28</v>
      </c>
      <c r="G21" s="36">
        <f t="shared" si="1"/>
        <v>115.38461538461539</v>
      </c>
      <c r="H21" s="20">
        <v>114</v>
      </c>
      <c r="I21" s="20">
        <v>92</v>
      </c>
      <c r="J21" s="36">
        <f t="shared" si="2"/>
        <v>-19.298245614035082</v>
      </c>
    </row>
    <row r="22" spans="1:10" ht="14.25">
      <c r="A22" s="35" t="s">
        <v>66</v>
      </c>
      <c r="B22" s="20">
        <v>19</v>
      </c>
      <c r="C22" s="20">
        <v>27</v>
      </c>
      <c r="D22" s="36">
        <f t="shared" si="0"/>
        <v>42.10526315789474</v>
      </c>
      <c r="E22" s="20">
        <v>19</v>
      </c>
      <c r="F22" s="20">
        <v>39</v>
      </c>
      <c r="G22" s="36">
        <f t="shared" si="1"/>
        <v>105.26315789473685</v>
      </c>
      <c r="H22" s="20">
        <v>116</v>
      </c>
      <c r="I22" s="20">
        <v>158</v>
      </c>
      <c r="J22" s="36">
        <f t="shared" si="2"/>
        <v>36.20689655172413</v>
      </c>
    </row>
    <row r="23" spans="1:10" ht="14.25">
      <c r="A23" s="35" t="s">
        <v>67</v>
      </c>
      <c r="B23" s="20">
        <v>12</v>
      </c>
      <c r="C23" s="20">
        <v>18</v>
      </c>
      <c r="D23" s="36">
        <f t="shared" si="0"/>
        <v>50</v>
      </c>
      <c r="E23" s="20">
        <v>5</v>
      </c>
      <c r="F23" s="20">
        <v>13</v>
      </c>
      <c r="G23" s="36">
        <f t="shared" si="1"/>
        <v>160</v>
      </c>
      <c r="H23" s="20">
        <v>73</v>
      </c>
      <c r="I23" s="20">
        <v>93</v>
      </c>
      <c r="J23" s="36">
        <f t="shared" si="2"/>
        <v>27.397260273972606</v>
      </c>
    </row>
    <row r="24" spans="1:10" ht="14.25">
      <c r="A24" s="35" t="s">
        <v>68</v>
      </c>
      <c r="B24" s="20">
        <v>7</v>
      </c>
      <c r="C24" s="20">
        <v>6</v>
      </c>
      <c r="D24" s="36">
        <f t="shared" si="0"/>
        <v>-14.285714285714292</v>
      </c>
      <c r="E24" s="101">
        <v>8</v>
      </c>
      <c r="F24" s="20">
        <v>3</v>
      </c>
      <c r="G24" s="36">
        <f t="shared" si="1"/>
        <v>-62.5</v>
      </c>
      <c r="H24" s="20">
        <v>36</v>
      </c>
      <c r="I24" s="102">
        <v>26</v>
      </c>
      <c r="J24" s="36">
        <f t="shared" si="2"/>
        <v>-27.77777777777777</v>
      </c>
    </row>
    <row r="25" spans="1:10" ht="14.25">
      <c r="A25" s="35" t="s">
        <v>69</v>
      </c>
      <c r="B25" s="20">
        <v>7</v>
      </c>
      <c r="C25" s="20">
        <v>8</v>
      </c>
      <c r="D25" s="36">
        <f t="shared" si="0"/>
        <v>14.285714285714292</v>
      </c>
      <c r="E25" s="101">
        <v>1</v>
      </c>
      <c r="F25" s="20">
        <v>11</v>
      </c>
      <c r="G25" s="36">
        <f t="shared" si="1"/>
        <v>1000</v>
      </c>
      <c r="H25" s="20">
        <v>49</v>
      </c>
      <c r="I25" s="102">
        <v>37</v>
      </c>
      <c r="J25" s="36">
        <f t="shared" si="2"/>
        <v>-24.48979591836735</v>
      </c>
    </row>
    <row r="26" spans="1:10" ht="14.25">
      <c r="A26" s="35" t="s">
        <v>70</v>
      </c>
      <c r="B26" s="20">
        <v>13</v>
      </c>
      <c r="C26" s="20">
        <v>7</v>
      </c>
      <c r="D26" s="36">
        <f t="shared" si="0"/>
        <v>-46.15384615384615</v>
      </c>
      <c r="E26" s="101">
        <v>10</v>
      </c>
      <c r="F26" s="20">
        <v>6</v>
      </c>
      <c r="G26" s="36">
        <f t="shared" si="1"/>
        <v>-40</v>
      </c>
      <c r="H26" s="20">
        <v>72</v>
      </c>
      <c r="I26" s="102">
        <v>39</v>
      </c>
      <c r="J26" s="36">
        <f t="shared" si="2"/>
        <v>-45.833333333333336</v>
      </c>
    </row>
    <row r="27" spans="1:10" ht="14.25">
      <c r="A27" s="35" t="s">
        <v>71</v>
      </c>
      <c r="B27" s="20">
        <v>9</v>
      </c>
      <c r="C27" s="20">
        <v>14</v>
      </c>
      <c r="D27" s="36">
        <f t="shared" si="0"/>
        <v>55.55555555555554</v>
      </c>
      <c r="E27" s="20">
        <v>11</v>
      </c>
      <c r="F27" s="20">
        <v>8</v>
      </c>
      <c r="G27" s="36">
        <f t="shared" si="1"/>
        <v>-27.272727272727266</v>
      </c>
      <c r="H27" s="20">
        <v>39</v>
      </c>
      <c r="I27" s="20">
        <v>84</v>
      </c>
      <c r="J27" s="36">
        <f t="shared" si="2"/>
        <v>115.38461538461539</v>
      </c>
    </row>
    <row r="28" spans="1:10" ht="14.25">
      <c r="A28" s="35" t="s">
        <v>72</v>
      </c>
      <c r="B28" s="20">
        <v>12</v>
      </c>
      <c r="C28" s="20">
        <v>8</v>
      </c>
      <c r="D28" s="36">
        <f t="shared" si="0"/>
        <v>-33.33333333333333</v>
      </c>
      <c r="E28" s="20">
        <v>9</v>
      </c>
      <c r="F28" s="20">
        <v>3</v>
      </c>
      <c r="G28" s="36">
        <f t="shared" si="1"/>
        <v>-66.66666666666666</v>
      </c>
      <c r="H28" s="20">
        <v>71</v>
      </c>
      <c r="I28" s="20">
        <v>41</v>
      </c>
      <c r="J28" s="36">
        <f t="shared" si="2"/>
        <v>-42.25352112676056</v>
      </c>
    </row>
    <row r="29" spans="1:10" ht="14.25">
      <c r="A29" s="35" t="s">
        <v>73</v>
      </c>
      <c r="B29" s="20">
        <v>15</v>
      </c>
      <c r="C29" s="20">
        <v>10</v>
      </c>
      <c r="D29" s="36">
        <f t="shared" si="0"/>
        <v>-33.33333333333333</v>
      </c>
      <c r="E29" s="20">
        <v>9</v>
      </c>
      <c r="F29" s="20">
        <v>14</v>
      </c>
      <c r="G29" s="36">
        <f t="shared" si="1"/>
        <v>55.55555555555554</v>
      </c>
      <c r="H29" s="20">
        <v>76</v>
      </c>
      <c r="I29" s="20">
        <v>56</v>
      </c>
      <c r="J29" s="36">
        <f t="shared" si="2"/>
        <v>-26.315789473684205</v>
      </c>
    </row>
    <row r="30" spans="1:10" ht="14.25">
      <c r="A30" s="35" t="s">
        <v>74</v>
      </c>
      <c r="B30" s="20">
        <v>19</v>
      </c>
      <c r="C30" s="20">
        <v>12</v>
      </c>
      <c r="D30" s="36">
        <f t="shared" si="0"/>
        <v>-36.8421052631579</v>
      </c>
      <c r="E30" s="20">
        <v>8</v>
      </c>
      <c r="F30" s="20">
        <v>17</v>
      </c>
      <c r="G30" s="36">
        <f t="shared" si="1"/>
        <v>112.5</v>
      </c>
      <c r="H30" s="20">
        <v>89</v>
      </c>
      <c r="I30" s="20">
        <v>54</v>
      </c>
      <c r="J30" s="36">
        <f t="shared" si="2"/>
        <v>-39.325842696629216</v>
      </c>
    </row>
    <row r="31" spans="1:10" ht="14.25">
      <c r="A31" s="35" t="s">
        <v>75</v>
      </c>
      <c r="B31" s="20">
        <v>20</v>
      </c>
      <c r="C31" s="20">
        <v>13</v>
      </c>
      <c r="D31" s="36">
        <f t="shared" si="0"/>
        <v>-35</v>
      </c>
      <c r="E31" s="20">
        <v>9</v>
      </c>
      <c r="F31" s="20">
        <v>13</v>
      </c>
      <c r="G31" s="36">
        <f t="shared" si="1"/>
        <v>44.44444444444446</v>
      </c>
      <c r="H31" s="20">
        <v>112</v>
      </c>
      <c r="I31" s="20">
        <v>86</v>
      </c>
      <c r="J31" s="36">
        <f t="shared" si="2"/>
        <v>-23.214285714285708</v>
      </c>
    </row>
    <row r="32" spans="1:10" ht="14.25">
      <c r="A32" s="35" t="s">
        <v>76</v>
      </c>
      <c r="B32" s="20">
        <v>7</v>
      </c>
      <c r="C32" s="20">
        <v>14</v>
      </c>
      <c r="D32" s="36">
        <f t="shared" si="0"/>
        <v>100</v>
      </c>
      <c r="E32" s="20">
        <v>9</v>
      </c>
      <c r="F32" s="20">
        <v>9</v>
      </c>
      <c r="G32" s="36">
        <f t="shared" si="1"/>
        <v>0</v>
      </c>
      <c r="H32" s="20">
        <v>40</v>
      </c>
      <c r="I32" s="20">
        <v>80</v>
      </c>
      <c r="J32" s="36">
        <f t="shared" si="2"/>
        <v>100</v>
      </c>
    </row>
    <row r="33" spans="1:10" ht="14.25">
      <c r="A33" s="35" t="s">
        <v>77</v>
      </c>
      <c r="B33" s="20">
        <v>0</v>
      </c>
      <c r="C33" s="20">
        <v>0</v>
      </c>
      <c r="D33" s="36"/>
      <c r="E33" s="20">
        <v>0</v>
      </c>
      <c r="F33" s="20">
        <v>0</v>
      </c>
      <c r="G33" s="36"/>
      <c r="H33" s="20">
        <v>0</v>
      </c>
      <c r="I33" s="20">
        <v>0</v>
      </c>
      <c r="J33" s="36"/>
    </row>
    <row r="34" spans="1:10" ht="15">
      <c r="A34" s="29" t="s">
        <v>78</v>
      </c>
      <c r="B34" s="37">
        <v>406</v>
      </c>
      <c r="C34" s="37">
        <v>409</v>
      </c>
      <c r="D34" s="36">
        <f t="shared" si="0"/>
        <v>0.738916256157637</v>
      </c>
      <c r="E34" s="37">
        <v>287</v>
      </c>
      <c r="F34" s="37">
        <v>361</v>
      </c>
      <c r="G34" s="36">
        <f t="shared" si="1"/>
        <v>25.78397212543554</v>
      </c>
      <c r="H34" s="37">
        <v>2477</v>
      </c>
      <c r="I34" s="37">
        <v>2380</v>
      </c>
      <c r="J34" s="36">
        <f t="shared" si="2"/>
        <v>-3.9160274525635828</v>
      </c>
    </row>
    <row r="36" ht="15">
      <c r="C36" s="39"/>
    </row>
    <row r="37" ht="14.25">
      <c r="E37" s="100"/>
    </row>
    <row r="38" ht="14.25">
      <c r="D38" s="86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G8:G34 J8:J34">
    <cfRule type="cellIs" priority="4" dxfId="578" operator="greaterThan" stopIfTrue="1">
      <formula>0</formula>
    </cfRule>
  </conditionalFormatting>
  <conditionalFormatting sqref="D8:D34 G8:G34 J8:J34">
    <cfRule type="cellIs" priority="3" dxfId="580" operator="lessThanOrEqual" stopIfTrue="1">
      <formula>0</formula>
    </cfRule>
  </conditionalFormatting>
  <conditionalFormatting sqref="J18">
    <cfRule type="cellIs" priority="1" dxfId="580" operator="lessThanOrEqual" stopIfTrue="1">
      <formula>0</formula>
    </cfRule>
    <cfRule type="cellIs" priority="2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J24" sqref="J24"/>
    </sheetView>
  </sheetViews>
  <sheetFormatPr defaultColWidth="9.140625" defaultRowHeight="15"/>
  <cols>
    <col min="1" max="1" width="22.8515625" style="7" customWidth="1"/>
    <col min="2" max="16384" width="9.140625" style="7" customWidth="1"/>
  </cols>
  <sheetData>
    <row r="1" spans="1:13" ht="18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9" customFormat="1" ht="14.25">
      <c r="A4" s="6" t="s">
        <v>42</v>
      </c>
      <c r="B4" s="6" t="s">
        <v>43</v>
      </c>
      <c r="C4" s="6"/>
      <c r="D4" s="6"/>
      <c r="E4" s="6" t="s">
        <v>44</v>
      </c>
      <c r="F4" s="6"/>
      <c r="G4" s="6"/>
      <c r="H4" s="6"/>
      <c r="I4" s="6"/>
      <c r="J4" s="6"/>
      <c r="K4" s="6"/>
      <c r="L4" s="6"/>
      <c r="M4" s="6"/>
    </row>
    <row r="5" spans="1:13" s="19" customFormat="1" ht="14.25">
      <c r="A5" s="6"/>
      <c r="B5" s="6"/>
      <c r="C5" s="6"/>
      <c r="D5" s="6"/>
      <c r="E5" s="6" t="s">
        <v>45</v>
      </c>
      <c r="F5" s="6"/>
      <c r="G5" s="6"/>
      <c r="H5" s="6" t="s">
        <v>46</v>
      </c>
      <c r="I5" s="6"/>
      <c r="J5" s="6"/>
      <c r="K5" s="6" t="s">
        <v>47</v>
      </c>
      <c r="L5" s="6"/>
      <c r="M5" s="6"/>
    </row>
    <row r="6" spans="1:13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  <c r="K6" s="70" t="s">
        <v>48</v>
      </c>
      <c r="L6" s="70" t="s">
        <v>49</v>
      </c>
      <c r="M6" s="70" t="s">
        <v>50</v>
      </c>
    </row>
    <row r="7" spans="1:13" ht="14.25">
      <c r="A7" s="25" t="s">
        <v>51</v>
      </c>
      <c r="B7" s="20">
        <v>0</v>
      </c>
      <c r="C7" s="22">
        <v>0</v>
      </c>
      <c r="D7" s="36"/>
      <c r="E7" s="20">
        <v>0</v>
      </c>
      <c r="F7" s="22">
        <v>0</v>
      </c>
      <c r="G7" s="36"/>
      <c r="H7" s="20">
        <v>0</v>
      </c>
      <c r="I7" s="22">
        <v>0</v>
      </c>
      <c r="J7" s="36"/>
      <c r="K7" s="20">
        <v>0</v>
      </c>
      <c r="L7" s="20">
        <v>0</v>
      </c>
      <c r="M7" s="36"/>
    </row>
    <row r="8" spans="1:13" ht="14.25">
      <c r="A8" s="25" t="s">
        <v>52</v>
      </c>
      <c r="B8" s="20">
        <v>4</v>
      </c>
      <c r="C8" s="22">
        <v>2</v>
      </c>
      <c r="D8" s="36">
        <f aca="true" t="shared" si="0" ref="D8:D34">C8*100/B8-100</f>
        <v>-50</v>
      </c>
      <c r="E8" s="20">
        <v>2</v>
      </c>
      <c r="F8" s="22">
        <v>0</v>
      </c>
      <c r="G8" s="126" t="s">
        <v>314</v>
      </c>
      <c r="H8" s="20">
        <v>0</v>
      </c>
      <c r="I8" s="22">
        <v>0</v>
      </c>
      <c r="J8" s="36"/>
      <c r="K8" s="20">
        <v>4</v>
      </c>
      <c r="L8" s="20">
        <v>0</v>
      </c>
      <c r="M8" s="126" t="s">
        <v>314</v>
      </c>
    </row>
    <row r="9" spans="1:13" ht="14.25">
      <c r="A9" s="25" t="s">
        <v>53</v>
      </c>
      <c r="B9" s="20">
        <v>6</v>
      </c>
      <c r="C9" s="22">
        <v>4</v>
      </c>
      <c r="D9" s="36">
        <f t="shared" si="0"/>
        <v>-33.33333333333333</v>
      </c>
      <c r="E9" s="20">
        <v>2</v>
      </c>
      <c r="F9" s="22">
        <v>0</v>
      </c>
      <c r="G9" s="126" t="s">
        <v>314</v>
      </c>
      <c r="H9" s="20">
        <v>0</v>
      </c>
      <c r="I9" s="22">
        <v>0</v>
      </c>
      <c r="J9" s="36"/>
      <c r="K9" s="20">
        <v>3</v>
      </c>
      <c r="L9" s="20">
        <v>0</v>
      </c>
      <c r="M9" s="126" t="s">
        <v>314</v>
      </c>
    </row>
    <row r="10" spans="1:13" ht="14.25">
      <c r="A10" s="25" t="s">
        <v>54</v>
      </c>
      <c r="B10" s="20">
        <v>15</v>
      </c>
      <c r="C10" s="22">
        <v>4</v>
      </c>
      <c r="D10" s="36">
        <f t="shared" si="0"/>
        <v>-73.33333333333333</v>
      </c>
      <c r="E10" s="20">
        <v>0</v>
      </c>
      <c r="F10" s="22">
        <v>0</v>
      </c>
      <c r="G10" s="36"/>
      <c r="H10" s="20">
        <v>0</v>
      </c>
      <c r="I10" s="22">
        <v>0</v>
      </c>
      <c r="J10" s="36"/>
      <c r="K10" s="20">
        <v>0</v>
      </c>
      <c r="L10" s="20">
        <v>0</v>
      </c>
      <c r="M10" s="36"/>
    </row>
    <row r="11" spans="1:13" ht="14.25">
      <c r="A11" s="25" t="s">
        <v>55</v>
      </c>
      <c r="B11" s="20">
        <v>3</v>
      </c>
      <c r="C11" s="22">
        <v>6</v>
      </c>
      <c r="D11" s="36">
        <f t="shared" si="0"/>
        <v>100</v>
      </c>
      <c r="E11" s="20">
        <v>1</v>
      </c>
      <c r="F11" s="22">
        <v>2</v>
      </c>
      <c r="G11" s="36">
        <f>F11*100/E11-100</f>
        <v>100</v>
      </c>
      <c r="H11" s="20">
        <v>0</v>
      </c>
      <c r="I11" s="22">
        <v>0</v>
      </c>
      <c r="J11" s="36"/>
      <c r="K11" s="20">
        <v>2</v>
      </c>
      <c r="L11" s="20">
        <v>5</v>
      </c>
      <c r="M11" s="36">
        <f>L11*100/K11-100</f>
        <v>150</v>
      </c>
    </row>
    <row r="12" spans="1:13" ht="14.25">
      <c r="A12" s="25" t="s">
        <v>56</v>
      </c>
      <c r="B12" s="20">
        <v>8</v>
      </c>
      <c r="C12" s="22">
        <v>1</v>
      </c>
      <c r="D12" s="36">
        <f t="shared" si="0"/>
        <v>-87.5</v>
      </c>
      <c r="E12" s="20">
        <v>1</v>
      </c>
      <c r="F12" s="22">
        <v>0</v>
      </c>
      <c r="G12" s="126" t="s">
        <v>314</v>
      </c>
      <c r="H12" s="20">
        <v>0</v>
      </c>
      <c r="I12" s="22">
        <v>0</v>
      </c>
      <c r="J12" s="36"/>
      <c r="K12" s="20">
        <v>1</v>
      </c>
      <c r="L12" s="20">
        <v>0</v>
      </c>
      <c r="M12" s="126" t="s">
        <v>314</v>
      </c>
    </row>
    <row r="13" spans="1:13" ht="14.25">
      <c r="A13" s="25" t="s">
        <v>57</v>
      </c>
      <c r="B13" s="20">
        <v>0</v>
      </c>
      <c r="C13" s="22">
        <v>1</v>
      </c>
      <c r="D13" s="36" t="s">
        <v>315</v>
      </c>
      <c r="E13" s="20">
        <v>0</v>
      </c>
      <c r="F13" s="22">
        <v>1</v>
      </c>
      <c r="G13" s="36" t="s">
        <v>315</v>
      </c>
      <c r="H13" s="20">
        <v>0</v>
      </c>
      <c r="I13" s="22">
        <v>0</v>
      </c>
      <c r="J13" s="36"/>
      <c r="K13" s="20">
        <v>0</v>
      </c>
      <c r="L13" s="20">
        <v>1</v>
      </c>
      <c r="M13" s="36" t="s">
        <v>315</v>
      </c>
    </row>
    <row r="14" spans="1:13" ht="14.25">
      <c r="A14" s="25" t="s">
        <v>58</v>
      </c>
      <c r="B14" s="20">
        <v>4</v>
      </c>
      <c r="C14" s="22">
        <v>2</v>
      </c>
      <c r="D14" s="36">
        <f t="shared" si="0"/>
        <v>-50</v>
      </c>
      <c r="E14" s="20">
        <v>1</v>
      </c>
      <c r="F14" s="22">
        <v>0</v>
      </c>
      <c r="G14" s="126" t="s">
        <v>314</v>
      </c>
      <c r="H14" s="20">
        <v>0</v>
      </c>
      <c r="I14" s="22">
        <v>0</v>
      </c>
      <c r="J14" s="36"/>
      <c r="K14" s="20">
        <v>2</v>
      </c>
      <c r="L14" s="20">
        <v>0</v>
      </c>
      <c r="M14" s="126" t="s">
        <v>314</v>
      </c>
    </row>
    <row r="15" spans="1:13" ht="14.25">
      <c r="A15" s="25" t="s">
        <v>59</v>
      </c>
      <c r="B15" s="20">
        <v>5</v>
      </c>
      <c r="C15" s="22">
        <v>2</v>
      </c>
      <c r="D15" s="36">
        <f t="shared" si="0"/>
        <v>-60</v>
      </c>
      <c r="E15" s="20">
        <v>0</v>
      </c>
      <c r="F15" s="22">
        <v>1</v>
      </c>
      <c r="G15" s="36" t="s">
        <v>315</v>
      </c>
      <c r="H15" s="20">
        <v>0</v>
      </c>
      <c r="I15" s="22">
        <v>0</v>
      </c>
      <c r="J15" s="36"/>
      <c r="K15" s="20">
        <v>0</v>
      </c>
      <c r="L15" s="20">
        <v>4</v>
      </c>
      <c r="M15" s="36" t="s">
        <v>315</v>
      </c>
    </row>
    <row r="16" spans="1:13" ht="14.25">
      <c r="A16" s="25" t="s">
        <v>60</v>
      </c>
      <c r="B16" s="20">
        <v>4</v>
      </c>
      <c r="C16" s="22">
        <v>1</v>
      </c>
      <c r="D16" s="36">
        <f t="shared" si="0"/>
        <v>-75</v>
      </c>
      <c r="E16" s="20">
        <v>0</v>
      </c>
      <c r="F16" s="22">
        <v>0</v>
      </c>
      <c r="G16" s="36"/>
      <c r="H16" s="20">
        <v>0</v>
      </c>
      <c r="I16" s="22">
        <v>0</v>
      </c>
      <c r="J16" s="36"/>
      <c r="K16" s="20">
        <v>0</v>
      </c>
      <c r="L16" s="20">
        <v>0</v>
      </c>
      <c r="M16" s="36"/>
    </row>
    <row r="17" spans="1:13" ht="14.25">
      <c r="A17" s="25" t="s">
        <v>61</v>
      </c>
      <c r="B17" s="20">
        <v>31</v>
      </c>
      <c r="C17" s="22">
        <v>32</v>
      </c>
      <c r="D17" s="36">
        <f t="shared" si="0"/>
        <v>3.225806451612897</v>
      </c>
      <c r="E17" s="20">
        <v>5</v>
      </c>
      <c r="F17" s="22">
        <v>1</v>
      </c>
      <c r="G17" s="36">
        <f>F17*100/E17-100</f>
        <v>-80</v>
      </c>
      <c r="H17" s="20">
        <v>0</v>
      </c>
      <c r="I17" s="22">
        <v>0</v>
      </c>
      <c r="J17" s="36"/>
      <c r="K17" s="20">
        <v>6</v>
      </c>
      <c r="L17" s="20">
        <v>1</v>
      </c>
      <c r="M17" s="36">
        <f>L17*100/K17-100</f>
        <v>-83.33333333333333</v>
      </c>
    </row>
    <row r="18" spans="1:13" ht="14.25">
      <c r="A18" s="25" t="s">
        <v>62</v>
      </c>
      <c r="B18" s="20">
        <v>13</v>
      </c>
      <c r="C18" s="22">
        <v>12</v>
      </c>
      <c r="D18" s="36">
        <f t="shared" si="0"/>
        <v>-7.692307692307693</v>
      </c>
      <c r="E18" s="20">
        <v>0</v>
      </c>
      <c r="F18" s="22">
        <v>2</v>
      </c>
      <c r="G18" s="36" t="s">
        <v>315</v>
      </c>
      <c r="H18" s="20">
        <v>0</v>
      </c>
      <c r="I18" s="22">
        <v>0</v>
      </c>
      <c r="J18" s="36"/>
      <c r="K18" s="20">
        <v>0</v>
      </c>
      <c r="L18" s="20">
        <v>2</v>
      </c>
      <c r="M18" s="36" t="s">
        <v>315</v>
      </c>
    </row>
    <row r="19" spans="1:13" ht="14.25">
      <c r="A19" s="25" t="s">
        <v>63</v>
      </c>
      <c r="B19" s="20">
        <v>0</v>
      </c>
      <c r="C19" s="22">
        <v>0</v>
      </c>
      <c r="D19" s="36"/>
      <c r="E19" s="20">
        <v>0</v>
      </c>
      <c r="F19" s="22">
        <v>0</v>
      </c>
      <c r="G19" s="36"/>
      <c r="H19" s="20">
        <v>0</v>
      </c>
      <c r="I19" s="22">
        <v>0</v>
      </c>
      <c r="J19" s="36"/>
      <c r="K19" s="20">
        <v>0</v>
      </c>
      <c r="L19" s="20">
        <v>0</v>
      </c>
      <c r="M19" s="36"/>
    </row>
    <row r="20" spans="1:13" ht="14.25">
      <c r="A20" s="25" t="s">
        <v>64</v>
      </c>
      <c r="B20" s="20">
        <v>12</v>
      </c>
      <c r="C20" s="22">
        <v>6</v>
      </c>
      <c r="D20" s="36">
        <f t="shared" si="0"/>
        <v>-50</v>
      </c>
      <c r="E20" s="20">
        <v>1</v>
      </c>
      <c r="F20" s="22">
        <v>1</v>
      </c>
      <c r="G20" s="36">
        <f>F20*100/E20-100</f>
        <v>0</v>
      </c>
      <c r="H20" s="20">
        <v>0</v>
      </c>
      <c r="I20" s="22">
        <v>0</v>
      </c>
      <c r="J20" s="36"/>
      <c r="K20" s="20">
        <v>2</v>
      </c>
      <c r="L20" s="20">
        <v>1</v>
      </c>
      <c r="M20" s="36">
        <f>L20*100/K20-100</f>
        <v>-50</v>
      </c>
    </row>
    <row r="21" spans="1:13" ht="14.25">
      <c r="A21" s="25" t="s">
        <v>65</v>
      </c>
      <c r="B21" s="20">
        <v>6</v>
      </c>
      <c r="C21" s="22">
        <v>7</v>
      </c>
      <c r="D21" s="36">
        <f t="shared" si="0"/>
        <v>16.66666666666667</v>
      </c>
      <c r="E21" s="20">
        <v>0</v>
      </c>
      <c r="F21" s="22">
        <v>2</v>
      </c>
      <c r="G21" s="36" t="s">
        <v>315</v>
      </c>
      <c r="H21" s="20">
        <v>0</v>
      </c>
      <c r="I21" s="22">
        <v>0</v>
      </c>
      <c r="J21" s="36"/>
      <c r="K21" s="20">
        <v>0</v>
      </c>
      <c r="L21" s="20">
        <v>2</v>
      </c>
      <c r="M21" s="36" t="s">
        <v>315</v>
      </c>
    </row>
    <row r="22" spans="1:13" ht="14.25">
      <c r="A22" s="25" t="s">
        <v>66</v>
      </c>
      <c r="B22" s="20">
        <v>3</v>
      </c>
      <c r="C22" s="22">
        <v>6</v>
      </c>
      <c r="D22" s="36">
        <f t="shared" si="0"/>
        <v>100</v>
      </c>
      <c r="E22" s="20">
        <v>1</v>
      </c>
      <c r="F22" s="22">
        <v>1</v>
      </c>
      <c r="G22" s="36">
        <f>F22*100/E22-100</f>
        <v>0</v>
      </c>
      <c r="H22" s="20">
        <v>0</v>
      </c>
      <c r="I22" s="22">
        <v>0</v>
      </c>
      <c r="J22" s="36"/>
      <c r="K22" s="20">
        <v>1</v>
      </c>
      <c r="L22" s="20">
        <v>1</v>
      </c>
      <c r="M22" s="36">
        <f>L22*100/K22-100</f>
        <v>0</v>
      </c>
    </row>
    <row r="23" spans="1:13" ht="14.25">
      <c r="A23" s="25" t="s">
        <v>67</v>
      </c>
      <c r="B23" s="20">
        <v>8</v>
      </c>
      <c r="C23" s="22">
        <v>7</v>
      </c>
      <c r="D23" s="36">
        <f t="shared" si="0"/>
        <v>-12.5</v>
      </c>
      <c r="E23" s="20">
        <v>0</v>
      </c>
      <c r="F23" s="22">
        <v>1</v>
      </c>
      <c r="G23" s="36" t="s">
        <v>315</v>
      </c>
      <c r="H23" s="20">
        <v>0</v>
      </c>
      <c r="I23" s="22">
        <v>0</v>
      </c>
      <c r="J23" s="36"/>
      <c r="K23" s="20">
        <v>0</v>
      </c>
      <c r="L23" s="20">
        <v>2</v>
      </c>
      <c r="M23" s="36" t="s">
        <v>315</v>
      </c>
    </row>
    <row r="24" spans="1:13" ht="14.25">
      <c r="A24" s="25" t="s">
        <v>68</v>
      </c>
      <c r="B24" s="20">
        <v>10</v>
      </c>
      <c r="C24" s="22">
        <v>6</v>
      </c>
      <c r="D24" s="36">
        <f t="shared" si="0"/>
        <v>-40</v>
      </c>
      <c r="E24" s="20">
        <v>2</v>
      </c>
      <c r="F24" s="22">
        <v>4</v>
      </c>
      <c r="G24" s="36">
        <f>F24*100/E24-100</f>
        <v>100</v>
      </c>
      <c r="H24" s="20">
        <v>1</v>
      </c>
      <c r="I24" s="22">
        <v>0</v>
      </c>
      <c r="J24" s="126" t="s">
        <v>314</v>
      </c>
      <c r="K24" s="20">
        <v>1</v>
      </c>
      <c r="L24" s="20">
        <v>6</v>
      </c>
      <c r="M24" s="36">
        <f>L24*100/K24-100</f>
        <v>500</v>
      </c>
    </row>
    <row r="25" spans="1:13" ht="14.25">
      <c r="A25" s="25" t="s">
        <v>69</v>
      </c>
      <c r="B25" s="20">
        <v>7</v>
      </c>
      <c r="C25" s="22">
        <v>1</v>
      </c>
      <c r="D25" s="36">
        <f t="shared" si="0"/>
        <v>-85.71428571428571</v>
      </c>
      <c r="E25" s="20">
        <v>4</v>
      </c>
      <c r="F25" s="22">
        <v>0</v>
      </c>
      <c r="G25" s="126" t="s">
        <v>314</v>
      </c>
      <c r="H25" s="20">
        <v>0</v>
      </c>
      <c r="I25" s="22">
        <v>0</v>
      </c>
      <c r="J25" s="36"/>
      <c r="K25" s="20">
        <v>4</v>
      </c>
      <c r="L25" s="20">
        <v>0</v>
      </c>
      <c r="M25" s="126" t="s">
        <v>314</v>
      </c>
    </row>
    <row r="26" spans="1:13" ht="14.25">
      <c r="A26" s="25" t="s">
        <v>70</v>
      </c>
      <c r="B26" s="20">
        <v>5</v>
      </c>
      <c r="C26" s="22">
        <v>3</v>
      </c>
      <c r="D26" s="36">
        <f t="shared" si="0"/>
        <v>-40</v>
      </c>
      <c r="E26" s="20">
        <v>0</v>
      </c>
      <c r="F26" s="22">
        <v>1</v>
      </c>
      <c r="G26" s="36" t="s">
        <v>315</v>
      </c>
      <c r="H26" s="20">
        <v>0</v>
      </c>
      <c r="I26" s="22">
        <v>0</v>
      </c>
      <c r="J26" s="36"/>
      <c r="K26" s="20">
        <v>0</v>
      </c>
      <c r="L26" s="20">
        <v>3</v>
      </c>
      <c r="M26" s="36" t="s">
        <v>315</v>
      </c>
    </row>
    <row r="27" spans="1:13" ht="14.25">
      <c r="A27" s="25" t="s">
        <v>71</v>
      </c>
      <c r="B27" s="20">
        <v>7</v>
      </c>
      <c r="C27" s="22">
        <v>7</v>
      </c>
      <c r="D27" s="36">
        <f t="shared" si="0"/>
        <v>0</v>
      </c>
      <c r="E27" s="20">
        <v>0</v>
      </c>
      <c r="F27" s="22">
        <v>1</v>
      </c>
      <c r="G27" s="36" t="s">
        <v>315</v>
      </c>
      <c r="H27" s="20">
        <v>0</v>
      </c>
      <c r="I27" s="22">
        <v>0</v>
      </c>
      <c r="J27" s="36"/>
      <c r="K27" s="20">
        <v>0</v>
      </c>
      <c r="L27" s="20">
        <v>1</v>
      </c>
      <c r="M27" s="36" t="s">
        <v>315</v>
      </c>
    </row>
    <row r="28" spans="1:13" ht="14.25">
      <c r="A28" s="25" t="s">
        <v>72</v>
      </c>
      <c r="B28" s="20">
        <v>8</v>
      </c>
      <c r="C28" s="22">
        <v>3</v>
      </c>
      <c r="D28" s="36">
        <f t="shared" si="0"/>
        <v>-62.5</v>
      </c>
      <c r="E28" s="20">
        <v>3</v>
      </c>
      <c r="F28" s="22">
        <v>1</v>
      </c>
      <c r="G28" s="36">
        <f>F28*100/E28-100</f>
        <v>-66.66666666666666</v>
      </c>
      <c r="H28" s="20">
        <v>0</v>
      </c>
      <c r="I28" s="22">
        <v>0</v>
      </c>
      <c r="J28" s="36"/>
      <c r="K28" s="20">
        <v>3</v>
      </c>
      <c r="L28" s="20">
        <v>2</v>
      </c>
      <c r="M28" s="36">
        <f>L28*100/K28-100</f>
        <v>-33.33333333333333</v>
      </c>
    </row>
    <row r="29" spans="1:13" ht="14.25">
      <c r="A29" s="25" t="s">
        <v>73</v>
      </c>
      <c r="B29" s="20">
        <v>4</v>
      </c>
      <c r="C29" s="22">
        <v>0</v>
      </c>
      <c r="D29" s="126" t="s">
        <v>314</v>
      </c>
      <c r="E29" s="20">
        <v>1</v>
      </c>
      <c r="F29" s="22">
        <v>0</v>
      </c>
      <c r="G29" s="126" t="s">
        <v>314</v>
      </c>
      <c r="H29" s="20">
        <v>0</v>
      </c>
      <c r="I29" s="22">
        <v>0</v>
      </c>
      <c r="J29" s="36"/>
      <c r="K29" s="20">
        <v>4</v>
      </c>
      <c r="L29" s="20">
        <v>0</v>
      </c>
      <c r="M29" s="126" t="s">
        <v>314</v>
      </c>
    </row>
    <row r="30" spans="1:13" ht="14.25">
      <c r="A30" s="25" t="s">
        <v>74</v>
      </c>
      <c r="B30" s="20">
        <v>6</v>
      </c>
      <c r="C30" s="22">
        <v>2</v>
      </c>
      <c r="D30" s="36">
        <f t="shared" si="0"/>
        <v>-66.66666666666666</v>
      </c>
      <c r="E30" s="20">
        <v>2</v>
      </c>
      <c r="F30" s="22">
        <v>0</v>
      </c>
      <c r="G30" s="126" t="s">
        <v>314</v>
      </c>
      <c r="H30" s="20">
        <v>0</v>
      </c>
      <c r="I30" s="22">
        <v>0</v>
      </c>
      <c r="J30" s="36"/>
      <c r="K30" s="20">
        <v>2</v>
      </c>
      <c r="L30" s="20">
        <v>0</v>
      </c>
      <c r="M30" s="126" t="s">
        <v>314</v>
      </c>
    </row>
    <row r="31" spans="1:13" ht="14.25">
      <c r="A31" s="25" t="s">
        <v>75</v>
      </c>
      <c r="B31" s="20">
        <v>15</v>
      </c>
      <c r="C31" s="22">
        <v>19</v>
      </c>
      <c r="D31" s="36">
        <f t="shared" si="0"/>
        <v>26.66666666666667</v>
      </c>
      <c r="E31" s="20">
        <v>6</v>
      </c>
      <c r="F31" s="22">
        <v>7</v>
      </c>
      <c r="G31" s="36">
        <f>F31*100/E31-100</f>
        <v>16.66666666666667</v>
      </c>
      <c r="H31" s="20">
        <v>3</v>
      </c>
      <c r="I31" s="22">
        <v>1</v>
      </c>
      <c r="J31" s="36">
        <f>I31*100/H31-100</f>
        <v>-66.66666666666666</v>
      </c>
      <c r="K31" s="20">
        <v>9</v>
      </c>
      <c r="L31" s="20">
        <v>8</v>
      </c>
      <c r="M31" s="36">
        <f>L31*100/K31-100</f>
        <v>-11.111111111111114</v>
      </c>
    </row>
    <row r="32" spans="1:13" ht="14.25">
      <c r="A32" s="25" t="s">
        <v>76</v>
      </c>
      <c r="B32" s="20">
        <v>3</v>
      </c>
      <c r="C32" s="22">
        <v>0</v>
      </c>
      <c r="D32" s="126" t="s">
        <v>314</v>
      </c>
      <c r="E32" s="20">
        <v>0</v>
      </c>
      <c r="F32" s="22">
        <v>0</v>
      </c>
      <c r="G32" s="36"/>
      <c r="H32" s="20">
        <v>0</v>
      </c>
      <c r="I32" s="22">
        <v>0</v>
      </c>
      <c r="J32" s="36"/>
      <c r="K32" s="20">
        <v>0</v>
      </c>
      <c r="L32" s="20">
        <v>0</v>
      </c>
      <c r="M32" s="36"/>
    </row>
    <row r="33" spans="1:13" ht="14.25">
      <c r="A33" s="25" t="s">
        <v>77</v>
      </c>
      <c r="B33" s="20">
        <v>0</v>
      </c>
      <c r="C33" s="22">
        <v>0</v>
      </c>
      <c r="D33" s="36"/>
      <c r="E33" s="20">
        <v>0</v>
      </c>
      <c r="F33" s="22">
        <v>0</v>
      </c>
      <c r="G33" s="36"/>
      <c r="H33" s="20">
        <v>0</v>
      </c>
      <c r="I33" s="22">
        <v>0</v>
      </c>
      <c r="J33" s="36"/>
      <c r="K33" s="20">
        <v>0</v>
      </c>
      <c r="L33" s="20">
        <v>0</v>
      </c>
      <c r="M33" s="36"/>
    </row>
    <row r="34" spans="1:13" ht="15">
      <c r="A34" s="28" t="s">
        <v>78</v>
      </c>
      <c r="B34" s="37">
        <v>187</v>
      </c>
      <c r="C34" s="29">
        <v>134</v>
      </c>
      <c r="D34" s="36">
        <f t="shared" si="0"/>
        <v>-28.342245989304814</v>
      </c>
      <c r="E34" s="37">
        <v>32</v>
      </c>
      <c r="F34" s="29">
        <v>26</v>
      </c>
      <c r="G34" s="36">
        <f>F34*100/E34-100</f>
        <v>-18.75</v>
      </c>
      <c r="H34" s="37">
        <v>4</v>
      </c>
      <c r="I34" s="29">
        <v>1</v>
      </c>
      <c r="J34" s="36">
        <f>I34*100/H34-100</f>
        <v>-75</v>
      </c>
      <c r="K34" s="37">
        <v>44</v>
      </c>
      <c r="L34" s="37">
        <v>39</v>
      </c>
      <c r="M34" s="36">
        <f>L34*100/K34-100</f>
        <v>-11.36363636363636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7:D28 G7 J7:J23 M7 D30:D31 D33:D34 G10:G11 G13 G15:G24 G26:G28 G31:G34 J25:J34 M10:M11 M13 M15:M24 M26:M28 M31:M34">
    <cfRule type="cellIs" priority="561" dxfId="580" operator="lessThanOrEqual" stopIfTrue="1">
      <formula>0</formula>
    </cfRule>
    <cfRule type="cellIs" priority="562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J18" sqref="J18"/>
    </sheetView>
  </sheetViews>
  <sheetFormatPr defaultColWidth="9.140625" defaultRowHeight="15"/>
  <cols>
    <col min="1" max="1" width="22.8515625" style="7" customWidth="1"/>
    <col min="2" max="13" width="10.00390625" style="7" customWidth="1"/>
    <col min="14" max="16384" width="9.140625" style="7" customWidth="1"/>
  </cols>
  <sheetData>
    <row r="1" spans="1:13" ht="18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9" customFormat="1" ht="14.25">
      <c r="A4" s="6" t="s">
        <v>42</v>
      </c>
      <c r="B4" s="6" t="s">
        <v>43</v>
      </c>
      <c r="C4" s="6"/>
      <c r="D4" s="6"/>
      <c r="E4" s="6" t="s">
        <v>44</v>
      </c>
      <c r="F4" s="6"/>
      <c r="G4" s="6"/>
      <c r="H4" s="6"/>
      <c r="I4" s="6"/>
      <c r="J4" s="6"/>
      <c r="K4" s="6"/>
      <c r="L4" s="6"/>
      <c r="M4" s="6"/>
    </row>
    <row r="5" spans="1:13" s="19" customFormat="1" ht="14.25">
      <c r="A5" s="6"/>
      <c r="B5" s="6"/>
      <c r="C5" s="6"/>
      <c r="D5" s="6"/>
      <c r="E5" s="6" t="s">
        <v>45</v>
      </c>
      <c r="F5" s="6"/>
      <c r="G5" s="6"/>
      <c r="H5" s="6" t="s">
        <v>46</v>
      </c>
      <c r="I5" s="6"/>
      <c r="J5" s="6"/>
      <c r="K5" s="6" t="s">
        <v>47</v>
      </c>
      <c r="L5" s="6"/>
      <c r="M5" s="6"/>
    </row>
    <row r="6" spans="1:13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  <c r="K6" s="70" t="s">
        <v>48</v>
      </c>
      <c r="L6" s="70" t="s">
        <v>49</v>
      </c>
      <c r="M6" s="70" t="s">
        <v>50</v>
      </c>
    </row>
    <row r="7" spans="1:13" ht="14.25">
      <c r="A7" s="25" t="s">
        <v>51</v>
      </c>
      <c r="B7" s="20">
        <v>0</v>
      </c>
      <c r="C7" s="22">
        <v>0</v>
      </c>
      <c r="D7" s="36"/>
      <c r="E7" s="20">
        <v>0</v>
      </c>
      <c r="F7" s="22">
        <v>0</v>
      </c>
      <c r="G7" s="36"/>
      <c r="H7" s="20">
        <v>0</v>
      </c>
      <c r="I7" s="22">
        <v>0</v>
      </c>
      <c r="J7" s="36"/>
      <c r="K7" s="20">
        <v>0</v>
      </c>
      <c r="L7" s="20">
        <v>0</v>
      </c>
      <c r="M7" s="36"/>
    </row>
    <row r="8" spans="1:13" ht="14.25">
      <c r="A8" s="25" t="s">
        <v>52</v>
      </c>
      <c r="B8" s="20">
        <v>2</v>
      </c>
      <c r="C8" s="22">
        <v>4</v>
      </c>
      <c r="D8" s="36">
        <f>C8*100/B8-100</f>
        <v>100</v>
      </c>
      <c r="E8" s="20">
        <v>1</v>
      </c>
      <c r="F8" s="22">
        <v>2</v>
      </c>
      <c r="G8" s="36">
        <f>F8*100/E8-100</f>
        <v>100</v>
      </c>
      <c r="H8" s="20">
        <v>0</v>
      </c>
      <c r="I8" s="22">
        <v>0</v>
      </c>
      <c r="J8" s="36"/>
      <c r="K8" s="20">
        <v>2</v>
      </c>
      <c r="L8" s="20">
        <v>3</v>
      </c>
      <c r="M8" s="36">
        <f>L8*100/K8-100</f>
        <v>50</v>
      </c>
    </row>
    <row r="9" spans="1:13" ht="14.25">
      <c r="A9" s="25" t="s">
        <v>53</v>
      </c>
      <c r="B9" s="20">
        <v>2</v>
      </c>
      <c r="C9" s="22">
        <v>0</v>
      </c>
      <c r="D9" s="126" t="s">
        <v>314</v>
      </c>
      <c r="E9" s="20">
        <v>1</v>
      </c>
      <c r="F9" s="22">
        <v>0</v>
      </c>
      <c r="G9" s="126" t="s">
        <v>314</v>
      </c>
      <c r="H9" s="20">
        <v>0</v>
      </c>
      <c r="I9" s="22">
        <v>0</v>
      </c>
      <c r="J9" s="36"/>
      <c r="K9" s="20">
        <v>2</v>
      </c>
      <c r="L9" s="20">
        <v>0</v>
      </c>
      <c r="M9" s="126" t="s">
        <v>314</v>
      </c>
    </row>
    <row r="10" spans="1:13" ht="14.25">
      <c r="A10" s="25" t="s">
        <v>54</v>
      </c>
      <c r="B10" s="20">
        <v>9</v>
      </c>
      <c r="C10" s="22">
        <v>2</v>
      </c>
      <c r="D10" s="36">
        <f aca="true" t="shared" si="0" ref="D10:D34">C10*100/B10-100</f>
        <v>-77.77777777777777</v>
      </c>
      <c r="E10" s="20">
        <v>0</v>
      </c>
      <c r="F10" s="22">
        <v>0</v>
      </c>
      <c r="G10" s="36"/>
      <c r="H10" s="20">
        <v>0</v>
      </c>
      <c r="I10" s="22">
        <v>0</v>
      </c>
      <c r="J10" s="36"/>
      <c r="K10" s="20">
        <v>0</v>
      </c>
      <c r="L10" s="20">
        <v>0</v>
      </c>
      <c r="M10" s="36"/>
    </row>
    <row r="11" spans="1:13" ht="14.25">
      <c r="A11" s="25" t="s">
        <v>55</v>
      </c>
      <c r="B11" s="20">
        <v>5</v>
      </c>
      <c r="C11" s="22">
        <v>3</v>
      </c>
      <c r="D11" s="36">
        <f t="shared" si="0"/>
        <v>-40</v>
      </c>
      <c r="E11" s="20">
        <v>2</v>
      </c>
      <c r="F11" s="22">
        <v>1</v>
      </c>
      <c r="G11" s="36">
        <f>F11*100/E11-100</f>
        <v>-50</v>
      </c>
      <c r="H11" s="20">
        <v>0</v>
      </c>
      <c r="I11" s="22">
        <v>0</v>
      </c>
      <c r="J11" s="36"/>
      <c r="K11" s="20">
        <v>5</v>
      </c>
      <c r="L11" s="20">
        <v>1</v>
      </c>
      <c r="M11" s="36">
        <f>L11*100/K11-100</f>
        <v>-80</v>
      </c>
    </row>
    <row r="12" spans="1:13" ht="14.25">
      <c r="A12" s="25" t="s">
        <v>56</v>
      </c>
      <c r="B12" s="20">
        <v>4</v>
      </c>
      <c r="C12" s="22">
        <v>1</v>
      </c>
      <c r="D12" s="36">
        <f t="shared" si="0"/>
        <v>-75</v>
      </c>
      <c r="E12" s="20">
        <v>1</v>
      </c>
      <c r="F12" s="22">
        <v>0</v>
      </c>
      <c r="G12" s="126" t="s">
        <v>314</v>
      </c>
      <c r="H12" s="20">
        <v>0</v>
      </c>
      <c r="I12" s="22">
        <v>0</v>
      </c>
      <c r="J12" s="36"/>
      <c r="K12" s="20">
        <v>1</v>
      </c>
      <c r="L12" s="20">
        <v>0</v>
      </c>
      <c r="M12" s="126" t="s">
        <v>314</v>
      </c>
    </row>
    <row r="13" spans="1:13" ht="14.25">
      <c r="A13" s="25" t="s">
        <v>57</v>
      </c>
      <c r="B13" s="20">
        <v>0</v>
      </c>
      <c r="C13" s="22">
        <v>0</v>
      </c>
      <c r="D13" s="36"/>
      <c r="E13" s="20">
        <v>0</v>
      </c>
      <c r="F13" s="22">
        <v>0</v>
      </c>
      <c r="G13" s="36"/>
      <c r="H13" s="20">
        <v>0</v>
      </c>
      <c r="I13" s="22">
        <v>0</v>
      </c>
      <c r="J13" s="36"/>
      <c r="K13" s="20">
        <v>0</v>
      </c>
      <c r="L13" s="20">
        <v>0</v>
      </c>
      <c r="M13" s="36"/>
    </row>
    <row r="14" spans="1:13" ht="14.25">
      <c r="A14" s="25" t="s">
        <v>58</v>
      </c>
      <c r="B14" s="20">
        <v>2</v>
      </c>
      <c r="C14" s="22">
        <v>2</v>
      </c>
      <c r="D14" s="36">
        <f t="shared" si="0"/>
        <v>0</v>
      </c>
      <c r="E14" s="20">
        <v>1</v>
      </c>
      <c r="F14" s="22">
        <v>0</v>
      </c>
      <c r="G14" s="126" t="s">
        <v>314</v>
      </c>
      <c r="H14" s="20">
        <v>0</v>
      </c>
      <c r="I14" s="22">
        <v>0</v>
      </c>
      <c r="J14" s="36"/>
      <c r="K14" s="20">
        <v>2</v>
      </c>
      <c r="L14" s="20">
        <v>0</v>
      </c>
      <c r="M14" s="126" t="s">
        <v>314</v>
      </c>
    </row>
    <row r="15" spans="1:13" ht="14.25">
      <c r="A15" s="25" t="s">
        <v>59</v>
      </c>
      <c r="B15" s="20">
        <v>4</v>
      </c>
      <c r="C15" s="22">
        <v>1</v>
      </c>
      <c r="D15" s="36">
        <f t="shared" si="0"/>
        <v>-75</v>
      </c>
      <c r="E15" s="20">
        <v>0</v>
      </c>
      <c r="F15" s="22">
        <v>0</v>
      </c>
      <c r="G15" s="36"/>
      <c r="H15" s="20">
        <v>0</v>
      </c>
      <c r="I15" s="22">
        <v>0</v>
      </c>
      <c r="J15" s="36"/>
      <c r="K15" s="20">
        <v>0</v>
      </c>
      <c r="L15" s="20">
        <v>0</v>
      </c>
      <c r="M15" s="36"/>
    </row>
    <row r="16" spans="1:13" ht="14.25">
      <c r="A16" s="25" t="s">
        <v>60</v>
      </c>
      <c r="B16" s="20">
        <v>5</v>
      </c>
      <c r="C16" s="22">
        <v>1</v>
      </c>
      <c r="D16" s="36">
        <f t="shared" si="0"/>
        <v>-80</v>
      </c>
      <c r="E16" s="20">
        <v>0</v>
      </c>
      <c r="F16" s="22">
        <v>0</v>
      </c>
      <c r="G16" s="36"/>
      <c r="H16" s="20">
        <v>0</v>
      </c>
      <c r="I16" s="22">
        <v>0</v>
      </c>
      <c r="J16" s="36"/>
      <c r="K16" s="20">
        <v>0</v>
      </c>
      <c r="L16" s="20">
        <v>0</v>
      </c>
      <c r="M16" s="36"/>
    </row>
    <row r="17" spans="1:13" ht="14.25">
      <c r="A17" s="25" t="s">
        <v>61</v>
      </c>
      <c r="B17" s="20">
        <v>31</v>
      </c>
      <c r="C17" s="22">
        <v>40</v>
      </c>
      <c r="D17" s="36">
        <f t="shared" si="0"/>
        <v>29.032258064516128</v>
      </c>
      <c r="E17" s="20">
        <v>7</v>
      </c>
      <c r="F17" s="22">
        <v>8</v>
      </c>
      <c r="G17" s="36">
        <f>F17*100/E17-100</f>
        <v>14.285714285714292</v>
      </c>
      <c r="H17" s="20">
        <v>0</v>
      </c>
      <c r="I17" s="22">
        <v>1</v>
      </c>
      <c r="J17" s="36" t="s">
        <v>315</v>
      </c>
      <c r="K17" s="20">
        <v>8</v>
      </c>
      <c r="L17" s="20">
        <v>14</v>
      </c>
      <c r="M17" s="36">
        <f>L17*100/K17-100</f>
        <v>75</v>
      </c>
    </row>
    <row r="18" spans="1:13" ht="14.25">
      <c r="A18" s="25" t="s">
        <v>62</v>
      </c>
      <c r="B18" s="20">
        <v>8</v>
      </c>
      <c r="C18" s="22">
        <v>7</v>
      </c>
      <c r="D18" s="36">
        <f t="shared" si="0"/>
        <v>-12.5</v>
      </c>
      <c r="E18" s="20">
        <v>2</v>
      </c>
      <c r="F18" s="22">
        <v>1</v>
      </c>
      <c r="G18" s="36">
        <f>F18*100/E18-100</f>
        <v>-50</v>
      </c>
      <c r="H18" s="20">
        <v>1</v>
      </c>
      <c r="I18" s="22">
        <v>0</v>
      </c>
      <c r="J18" s="126" t="s">
        <v>314</v>
      </c>
      <c r="K18" s="20">
        <v>1</v>
      </c>
      <c r="L18" s="20">
        <v>1</v>
      </c>
      <c r="M18" s="36">
        <f>L18*100/K18-100</f>
        <v>0</v>
      </c>
    </row>
    <row r="19" spans="1:13" ht="14.25">
      <c r="A19" s="25" t="s">
        <v>63</v>
      </c>
      <c r="B19" s="20">
        <v>0</v>
      </c>
      <c r="C19" s="22">
        <v>0</v>
      </c>
      <c r="D19" s="36"/>
      <c r="E19" s="20">
        <v>0</v>
      </c>
      <c r="F19" s="22">
        <v>0</v>
      </c>
      <c r="G19" s="36"/>
      <c r="H19" s="20">
        <v>0</v>
      </c>
      <c r="I19" s="22">
        <v>0</v>
      </c>
      <c r="J19" s="36"/>
      <c r="K19" s="20">
        <v>0</v>
      </c>
      <c r="L19" s="20">
        <v>0</v>
      </c>
      <c r="M19" s="36"/>
    </row>
    <row r="20" spans="1:13" ht="14.25">
      <c r="A20" s="25" t="s">
        <v>64</v>
      </c>
      <c r="B20" s="20">
        <v>8</v>
      </c>
      <c r="C20" s="22">
        <v>3</v>
      </c>
      <c r="D20" s="36">
        <f t="shared" si="0"/>
        <v>-62.5</v>
      </c>
      <c r="E20" s="20">
        <v>0</v>
      </c>
      <c r="F20" s="22">
        <v>0</v>
      </c>
      <c r="G20" s="36"/>
      <c r="H20" s="20">
        <v>0</v>
      </c>
      <c r="I20" s="22">
        <v>0</v>
      </c>
      <c r="J20" s="36"/>
      <c r="K20" s="20">
        <v>0</v>
      </c>
      <c r="L20" s="20">
        <v>0</v>
      </c>
      <c r="M20" s="36"/>
    </row>
    <row r="21" spans="1:13" ht="14.25">
      <c r="A21" s="25" t="s">
        <v>65</v>
      </c>
      <c r="B21" s="20">
        <v>7</v>
      </c>
      <c r="C21" s="22">
        <v>7</v>
      </c>
      <c r="D21" s="36">
        <f t="shared" si="0"/>
        <v>0</v>
      </c>
      <c r="E21" s="20">
        <v>2</v>
      </c>
      <c r="F21" s="22">
        <v>3</v>
      </c>
      <c r="G21" s="36">
        <f>F21*100/E21-100</f>
        <v>50</v>
      </c>
      <c r="H21" s="20">
        <v>0</v>
      </c>
      <c r="I21" s="22">
        <v>2</v>
      </c>
      <c r="J21" s="36" t="s">
        <v>315</v>
      </c>
      <c r="K21" s="20">
        <v>2</v>
      </c>
      <c r="L21" s="20">
        <v>5</v>
      </c>
      <c r="M21" s="36">
        <f>L21*100/K21-100</f>
        <v>150</v>
      </c>
    </row>
    <row r="22" spans="1:13" ht="14.25">
      <c r="A22" s="25" t="s">
        <v>66</v>
      </c>
      <c r="B22" s="20">
        <v>7</v>
      </c>
      <c r="C22" s="22">
        <v>4</v>
      </c>
      <c r="D22" s="36">
        <f t="shared" si="0"/>
        <v>-42.857142857142854</v>
      </c>
      <c r="E22" s="20">
        <v>2</v>
      </c>
      <c r="F22" s="22">
        <v>0</v>
      </c>
      <c r="G22" s="126" t="s">
        <v>314</v>
      </c>
      <c r="H22" s="20">
        <v>0</v>
      </c>
      <c r="I22" s="22">
        <v>0</v>
      </c>
      <c r="J22" s="36"/>
      <c r="K22" s="20">
        <v>4</v>
      </c>
      <c r="L22" s="20">
        <v>0</v>
      </c>
      <c r="M22" s="126" t="s">
        <v>314</v>
      </c>
    </row>
    <row r="23" spans="1:13" ht="14.25">
      <c r="A23" s="25" t="s">
        <v>67</v>
      </c>
      <c r="B23" s="20">
        <v>7</v>
      </c>
      <c r="C23" s="22">
        <v>3</v>
      </c>
      <c r="D23" s="36">
        <f t="shared" si="0"/>
        <v>-57.142857142857146</v>
      </c>
      <c r="E23" s="20">
        <v>1</v>
      </c>
      <c r="F23" s="22">
        <v>0</v>
      </c>
      <c r="G23" s="126" t="s">
        <v>314</v>
      </c>
      <c r="H23" s="20">
        <v>0</v>
      </c>
      <c r="I23" s="22">
        <v>0</v>
      </c>
      <c r="J23" s="36"/>
      <c r="K23" s="20">
        <v>1</v>
      </c>
      <c r="L23" s="20">
        <v>0</v>
      </c>
      <c r="M23" s="126" t="s">
        <v>314</v>
      </c>
    </row>
    <row r="24" spans="1:13" ht="14.25">
      <c r="A24" s="25" t="s">
        <v>68</v>
      </c>
      <c r="B24" s="20">
        <v>3</v>
      </c>
      <c r="C24" s="22">
        <v>0</v>
      </c>
      <c r="D24" s="126" t="s">
        <v>314</v>
      </c>
      <c r="E24" s="20">
        <v>0</v>
      </c>
      <c r="F24" s="22">
        <v>0</v>
      </c>
      <c r="G24" s="36"/>
      <c r="H24" s="20">
        <v>0</v>
      </c>
      <c r="I24" s="22">
        <v>0</v>
      </c>
      <c r="J24" s="36"/>
      <c r="K24" s="20">
        <v>0</v>
      </c>
      <c r="L24" s="20">
        <v>0</v>
      </c>
      <c r="M24" s="36"/>
    </row>
    <row r="25" spans="1:13" ht="14.25">
      <c r="A25" s="25" t="s">
        <v>69</v>
      </c>
      <c r="B25" s="20">
        <v>5</v>
      </c>
      <c r="C25" s="22">
        <v>0</v>
      </c>
      <c r="D25" s="126" t="s">
        <v>314</v>
      </c>
      <c r="E25" s="20">
        <v>2</v>
      </c>
      <c r="F25" s="22">
        <v>0</v>
      </c>
      <c r="G25" s="126" t="s">
        <v>314</v>
      </c>
      <c r="H25" s="20">
        <v>0</v>
      </c>
      <c r="I25" s="22">
        <v>0</v>
      </c>
      <c r="J25" s="36"/>
      <c r="K25" s="20">
        <v>4</v>
      </c>
      <c r="L25" s="20">
        <v>0</v>
      </c>
      <c r="M25" s="126" t="s">
        <v>314</v>
      </c>
    </row>
    <row r="26" spans="1:13" ht="14.25">
      <c r="A26" s="25" t="s">
        <v>70</v>
      </c>
      <c r="B26" s="20">
        <v>5</v>
      </c>
      <c r="C26" s="22">
        <v>1</v>
      </c>
      <c r="D26" s="36">
        <f t="shared" si="0"/>
        <v>-80</v>
      </c>
      <c r="E26" s="20">
        <v>2</v>
      </c>
      <c r="F26" s="22">
        <v>0</v>
      </c>
      <c r="G26" s="126" t="s">
        <v>314</v>
      </c>
      <c r="H26" s="20">
        <v>1</v>
      </c>
      <c r="I26" s="22">
        <v>0</v>
      </c>
      <c r="J26" s="126" t="s">
        <v>314</v>
      </c>
      <c r="K26" s="20">
        <v>2</v>
      </c>
      <c r="L26" s="20">
        <v>0</v>
      </c>
      <c r="M26" s="126" t="s">
        <v>314</v>
      </c>
    </row>
    <row r="27" spans="1:13" ht="14.25">
      <c r="A27" s="25" t="s">
        <v>71</v>
      </c>
      <c r="B27" s="20">
        <v>6</v>
      </c>
      <c r="C27" s="22">
        <v>3</v>
      </c>
      <c r="D27" s="36">
        <f t="shared" si="0"/>
        <v>-50</v>
      </c>
      <c r="E27" s="20">
        <v>1</v>
      </c>
      <c r="F27" s="22">
        <v>0</v>
      </c>
      <c r="G27" s="126" t="s">
        <v>314</v>
      </c>
      <c r="H27" s="20">
        <v>1</v>
      </c>
      <c r="I27" s="22">
        <v>0</v>
      </c>
      <c r="J27" s="126" t="s">
        <v>314</v>
      </c>
      <c r="K27" s="20">
        <v>0</v>
      </c>
      <c r="L27" s="20">
        <v>0</v>
      </c>
      <c r="M27" s="36"/>
    </row>
    <row r="28" spans="1:13" ht="14.25">
      <c r="A28" s="25" t="s">
        <v>72</v>
      </c>
      <c r="B28" s="20">
        <v>8</v>
      </c>
      <c r="C28" s="22">
        <v>2</v>
      </c>
      <c r="D28" s="36">
        <f t="shared" si="0"/>
        <v>-75</v>
      </c>
      <c r="E28" s="20">
        <v>2</v>
      </c>
      <c r="F28" s="22">
        <v>1</v>
      </c>
      <c r="G28" s="36">
        <f>F28*100/E28-100</f>
        <v>-50</v>
      </c>
      <c r="H28" s="20">
        <v>0</v>
      </c>
      <c r="I28" s="22">
        <v>0</v>
      </c>
      <c r="J28" s="36"/>
      <c r="K28" s="20">
        <v>2</v>
      </c>
      <c r="L28" s="20">
        <v>2</v>
      </c>
      <c r="M28" s="36">
        <f>L28*100/K28-100</f>
        <v>0</v>
      </c>
    </row>
    <row r="29" spans="1:13" ht="14.25">
      <c r="A29" s="25" t="s">
        <v>73</v>
      </c>
      <c r="B29" s="20">
        <v>3</v>
      </c>
      <c r="C29" s="22">
        <v>0</v>
      </c>
      <c r="D29" s="126" t="s">
        <v>314</v>
      </c>
      <c r="E29" s="20">
        <v>1</v>
      </c>
      <c r="F29" s="22">
        <v>0</v>
      </c>
      <c r="G29" s="126" t="s">
        <v>314</v>
      </c>
      <c r="H29" s="20">
        <v>0</v>
      </c>
      <c r="I29" s="22">
        <v>0</v>
      </c>
      <c r="J29" s="36"/>
      <c r="K29" s="20">
        <v>1</v>
      </c>
      <c r="L29" s="20">
        <v>0</v>
      </c>
      <c r="M29" s="126" t="s">
        <v>314</v>
      </c>
    </row>
    <row r="30" spans="1:13" ht="14.25">
      <c r="A30" s="25" t="s">
        <v>74</v>
      </c>
      <c r="B30" s="20">
        <v>4</v>
      </c>
      <c r="C30" s="22">
        <v>2</v>
      </c>
      <c r="D30" s="36">
        <f t="shared" si="0"/>
        <v>-50</v>
      </c>
      <c r="E30" s="20">
        <v>2</v>
      </c>
      <c r="F30" s="22">
        <v>0</v>
      </c>
      <c r="G30" s="126" t="s">
        <v>314</v>
      </c>
      <c r="H30" s="20">
        <v>0</v>
      </c>
      <c r="I30" s="22">
        <v>0</v>
      </c>
      <c r="J30" s="36"/>
      <c r="K30" s="20">
        <v>2</v>
      </c>
      <c r="L30" s="20">
        <v>0</v>
      </c>
      <c r="M30" s="126" t="s">
        <v>314</v>
      </c>
    </row>
    <row r="31" spans="1:13" ht="14.25">
      <c r="A31" s="25" t="s">
        <v>75</v>
      </c>
      <c r="B31" s="20">
        <v>11</v>
      </c>
      <c r="C31" s="22">
        <v>8</v>
      </c>
      <c r="D31" s="36">
        <f t="shared" si="0"/>
        <v>-27.272727272727266</v>
      </c>
      <c r="E31" s="20">
        <v>2</v>
      </c>
      <c r="F31" s="22">
        <v>0</v>
      </c>
      <c r="G31" s="126" t="s">
        <v>314</v>
      </c>
      <c r="H31" s="20">
        <v>2</v>
      </c>
      <c r="I31" s="22">
        <v>0</v>
      </c>
      <c r="J31" s="126" t="s">
        <v>314</v>
      </c>
      <c r="K31" s="20">
        <v>2</v>
      </c>
      <c r="L31" s="20">
        <v>0</v>
      </c>
      <c r="M31" s="126" t="s">
        <v>314</v>
      </c>
    </row>
    <row r="32" spans="1:13" ht="14.25">
      <c r="A32" s="25" t="s">
        <v>76</v>
      </c>
      <c r="B32" s="20">
        <v>2</v>
      </c>
      <c r="C32" s="22">
        <v>0</v>
      </c>
      <c r="D32" s="126" t="s">
        <v>314</v>
      </c>
      <c r="E32" s="20">
        <v>1</v>
      </c>
      <c r="F32" s="22">
        <v>0</v>
      </c>
      <c r="G32" s="126" t="s">
        <v>314</v>
      </c>
      <c r="H32" s="20">
        <v>0</v>
      </c>
      <c r="I32" s="22">
        <v>0</v>
      </c>
      <c r="J32" s="36"/>
      <c r="K32" s="20">
        <v>2</v>
      </c>
      <c r="L32" s="20">
        <v>0</v>
      </c>
      <c r="M32" s="126" t="s">
        <v>314</v>
      </c>
    </row>
    <row r="33" spans="1:13" ht="14.25">
      <c r="A33" s="25" t="s">
        <v>77</v>
      </c>
      <c r="B33" s="20">
        <v>0</v>
      </c>
      <c r="C33" s="22">
        <v>0</v>
      </c>
      <c r="D33" s="36"/>
      <c r="E33" s="20">
        <v>0</v>
      </c>
      <c r="F33" s="22">
        <v>0</v>
      </c>
      <c r="G33" s="36"/>
      <c r="H33" s="20">
        <v>0</v>
      </c>
      <c r="I33" s="22">
        <v>0</v>
      </c>
      <c r="J33" s="36"/>
      <c r="K33" s="20">
        <v>0</v>
      </c>
      <c r="L33" s="20">
        <v>0</v>
      </c>
      <c r="M33" s="36"/>
    </row>
    <row r="34" spans="1:13" ht="15">
      <c r="A34" s="28" t="s">
        <v>78</v>
      </c>
      <c r="B34" s="37">
        <v>148</v>
      </c>
      <c r="C34" s="29">
        <v>94</v>
      </c>
      <c r="D34" s="36">
        <f t="shared" si="0"/>
        <v>-36.486486486486484</v>
      </c>
      <c r="E34" s="37">
        <v>33</v>
      </c>
      <c r="F34" s="29">
        <v>16</v>
      </c>
      <c r="G34" s="36">
        <f>F34*100/E34-100</f>
        <v>-51.515151515151516</v>
      </c>
      <c r="H34" s="37">
        <v>5</v>
      </c>
      <c r="I34" s="29">
        <v>3</v>
      </c>
      <c r="J34" s="36">
        <f>I34*100/H34-100</f>
        <v>-40</v>
      </c>
      <c r="K34" s="37">
        <v>43</v>
      </c>
      <c r="L34" s="37">
        <v>26</v>
      </c>
      <c r="M34" s="36">
        <f>L34*100/K34-100</f>
        <v>-39.53488372093023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 G8 J7:J17 M8 G13 G10:G11 D10:D23 D26:D28 D30:D31 D33:D34 G28 G33:G34 G24 G15:G21 M10:M11 M13 M15:M21 M24 M27:M28 M33:M34 J28:J30 J19:J25 J32:J34">
    <cfRule type="cellIs" priority="929" dxfId="580" operator="lessThanOrEqual" stopIfTrue="1">
      <formula>0</formula>
    </cfRule>
    <cfRule type="cellIs" priority="930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J19" sqref="J19"/>
    </sheetView>
  </sheetViews>
  <sheetFormatPr defaultColWidth="9.140625" defaultRowHeight="15"/>
  <cols>
    <col min="1" max="1" width="20.00390625" style="7" customWidth="1"/>
    <col min="2" max="2" width="13.28125" style="7" customWidth="1"/>
    <col min="3" max="13" width="10.8515625" style="7" customWidth="1"/>
    <col min="14" max="16384" width="9.140625" style="7" customWidth="1"/>
  </cols>
  <sheetData>
    <row r="1" spans="1:13" ht="18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9" customFormat="1" ht="14.25">
      <c r="A4" s="6" t="s">
        <v>42</v>
      </c>
      <c r="B4" s="6" t="s">
        <v>290</v>
      </c>
      <c r="C4" s="6"/>
      <c r="D4" s="6"/>
      <c r="E4" s="6" t="s">
        <v>291</v>
      </c>
      <c r="F4" s="6"/>
      <c r="G4" s="6"/>
      <c r="H4" s="6"/>
      <c r="I4" s="6"/>
      <c r="J4" s="6"/>
      <c r="K4" s="6"/>
      <c r="L4" s="6"/>
      <c r="M4" s="6"/>
    </row>
    <row r="5" spans="1:13" s="19" customFormat="1" ht="30" customHeight="1">
      <c r="A5" s="6"/>
      <c r="B5" s="6"/>
      <c r="C5" s="6"/>
      <c r="D5" s="6"/>
      <c r="E5" s="6" t="s">
        <v>292</v>
      </c>
      <c r="F5" s="6"/>
      <c r="G5" s="6"/>
      <c r="H5" s="6" t="s">
        <v>96</v>
      </c>
      <c r="I5" s="6"/>
      <c r="J5" s="6"/>
      <c r="K5" s="6" t="s">
        <v>97</v>
      </c>
      <c r="L5" s="6"/>
      <c r="M5" s="6"/>
    </row>
    <row r="6" spans="1:13" s="19" customFormat="1" ht="28.5">
      <c r="A6" s="6"/>
      <c r="B6" s="70" t="s">
        <v>293</v>
      </c>
      <c r="C6" s="70" t="s">
        <v>294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  <c r="K6" s="70" t="s">
        <v>48</v>
      </c>
      <c r="L6" s="70" t="s">
        <v>49</v>
      </c>
      <c r="M6" s="70" t="s">
        <v>50</v>
      </c>
    </row>
    <row r="7" spans="1:13" ht="14.25">
      <c r="A7" s="25" t="s">
        <v>51</v>
      </c>
      <c r="B7" s="20">
        <v>0</v>
      </c>
      <c r="C7" s="22">
        <v>0</v>
      </c>
      <c r="D7" s="26"/>
      <c r="E7" s="20">
        <v>0</v>
      </c>
      <c r="F7" s="22">
        <v>0</v>
      </c>
      <c r="G7" s="26"/>
      <c r="H7" s="20">
        <v>0</v>
      </c>
      <c r="I7" s="22">
        <v>0</v>
      </c>
      <c r="J7" s="26"/>
      <c r="K7" s="20">
        <v>0</v>
      </c>
      <c r="L7" s="20">
        <v>0</v>
      </c>
      <c r="M7" s="26"/>
    </row>
    <row r="8" spans="1:13" ht="14.25">
      <c r="A8" s="25" t="s">
        <v>52</v>
      </c>
      <c r="B8" s="20">
        <v>135</v>
      </c>
      <c r="C8" s="22">
        <v>136</v>
      </c>
      <c r="D8" s="31">
        <f>C8*100/B8-100</f>
        <v>0.7407407407407476</v>
      </c>
      <c r="E8" s="20">
        <v>113</v>
      </c>
      <c r="F8" s="22">
        <v>112</v>
      </c>
      <c r="G8" s="31">
        <f>F8*100/E8-100</f>
        <v>-0.8849557522123916</v>
      </c>
      <c r="H8" s="20">
        <v>6</v>
      </c>
      <c r="I8" s="22">
        <v>7</v>
      </c>
      <c r="J8" s="31">
        <f>I8*100/H8-100</f>
        <v>16.66666666666667</v>
      </c>
      <c r="K8" s="20">
        <v>123</v>
      </c>
      <c r="L8" s="20">
        <v>128</v>
      </c>
      <c r="M8" s="31">
        <f>L8*100/K8-100</f>
        <v>4.065040650406502</v>
      </c>
    </row>
    <row r="9" spans="1:13" ht="14.25">
      <c r="A9" s="25" t="s">
        <v>53</v>
      </c>
      <c r="B9" s="20">
        <v>137</v>
      </c>
      <c r="C9" s="22">
        <v>190</v>
      </c>
      <c r="D9" s="31">
        <f aca="true" t="shared" si="0" ref="D9:D34">C9*100/B9-100</f>
        <v>38.68613138686132</v>
      </c>
      <c r="E9" s="20">
        <v>114</v>
      </c>
      <c r="F9" s="22">
        <v>152</v>
      </c>
      <c r="G9" s="31">
        <f aca="true" t="shared" si="1" ref="G9:G34">F9*100/E9-100</f>
        <v>33.33333333333334</v>
      </c>
      <c r="H9" s="20">
        <v>4</v>
      </c>
      <c r="I9" s="22">
        <v>9</v>
      </c>
      <c r="J9" s="31">
        <f aca="true" t="shared" si="2" ref="J9:J34">I9*100/H9-100</f>
        <v>125</v>
      </c>
      <c r="K9" s="20">
        <v>123</v>
      </c>
      <c r="L9" s="20">
        <v>172</v>
      </c>
      <c r="M9" s="31">
        <f aca="true" t="shared" si="3" ref="M9:M34">L9*100/K9-100</f>
        <v>39.837398373983746</v>
      </c>
    </row>
    <row r="10" spans="1:13" ht="14.25">
      <c r="A10" s="25" t="s">
        <v>54</v>
      </c>
      <c r="B10" s="20">
        <v>344</v>
      </c>
      <c r="C10" s="22">
        <v>333</v>
      </c>
      <c r="D10" s="31">
        <f t="shared" si="0"/>
        <v>-3.197674418604649</v>
      </c>
      <c r="E10" s="20">
        <v>302</v>
      </c>
      <c r="F10" s="22">
        <v>286</v>
      </c>
      <c r="G10" s="31">
        <f t="shared" si="1"/>
        <v>-5.298013245033118</v>
      </c>
      <c r="H10" s="20">
        <v>8</v>
      </c>
      <c r="I10" s="22">
        <v>4</v>
      </c>
      <c r="J10" s="31">
        <f t="shared" si="2"/>
        <v>-50</v>
      </c>
      <c r="K10" s="20">
        <v>330</v>
      </c>
      <c r="L10" s="20">
        <v>332</v>
      </c>
      <c r="M10" s="31">
        <f t="shared" si="3"/>
        <v>0.6060606060606091</v>
      </c>
    </row>
    <row r="11" spans="1:13" ht="14.25">
      <c r="A11" s="25" t="s">
        <v>55</v>
      </c>
      <c r="B11" s="20">
        <v>133</v>
      </c>
      <c r="C11" s="22">
        <v>192</v>
      </c>
      <c r="D11" s="31">
        <f t="shared" si="0"/>
        <v>44.360902255639104</v>
      </c>
      <c r="E11" s="20">
        <v>123</v>
      </c>
      <c r="F11" s="22">
        <v>166</v>
      </c>
      <c r="G11" s="31">
        <f t="shared" si="1"/>
        <v>34.95934959349594</v>
      </c>
      <c r="H11" s="20">
        <v>5</v>
      </c>
      <c r="I11" s="22">
        <v>3</v>
      </c>
      <c r="J11" s="31">
        <f t="shared" si="2"/>
        <v>-40</v>
      </c>
      <c r="K11" s="20">
        <v>133</v>
      </c>
      <c r="L11" s="20">
        <v>190</v>
      </c>
      <c r="M11" s="31">
        <f t="shared" si="3"/>
        <v>42.85714285714286</v>
      </c>
    </row>
    <row r="12" spans="1:13" ht="14.25">
      <c r="A12" s="25" t="s">
        <v>56</v>
      </c>
      <c r="B12" s="20">
        <v>162</v>
      </c>
      <c r="C12" s="22">
        <v>158</v>
      </c>
      <c r="D12" s="31">
        <f t="shared" si="0"/>
        <v>-2.4691358024691397</v>
      </c>
      <c r="E12" s="20">
        <v>147</v>
      </c>
      <c r="F12" s="22">
        <v>138</v>
      </c>
      <c r="G12" s="31">
        <f t="shared" si="1"/>
        <v>-6.122448979591837</v>
      </c>
      <c r="H12" s="20">
        <v>8</v>
      </c>
      <c r="I12" s="22">
        <v>4</v>
      </c>
      <c r="J12" s="31">
        <f t="shared" si="2"/>
        <v>-50</v>
      </c>
      <c r="K12" s="20">
        <v>167</v>
      </c>
      <c r="L12" s="20">
        <v>161</v>
      </c>
      <c r="M12" s="31">
        <f t="shared" si="3"/>
        <v>-3.5928143712574894</v>
      </c>
    </row>
    <row r="13" spans="1:13" ht="14.25">
      <c r="A13" s="25" t="s">
        <v>57</v>
      </c>
      <c r="B13" s="20">
        <v>131</v>
      </c>
      <c r="C13" s="22">
        <v>168</v>
      </c>
      <c r="D13" s="31">
        <f t="shared" si="0"/>
        <v>28.244274809160316</v>
      </c>
      <c r="E13" s="20">
        <v>105</v>
      </c>
      <c r="F13" s="22">
        <v>111</v>
      </c>
      <c r="G13" s="31">
        <f t="shared" si="1"/>
        <v>5.714285714285708</v>
      </c>
      <c r="H13" s="20">
        <v>8</v>
      </c>
      <c r="I13" s="22">
        <v>4</v>
      </c>
      <c r="J13" s="31">
        <f t="shared" si="2"/>
        <v>-50</v>
      </c>
      <c r="K13" s="20">
        <v>110</v>
      </c>
      <c r="L13" s="20">
        <v>134</v>
      </c>
      <c r="M13" s="31">
        <f t="shared" si="3"/>
        <v>21.818181818181813</v>
      </c>
    </row>
    <row r="14" spans="1:13" ht="14.25">
      <c r="A14" s="25" t="s">
        <v>58</v>
      </c>
      <c r="B14" s="20">
        <v>215</v>
      </c>
      <c r="C14" s="22">
        <v>194</v>
      </c>
      <c r="D14" s="31">
        <f t="shared" si="0"/>
        <v>-9.767441860465112</v>
      </c>
      <c r="E14" s="20">
        <v>188</v>
      </c>
      <c r="F14" s="22">
        <v>163</v>
      </c>
      <c r="G14" s="31">
        <f t="shared" si="1"/>
        <v>-13.297872340425528</v>
      </c>
      <c r="H14" s="20">
        <v>11</v>
      </c>
      <c r="I14" s="22">
        <v>9</v>
      </c>
      <c r="J14" s="31">
        <f t="shared" si="2"/>
        <v>-18.181818181818187</v>
      </c>
      <c r="K14" s="20">
        <v>199</v>
      </c>
      <c r="L14" s="20">
        <v>185</v>
      </c>
      <c r="M14" s="31">
        <f t="shared" si="3"/>
        <v>-7.035175879396988</v>
      </c>
    </row>
    <row r="15" spans="1:13" ht="14.25">
      <c r="A15" s="25" t="s">
        <v>59</v>
      </c>
      <c r="B15" s="20">
        <v>168</v>
      </c>
      <c r="C15" s="22">
        <v>176</v>
      </c>
      <c r="D15" s="31">
        <f t="shared" si="0"/>
        <v>4.761904761904759</v>
      </c>
      <c r="E15" s="20">
        <v>160</v>
      </c>
      <c r="F15" s="22">
        <v>157</v>
      </c>
      <c r="G15" s="31">
        <f t="shared" si="1"/>
        <v>-1.875</v>
      </c>
      <c r="H15" s="20">
        <v>7</v>
      </c>
      <c r="I15" s="22">
        <v>7</v>
      </c>
      <c r="J15" s="31">
        <f t="shared" si="2"/>
        <v>0</v>
      </c>
      <c r="K15" s="20">
        <v>178</v>
      </c>
      <c r="L15" s="20">
        <v>179</v>
      </c>
      <c r="M15" s="31">
        <f t="shared" si="3"/>
        <v>0.5617977528089853</v>
      </c>
    </row>
    <row r="16" spans="1:13" ht="14.25">
      <c r="A16" s="25" t="s">
        <v>60</v>
      </c>
      <c r="B16" s="20">
        <v>286</v>
      </c>
      <c r="C16" s="22">
        <v>319</v>
      </c>
      <c r="D16" s="31">
        <f t="shared" si="0"/>
        <v>11.538461538461533</v>
      </c>
      <c r="E16" s="20">
        <v>245</v>
      </c>
      <c r="F16" s="22">
        <v>269</v>
      </c>
      <c r="G16" s="31">
        <f t="shared" si="1"/>
        <v>9.795918367346943</v>
      </c>
      <c r="H16" s="20">
        <v>14</v>
      </c>
      <c r="I16" s="22">
        <v>15</v>
      </c>
      <c r="J16" s="31">
        <f t="shared" si="2"/>
        <v>7.142857142857139</v>
      </c>
      <c r="K16" s="20">
        <v>275</v>
      </c>
      <c r="L16" s="20">
        <v>306</v>
      </c>
      <c r="M16" s="31">
        <f t="shared" si="3"/>
        <v>11.272727272727266</v>
      </c>
    </row>
    <row r="17" spans="1:13" ht="14.25">
      <c r="A17" s="25" t="s">
        <v>61</v>
      </c>
      <c r="B17" s="20">
        <v>306</v>
      </c>
      <c r="C17" s="22">
        <v>291</v>
      </c>
      <c r="D17" s="31">
        <f t="shared" si="0"/>
        <v>-4.901960784313729</v>
      </c>
      <c r="E17" s="20">
        <v>250</v>
      </c>
      <c r="F17" s="22">
        <v>215</v>
      </c>
      <c r="G17" s="31">
        <f t="shared" si="1"/>
        <v>-14</v>
      </c>
      <c r="H17" s="20">
        <v>3</v>
      </c>
      <c r="I17" s="22">
        <v>1</v>
      </c>
      <c r="J17" s="31">
        <f t="shared" si="2"/>
        <v>-66.66666666666666</v>
      </c>
      <c r="K17" s="20">
        <v>269</v>
      </c>
      <c r="L17" s="20">
        <v>233</v>
      </c>
      <c r="M17" s="31">
        <f t="shared" si="3"/>
        <v>-13.382899628252787</v>
      </c>
    </row>
    <row r="18" spans="1:13" ht="14.25">
      <c r="A18" s="25" t="s">
        <v>62</v>
      </c>
      <c r="B18" s="20">
        <v>94</v>
      </c>
      <c r="C18" s="22">
        <v>107</v>
      </c>
      <c r="D18" s="31">
        <f t="shared" si="0"/>
        <v>13.829787234042556</v>
      </c>
      <c r="E18" s="20">
        <v>79</v>
      </c>
      <c r="F18" s="22">
        <v>96</v>
      </c>
      <c r="G18" s="31">
        <f t="shared" si="1"/>
        <v>21.518987341772146</v>
      </c>
      <c r="H18" s="20">
        <v>3</v>
      </c>
      <c r="I18" s="22">
        <v>5</v>
      </c>
      <c r="J18" s="31">
        <f t="shared" si="2"/>
        <v>66.66666666666666</v>
      </c>
      <c r="K18" s="20">
        <v>79</v>
      </c>
      <c r="L18" s="20">
        <v>114</v>
      </c>
      <c r="M18" s="31">
        <f t="shared" si="3"/>
        <v>44.30379746835442</v>
      </c>
    </row>
    <row r="19" spans="1:13" ht="14.25">
      <c r="A19" s="25" t="s">
        <v>63</v>
      </c>
      <c r="B19" s="20">
        <v>45</v>
      </c>
      <c r="C19" s="22">
        <v>58</v>
      </c>
      <c r="D19" s="31">
        <f t="shared" si="0"/>
        <v>28.888888888888886</v>
      </c>
      <c r="E19" s="20">
        <v>39</v>
      </c>
      <c r="F19" s="22">
        <v>46</v>
      </c>
      <c r="G19" s="31">
        <f t="shared" si="1"/>
        <v>17.948717948717942</v>
      </c>
      <c r="H19" s="20">
        <v>0</v>
      </c>
      <c r="I19" s="22">
        <v>4</v>
      </c>
      <c r="J19" s="36" t="s">
        <v>315</v>
      </c>
      <c r="K19" s="20">
        <v>45</v>
      </c>
      <c r="L19" s="20">
        <v>51</v>
      </c>
      <c r="M19" s="31">
        <f t="shared" si="3"/>
        <v>13.333333333333329</v>
      </c>
    </row>
    <row r="20" spans="1:13" ht="14.25">
      <c r="A20" s="25" t="s">
        <v>64</v>
      </c>
      <c r="B20" s="20">
        <v>392</v>
      </c>
      <c r="C20" s="22">
        <v>392</v>
      </c>
      <c r="D20" s="31">
        <f t="shared" si="0"/>
        <v>0</v>
      </c>
      <c r="E20" s="20">
        <v>343</v>
      </c>
      <c r="F20" s="22">
        <v>348</v>
      </c>
      <c r="G20" s="31">
        <f t="shared" si="1"/>
        <v>1.4577259475218654</v>
      </c>
      <c r="H20" s="20">
        <v>12</v>
      </c>
      <c r="I20" s="22">
        <v>20</v>
      </c>
      <c r="J20" s="31">
        <f t="shared" si="2"/>
        <v>66.66666666666666</v>
      </c>
      <c r="K20" s="20">
        <v>392</v>
      </c>
      <c r="L20" s="20">
        <v>425</v>
      </c>
      <c r="M20" s="31">
        <f t="shared" si="3"/>
        <v>8.41836734693878</v>
      </c>
    </row>
    <row r="21" spans="1:13" ht="14.25">
      <c r="A21" s="25" t="s">
        <v>65</v>
      </c>
      <c r="B21" s="20">
        <v>163</v>
      </c>
      <c r="C21" s="22">
        <v>187</v>
      </c>
      <c r="D21" s="31">
        <f t="shared" si="0"/>
        <v>14.723926380368098</v>
      </c>
      <c r="E21" s="20">
        <v>149</v>
      </c>
      <c r="F21" s="22">
        <v>171</v>
      </c>
      <c r="G21" s="31">
        <f t="shared" si="1"/>
        <v>14.765100671140942</v>
      </c>
      <c r="H21" s="20">
        <v>1</v>
      </c>
      <c r="I21" s="22">
        <v>11</v>
      </c>
      <c r="J21" s="31">
        <f t="shared" si="2"/>
        <v>1000</v>
      </c>
      <c r="K21" s="20">
        <v>180</v>
      </c>
      <c r="L21" s="20">
        <v>206</v>
      </c>
      <c r="M21" s="31">
        <f t="shared" si="3"/>
        <v>14.444444444444443</v>
      </c>
    </row>
    <row r="22" spans="1:13" ht="14.25">
      <c r="A22" s="25" t="s">
        <v>66</v>
      </c>
      <c r="B22" s="20">
        <v>318</v>
      </c>
      <c r="C22" s="22">
        <v>362</v>
      </c>
      <c r="D22" s="31">
        <f t="shared" si="0"/>
        <v>13.83647798742139</v>
      </c>
      <c r="E22" s="20">
        <v>277</v>
      </c>
      <c r="F22" s="22">
        <v>299</v>
      </c>
      <c r="G22" s="31">
        <f t="shared" si="1"/>
        <v>7.942238267148014</v>
      </c>
      <c r="H22" s="20">
        <v>15</v>
      </c>
      <c r="I22" s="22">
        <v>10</v>
      </c>
      <c r="J22" s="31">
        <f t="shared" si="2"/>
        <v>-33.33333333333333</v>
      </c>
      <c r="K22" s="20">
        <v>289</v>
      </c>
      <c r="L22" s="20">
        <v>331</v>
      </c>
      <c r="M22" s="31">
        <f t="shared" si="3"/>
        <v>14.532871972318333</v>
      </c>
    </row>
    <row r="23" spans="1:13" ht="14.25">
      <c r="A23" s="25" t="s">
        <v>67</v>
      </c>
      <c r="B23" s="20">
        <v>146</v>
      </c>
      <c r="C23" s="22">
        <v>170</v>
      </c>
      <c r="D23" s="31">
        <f t="shared" si="0"/>
        <v>16.438356164383563</v>
      </c>
      <c r="E23" s="20">
        <v>133</v>
      </c>
      <c r="F23" s="22">
        <v>149</v>
      </c>
      <c r="G23" s="31">
        <f t="shared" si="1"/>
        <v>12.030075187969928</v>
      </c>
      <c r="H23" s="20">
        <v>3</v>
      </c>
      <c r="I23" s="22">
        <v>2</v>
      </c>
      <c r="J23" s="31">
        <f t="shared" si="2"/>
        <v>-33.33333333333333</v>
      </c>
      <c r="K23" s="20">
        <v>149</v>
      </c>
      <c r="L23" s="20">
        <v>163</v>
      </c>
      <c r="M23" s="31">
        <f t="shared" si="3"/>
        <v>9.395973154362423</v>
      </c>
    </row>
    <row r="24" spans="1:13" ht="14.25">
      <c r="A24" s="25" t="s">
        <v>68</v>
      </c>
      <c r="B24" s="20">
        <v>145</v>
      </c>
      <c r="C24" s="22">
        <v>174</v>
      </c>
      <c r="D24" s="31">
        <f t="shared" si="0"/>
        <v>20</v>
      </c>
      <c r="E24" s="20">
        <v>99</v>
      </c>
      <c r="F24" s="22">
        <v>144</v>
      </c>
      <c r="G24" s="31">
        <f t="shared" si="1"/>
        <v>45.45454545454547</v>
      </c>
      <c r="H24" s="20">
        <v>12</v>
      </c>
      <c r="I24" s="22">
        <v>9</v>
      </c>
      <c r="J24" s="31">
        <f t="shared" si="2"/>
        <v>-25</v>
      </c>
      <c r="K24" s="20">
        <v>104</v>
      </c>
      <c r="L24" s="20">
        <v>156</v>
      </c>
      <c r="M24" s="31">
        <f t="shared" si="3"/>
        <v>50</v>
      </c>
    </row>
    <row r="25" spans="1:13" ht="14.25">
      <c r="A25" s="25" t="s">
        <v>69</v>
      </c>
      <c r="B25" s="20">
        <v>92</v>
      </c>
      <c r="C25" s="22">
        <v>104</v>
      </c>
      <c r="D25" s="31">
        <f t="shared" si="0"/>
        <v>13.043478260869563</v>
      </c>
      <c r="E25" s="20">
        <v>85</v>
      </c>
      <c r="F25" s="22">
        <v>87</v>
      </c>
      <c r="G25" s="31">
        <f t="shared" si="1"/>
        <v>2.352941176470594</v>
      </c>
      <c r="H25" s="20">
        <v>4</v>
      </c>
      <c r="I25" s="22">
        <v>3</v>
      </c>
      <c r="J25" s="31">
        <f t="shared" si="2"/>
        <v>-25</v>
      </c>
      <c r="K25" s="20">
        <v>87</v>
      </c>
      <c r="L25" s="20">
        <v>94</v>
      </c>
      <c r="M25" s="31">
        <f t="shared" si="3"/>
        <v>8.045977011494259</v>
      </c>
    </row>
    <row r="26" spans="1:13" ht="14.25">
      <c r="A26" s="25" t="s">
        <v>70</v>
      </c>
      <c r="B26" s="20">
        <v>80</v>
      </c>
      <c r="C26" s="22">
        <v>105</v>
      </c>
      <c r="D26" s="31">
        <f t="shared" si="0"/>
        <v>31.25</v>
      </c>
      <c r="E26" s="20">
        <v>63</v>
      </c>
      <c r="F26" s="22">
        <v>85</v>
      </c>
      <c r="G26" s="31">
        <f t="shared" si="1"/>
        <v>34.92063492063491</v>
      </c>
      <c r="H26" s="20">
        <v>5</v>
      </c>
      <c r="I26" s="22">
        <v>7</v>
      </c>
      <c r="J26" s="31">
        <f t="shared" si="2"/>
        <v>40</v>
      </c>
      <c r="K26" s="20">
        <v>72</v>
      </c>
      <c r="L26" s="20">
        <v>94</v>
      </c>
      <c r="M26" s="31">
        <f t="shared" si="3"/>
        <v>30.555555555555543</v>
      </c>
    </row>
    <row r="27" spans="1:13" ht="14.25">
      <c r="A27" s="25" t="s">
        <v>71</v>
      </c>
      <c r="B27" s="20">
        <v>229</v>
      </c>
      <c r="C27" s="22">
        <v>236</v>
      </c>
      <c r="D27" s="31">
        <f t="shared" si="0"/>
        <v>3.0567685589519584</v>
      </c>
      <c r="E27" s="20">
        <v>196</v>
      </c>
      <c r="F27" s="22">
        <v>204</v>
      </c>
      <c r="G27" s="31">
        <f t="shared" si="1"/>
        <v>4.08163265306122</v>
      </c>
      <c r="H27" s="20">
        <v>13</v>
      </c>
      <c r="I27" s="22">
        <v>6</v>
      </c>
      <c r="J27" s="31">
        <f t="shared" si="2"/>
        <v>-53.84615384615385</v>
      </c>
      <c r="K27" s="20">
        <v>198</v>
      </c>
      <c r="L27" s="20">
        <v>230</v>
      </c>
      <c r="M27" s="31">
        <f t="shared" si="3"/>
        <v>16.161616161616166</v>
      </c>
    </row>
    <row r="28" spans="1:13" ht="14.25">
      <c r="A28" s="25" t="s">
        <v>72</v>
      </c>
      <c r="B28" s="20">
        <v>138</v>
      </c>
      <c r="C28" s="22">
        <v>140</v>
      </c>
      <c r="D28" s="31">
        <f t="shared" si="0"/>
        <v>1.4492753623188435</v>
      </c>
      <c r="E28" s="20">
        <v>123</v>
      </c>
      <c r="F28" s="22">
        <v>116</v>
      </c>
      <c r="G28" s="31">
        <f t="shared" si="1"/>
        <v>-5.6910569105691025</v>
      </c>
      <c r="H28" s="20">
        <v>7</v>
      </c>
      <c r="I28" s="22">
        <v>5</v>
      </c>
      <c r="J28" s="31">
        <f t="shared" si="2"/>
        <v>-28.57142857142857</v>
      </c>
      <c r="K28" s="20">
        <v>129</v>
      </c>
      <c r="L28" s="20">
        <v>131</v>
      </c>
      <c r="M28" s="31">
        <f t="shared" si="3"/>
        <v>1.5503875968992276</v>
      </c>
    </row>
    <row r="29" spans="1:13" ht="14.25">
      <c r="A29" s="25" t="s">
        <v>73</v>
      </c>
      <c r="B29" s="20">
        <v>143</v>
      </c>
      <c r="C29" s="22">
        <v>120</v>
      </c>
      <c r="D29" s="31">
        <f t="shared" si="0"/>
        <v>-16.08391608391608</v>
      </c>
      <c r="E29" s="20">
        <v>119</v>
      </c>
      <c r="F29" s="22">
        <v>101</v>
      </c>
      <c r="G29" s="31">
        <f t="shared" si="1"/>
        <v>-15.12605042016807</v>
      </c>
      <c r="H29" s="20">
        <v>5</v>
      </c>
      <c r="I29" s="22">
        <v>4</v>
      </c>
      <c r="J29" s="31">
        <f t="shared" si="2"/>
        <v>-20</v>
      </c>
      <c r="K29" s="20">
        <v>129</v>
      </c>
      <c r="L29" s="20">
        <v>111</v>
      </c>
      <c r="M29" s="31">
        <f t="shared" si="3"/>
        <v>-13.95348837209302</v>
      </c>
    </row>
    <row r="30" spans="1:13" ht="14.25">
      <c r="A30" s="25" t="s">
        <v>74</v>
      </c>
      <c r="B30" s="20">
        <v>128</v>
      </c>
      <c r="C30" s="22">
        <v>131</v>
      </c>
      <c r="D30" s="31">
        <f t="shared" si="0"/>
        <v>2.34375</v>
      </c>
      <c r="E30" s="20">
        <v>120</v>
      </c>
      <c r="F30" s="22">
        <v>112</v>
      </c>
      <c r="G30" s="31">
        <f t="shared" si="1"/>
        <v>-6.666666666666671</v>
      </c>
      <c r="H30" s="20">
        <v>8</v>
      </c>
      <c r="I30" s="22">
        <v>3</v>
      </c>
      <c r="J30" s="31">
        <f t="shared" si="2"/>
        <v>-62.5</v>
      </c>
      <c r="K30" s="20">
        <v>128</v>
      </c>
      <c r="L30" s="20">
        <v>119</v>
      </c>
      <c r="M30" s="31">
        <f t="shared" si="3"/>
        <v>-7.03125</v>
      </c>
    </row>
    <row r="31" spans="1:13" ht="14.25">
      <c r="A31" s="25" t="s">
        <v>75</v>
      </c>
      <c r="B31" s="20">
        <v>106</v>
      </c>
      <c r="C31" s="22">
        <v>88</v>
      </c>
      <c r="D31" s="31">
        <f t="shared" si="0"/>
        <v>-16.98113207547169</v>
      </c>
      <c r="E31" s="20">
        <v>97</v>
      </c>
      <c r="F31" s="22">
        <v>77</v>
      </c>
      <c r="G31" s="31">
        <f t="shared" si="1"/>
        <v>-20.618556701030926</v>
      </c>
      <c r="H31" s="20">
        <v>5</v>
      </c>
      <c r="I31" s="22">
        <v>6</v>
      </c>
      <c r="J31" s="31">
        <f t="shared" si="2"/>
        <v>20</v>
      </c>
      <c r="K31" s="20">
        <v>108</v>
      </c>
      <c r="L31" s="20">
        <v>83</v>
      </c>
      <c r="M31" s="31">
        <f t="shared" si="3"/>
        <v>-23.148148148148152</v>
      </c>
    </row>
    <row r="32" spans="1:13" ht="14.25">
      <c r="A32" s="25" t="s">
        <v>76</v>
      </c>
      <c r="B32" s="20">
        <v>91</v>
      </c>
      <c r="C32" s="22">
        <v>125</v>
      </c>
      <c r="D32" s="31">
        <f t="shared" si="0"/>
        <v>37.36263736263737</v>
      </c>
      <c r="E32" s="20">
        <v>70</v>
      </c>
      <c r="F32" s="22">
        <v>99</v>
      </c>
      <c r="G32" s="31">
        <f t="shared" si="1"/>
        <v>41.428571428571416</v>
      </c>
      <c r="H32" s="20">
        <v>9</v>
      </c>
      <c r="I32" s="22">
        <v>6</v>
      </c>
      <c r="J32" s="31">
        <f t="shared" si="2"/>
        <v>-33.33333333333333</v>
      </c>
      <c r="K32" s="20">
        <v>63</v>
      </c>
      <c r="L32" s="20">
        <v>107</v>
      </c>
      <c r="M32" s="31">
        <f t="shared" si="3"/>
        <v>69.84126984126985</v>
      </c>
    </row>
    <row r="33" spans="1:13" ht="14.25">
      <c r="A33" s="25" t="s">
        <v>77</v>
      </c>
      <c r="B33" s="20">
        <v>0</v>
      </c>
      <c r="C33" s="22">
        <v>0</v>
      </c>
      <c r="D33" s="31"/>
      <c r="E33" s="20">
        <v>0</v>
      </c>
      <c r="F33" s="22">
        <v>0</v>
      </c>
      <c r="G33" s="31"/>
      <c r="H33" s="20">
        <v>0</v>
      </c>
      <c r="I33" s="22">
        <v>0</v>
      </c>
      <c r="J33" s="31"/>
      <c r="K33" s="20">
        <v>0</v>
      </c>
      <c r="L33" s="20">
        <v>0</v>
      </c>
      <c r="M33" s="31"/>
    </row>
    <row r="34" spans="1:13" ht="15">
      <c r="A34" s="28" t="s">
        <v>78</v>
      </c>
      <c r="B34" s="37">
        <v>4327</v>
      </c>
      <c r="C34" s="29">
        <v>4656</v>
      </c>
      <c r="D34" s="31">
        <f t="shared" si="0"/>
        <v>7.603420383637626</v>
      </c>
      <c r="E34" s="37">
        <v>3739</v>
      </c>
      <c r="F34" s="29">
        <v>3903</v>
      </c>
      <c r="G34" s="31">
        <f t="shared" si="1"/>
        <v>4.386199518587858</v>
      </c>
      <c r="H34" s="37">
        <v>176</v>
      </c>
      <c r="I34" s="29">
        <v>164</v>
      </c>
      <c r="J34" s="31">
        <f t="shared" si="2"/>
        <v>-6.818181818181813</v>
      </c>
      <c r="K34" s="37">
        <v>4059</v>
      </c>
      <c r="L34" s="37">
        <v>4435</v>
      </c>
      <c r="M34" s="31">
        <f t="shared" si="3"/>
        <v>9.263365360926343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4 G8:G34 J8:J34 M8:M34">
    <cfRule type="cellIs" priority="1" dxfId="580" operator="lessThanOrEqual" stopIfTrue="1">
      <formula>0</formula>
    </cfRule>
    <cfRule type="cellIs" priority="2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O23" sqref="O23"/>
    </sheetView>
  </sheetViews>
  <sheetFormatPr defaultColWidth="9.140625" defaultRowHeight="15"/>
  <cols>
    <col min="1" max="1" width="22.8515625" style="7" customWidth="1"/>
    <col min="2" max="13" width="11.28125" style="7" customWidth="1"/>
    <col min="14" max="16384" width="9.140625" style="7" customWidth="1"/>
  </cols>
  <sheetData>
    <row r="1" spans="1:13" ht="18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9" customFormat="1" ht="14.25">
      <c r="A4" s="6" t="s">
        <v>42</v>
      </c>
      <c r="B4" s="6" t="s">
        <v>295</v>
      </c>
      <c r="C4" s="6"/>
      <c r="D4" s="6"/>
      <c r="E4" s="6" t="s">
        <v>296</v>
      </c>
      <c r="F4" s="6"/>
      <c r="G4" s="6"/>
      <c r="H4" s="6"/>
      <c r="I4" s="6"/>
      <c r="J4" s="6"/>
      <c r="K4" s="6"/>
      <c r="L4" s="6"/>
      <c r="M4" s="6"/>
    </row>
    <row r="5" spans="1:13" s="19" customFormat="1" ht="30" customHeight="1">
      <c r="A5" s="6"/>
      <c r="B5" s="6"/>
      <c r="C5" s="6"/>
      <c r="D5" s="6"/>
      <c r="E5" s="6" t="s">
        <v>95</v>
      </c>
      <c r="F5" s="6"/>
      <c r="G5" s="6"/>
      <c r="H5" s="6" t="s">
        <v>96</v>
      </c>
      <c r="I5" s="6"/>
      <c r="J5" s="6"/>
      <c r="K5" s="6" t="s">
        <v>97</v>
      </c>
      <c r="L5" s="6"/>
      <c r="M5" s="6"/>
    </row>
    <row r="6" spans="1:13" s="19" customFormat="1" ht="28.5">
      <c r="A6" s="6"/>
      <c r="B6" s="70" t="s">
        <v>293</v>
      </c>
      <c r="C6" s="70" t="s">
        <v>294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  <c r="K6" s="70" t="s">
        <v>48</v>
      </c>
      <c r="L6" s="70" t="s">
        <v>49</v>
      </c>
      <c r="M6" s="70" t="s">
        <v>50</v>
      </c>
    </row>
    <row r="7" spans="1:13" ht="14.25">
      <c r="A7" s="25" t="s">
        <v>51</v>
      </c>
      <c r="B7" s="20">
        <v>0</v>
      </c>
      <c r="C7" s="22">
        <v>0</v>
      </c>
      <c r="D7" s="22"/>
      <c r="E7" s="20">
        <v>0</v>
      </c>
      <c r="F7" s="22">
        <v>0</v>
      </c>
      <c r="G7" s="22"/>
      <c r="H7" s="20">
        <v>0</v>
      </c>
      <c r="I7" s="22">
        <v>0</v>
      </c>
      <c r="J7" s="36"/>
      <c r="K7" s="20">
        <v>0</v>
      </c>
      <c r="L7" s="20">
        <v>0</v>
      </c>
      <c r="M7" s="22"/>
    </row>
    <row r="8" spans="1:13" ht="14.25">
      <c r="A8" s="25" t="s">
        <v>52</v>
      </c>
      <c r="B8" s="20">
        <v>19</v>
      </c>
      <c r="C8" s="22">
        <v>21</v>
      </c>
      <c r="D8" s="36">
        <f>C8*100/B8-100</f>
        <v>10.526315789473685</v>
      </c>
      <c r="E8" s="20">
        <v>9</v>
      </c>
      <c r="F8" s="22">
        <v>9</v>
      </c>
      <c r="G8" s="36">
        <f>F8*100/E8-100</f>
        <v>0</v>
      </c>
      <c r="H8" s="20">
        <v>0</v>
      </c>
      <c r="I8" s="22">
        <v>1</v>
      </c>
      <c r="J8" s="36" t="s">
        <v>315</v>
      </c>
      <c r="K8" s="20">
        <v>8</v>
      </c>
      <c r="L8" s="20">
        <v>7</v>
      </c>
      <c r="M8" s="36">
        <f>L8*100/K8-100</f>
        <v>-12.5</v>
      </c>
    </row>
    <row r="9" spans="1:13" ht="14.25">
      <c r="A9" s="25" t="s">
        <v>53</v>
      </c>
      <c r="B9" s="20">
        <v>22</v>
      </c>
      <c r="C9" s="22">
        <v>29</v>
      </c>
      <c r="D9" s="36">
        <f aca="true" t="shared" si="0" ref="D9:D34">C9*100/B9-100</f>
        <v>31.818181818181813</v>
      </c>
      <c r="E9" s="20">
        <v>16</v>
      </c>
      <c r="F9" s="22">
        <v>18</v>
      </c>
      <c r="G9" s="36">
        <f aca="true" t="shared" si="1" ref="G9:G34">F9*100/E9-100</f>
        <v>12.5</v>
      </c>
      <c r="H9" s="20">
        <v>1</v>
      </c>
      <c r="I9" s="22">
        <v>0</v>
      </c>
      <c r="J9" s="126" t="s">
        <v>314</v>
      </c>
      <c r="K9" s="20">
        <v>12</v>
      </c>
      <c r="L9" s="20">
        <v>16</v>
      </c>
      <c r="M9" s="36">
        <f aca="true" t="shared" si="2" ref="M9:M34">L9*100/K9-100</f>
        <v>33.33333333333334</v>
      </c>
    </row>
    <row r="10" spans="1:13" ht="14.25">
      <c r="A10" s="25" t="s">
        <v>54</v>
      </c>
      <c r="B10" s="20">
        <v>46</v>
      </c>
      <c r="C10" s="22">
        <v>51</v>
      </c>
      <c r="D10" s="36">
        <f t="shared" si="0"/>
        <v>10.869565217391298</v>
      </c>
      <c r="E10" s="20">
        <v>29</v>
      </c>
      <c r="F10" s="22">
        <v>39</v>
      </c>
      <c r="G10" s="36">
        <f t="shared" si="1"/>
        <v>34.48275862068965</v>
      </c>
      <c r="H10" s="20">
        <v>0</v>
      </c>
      <c r="I10" s="22">
        <v>1</v>
      </c>
      <c r="J10" s="36" t="s">
        <v>315</v>
      </c>
      <c r="K10" s="20">
        <v>27</v>
      </c>
      <c r="L10" s="20">
        <v>31</v>
      </c>
      <c r="M10" s="36">
        <f t="shared" si="2"/>
        <v>14.81481481481481</v>
      </c>
    </row>
    <row r="11" spans="1:13" ht="14.25">
      <c r="A11" s="25" t="s">
        <v>55</v>
      </c>
      <c r="B11" s="20">
        <v>23</v>
      </c>
      <c r="C11" s="22">
        <v>31</v>
      </c>
      <c r="D11" s="36">
        <f t="shared" si="0"/>
        <v>34.782608695652186</v>
      </c>
      <c r="E11" s="20">
        <v>15</v>
      </c>
      <c r="F11" s="22">
        <v>22</v>
      </c>
      <c r="G11" s="36">
        <f t="shared" si="1"/>
        <v>46.66666666666666</v>
      </c>
      <c r="H11" s="20">
        <v>2</v>
      </c>
      <c r="I11" s="22">
        <v>0</v>
      </c>
      <c r="J11" s="126" t="s">
        <v>314</v>
      </c>
      <c r="K11" s="20">
        <v>11</v>
      </c>
      <c r="L11" s="20">
        <v>22</v>
      </c>
      <c r="M11" s="36">
        <f t="shared" si="2"/>
        <v>100</v>
      </c>
    </row>
    <row r="12" spans="1:13" ht="14.25">
      <c r="A12" s="25" t="s">
        <v>56</v>
      </c>
      <c r="B12" s="20">
        <v>16</v>
      </c>
      <c r="C12" s="22">
        <v>17</v>
      </c>
      <c r="D12" s="36">
        <f t="shared" si="0"/>
        <v>6.25</v>
      </c>
      <c r="E12" s="20">
        <v>8</v>
      </c>
      <c r="F12" s="22">
        <v>6</v>
      </c>
      <c r="G12" s="36">
        <f t="shared" si="1"/>
        <v>-25</v>
      </c>
      <c r="H12" s="20">
        <v>0</v>
      </c>
      <c r="I12" s="22">
        <v>0</v>
      </c>
      <c r="J12" s="36"/>
      <c r="K12" s="20">
        <v>7</v>
      </c>
      <c r="L12" s="20">
        <v>5</v>
      </c>
      <c r="M12" s="36">
        <f t="shared" si="2"/>
        <v>-28.57142857142857</v>
      </c>
    </row>
    <row r="13" spans="1:13" ht="14.25">
      <c r="A13" s="25" t="s">
        <v>57</v>
      </c>
      <c r="B13" s="20">
        <v>19</v>
      </c>
      <c r="C13" s="22">
        <v>24</v>
      </c>
      <c r="D13" s="36">
        <f t="shared" si="0"/>
        <v>26.315789473684205</v>
      </c>
      <c r="E13" s="20">
        <v>8</v>
      </c>
      <c r="F13" s="22">
        <v>6</v>
      </c>
      <c r="G13" s="36">
        <f t="shared" si="1"/>
        <v>-25</v>
      </c>
      <c r="H13" s="20">
        <v>0</v>
      </c>
      <c r="I13" s="22">
        <v>0</v>
      </c>
      <c r="J13" s="36"/>
      <c r="K13" s="20">
        <v>4</v>
      </c>
      <c r="L13" s="20">
        <v>4</v>
      </c>
      <c r="M13" s="36">
        <f t="shared" si="2"/>
        <v>0</v>
      </c>
    </row>
    <row r="14" spans="1:13" ht="14.25">
      <c r="A14" s="25" t="s">
        <v>58</v>
      </c>
      <c r="B14" s="20">
        <v>22</v>
      </c>
      <c r="C14" s="22">
        <v>23</v>
      </c>
      <c r="D14" s="36">
        <f t="shared" si="0"/>
        <v>4.545454545454547</v>
      </c>
      <c r="E14" s="20">
        <v>10</v>
      </c>
      <c r="F14" s="22">
        <v>12</v>
      </c>
      <c r="G14" s="36">
        <f t="shared" si="1"/>
        <v>20</v>
      </c>
      <c r="H14" s="20">
        <v>0</v>
      </c>
      <c r="I14" s="22">
        <v>1</v>
      </c>
      <c r="J14" s="36" t="s">
        <v>315</v>
      </c>
      <c r="K14" s="20">
        <v>8</v>
      </c>
      <c r="L14" s="20">
        <v>7</v>
      </c>
      <c r="M14" s="36">
        <f t="shared" si="2"/>
        <v>-12.5</v>
      </c>
    </row>
    <row r="15" spans="1:13" ht="14.25">
      <c r="A15" s="25" t="s">
        <v>59</v>
      </c>
      <c r="B15" s="20">
        <v>30</v>
      </c>
      <c r="C15" s="22">
        <v>39</v>
      </c>
      <c r="D15" s="36">
        <f t="shared" si="0"/>
        <v>30</v>
      </c>
      <c r="E15" s="20">
        <v>26</v>
      </c>
      <c r="F15" s="22">
        <v>28</v>
      </c>
      <c r="G15" s="36">
        <f t="shared" si="1"/>
        <v>7.692307692307693</v>
      </c>
      <c r="H15" s="20">
        <v>1</v>
      </c>
      <c r="I15" s="22">
        <v>1</v>
      </c>
      <c r="J15" s="36">
        <f>I15*100/H15-100</f>
        <v>0</v>
      </c>
      <c r="K15" s="20">
        <v>21</v>
      </c>
      <c r="L15" s="20">
        <v>26</v>
      </c>
      <c r="M15" s="36">
        <f t="shared" si="2"/>
        <v>23.80952380952381</v>
      </c>
    </row>
    <row r="16" spans="1:13" ht="14.25">
      <c r="A16" s="25" t="s">
        <v>60</v>
      </c>
      <c r="B16" s="20">
        <v>27</v>
      </c>
      <c r="C16" s="22">
        <v>38</v>
      </c>
      <c r="D16" s="36">
        <f t="shared" si="0"/>
        <v>40.74074074074073</v>
      </c>
      <c r="E16" s="20">
        <v>12</v>
      </c>
      <c r="F16" s="22">
        <v>22</v>
      </c>
      <c r="G16" s="36">
        <f t="shared" si="1"/>
        <v>83.33333333333334</v>
      </c>
      <c r="H16" s="20">
        <v>1</v>
      </c>
      <c r="I16" s="22">
        <v>1</v>
      </c>
      <c r="J16" s="36">
        <f>I16*100/H16-100</f>
        <v>0</v>
      </c>
      <c r="K16" s="20">
        <v>11</v>
      </c>
      <c r="L16" s="20">
        <v>19</v>
      </c>
      <c r="M16" s="36">
        <f t="shared" si="2"/>
        <v>72.72727272727272</v>
      </c>
    </row>
    <row r="17" spans="1:13" ht="14.25">
      <c r="A17" s="25" t="s">
        <v>61</v>
      </c>
      <c r="B17" s="20">
        <v>23</v>
      </c>
      <c r="C17" s="22">
        <v>39</v>
      </c>
      <c r="D17" s="36">
        <f t="shared" si="0"/>
        <v>69.56521739130434</v>
      </c>
      <c r="E17" s="20">
        <v>6</v>
      </c>
      <c r="F17" s="22">
        <v>13</v>
      </c>
      <c r="G17" s="36">
        <f t="shared" si="1"/>
        <v>116.66666666666666</v>
      </c>
      <c r="H17" s="20">
        <v>0</v>
      </c>
      <c r="I17" s="22">
        <v>0</v>
      </c>
      <c r="J17" s="36"/>
      <c r="K17" s="20">
        <v>6</v>
      </c>
      <c r="L17" s="20">
        <v>8</v>
      </c>
      <c r="M17" s="36">
        <f t="shared" si="2"/>
        <v>33.33333333333334</v>
      </c>
    </row>
    <row r="18" spans="1:13" ht="14.25">
      <c r="A18" s="25" t="s">
        <v>62</v>
      </c>
      <c r="B18" s="20">
        <v>17</v>
      </c>
      <c r="C18" s="22">
        <v>13</v>
      </c>
      <c r="D18" s="36">
        <f t="shared" si="0"/>
        <v>-23.529411764705884</v>
      </c>
      <c r="E18" s="20">
        <v>11</v>
      </c>
      <c r="F18" s="22">
        <v>9</v>
      </c>
      <c r="G18" s="36">
        <f t="shared" si="1"/>
        <v>-18.181818181818187</v>
      </c>
      <c r="H18" s="20">
        <v>1</v>
      </c>
      <c r="I18" s="22">
        <v>1</v>
      </c>
      <c r="J18" s="36">
        <f>I18*100/H18-100</f>
        <v>0</v>
      </c>
      <c r="K18" s="20">
        <v>8</v>
      </c>
      <c r="L18" s="20">
        <v>6</v>
      </c>
      <c r="M18" s="36">
        <f t="shared" si="2"/>
        <v>-25</v>
      </c>
    </row>
    <row r="19" spans="1:13" ht="14.25">
      <c r="A19" s="25" t="s">
        <v>63</v>
      </c>
      <c r="B19" s="20">
        <v>10</v>
      </c>
      <c r="C19" s="22">
        <v>16</v>
      </c>
      <c r="D19" s="36">
        <f t="shared" si="0"/>
        <v>60</v>
      </c>
      <c r="E19" s="20">
        <v>6</v>
      </c>
      <c r="F19" s="22">
        <v>9</v>
      </c>
      <c r="G19" s="36">
        <f t="shared" si="1"/>
        <v>50</v>
      </c>
      <c r="H19" s="20">
        <v>0</v>
      </c>
      <c r="I19" s="22">
        <v>0</v>
      </c>
      <c r="J19" s="36"/>
      <c r="K19" s="20">
        <v>6</v>
      </c>
      <c r="L19" s="20">
        <v>6</v>
      </c>
      <c r="M19" s="36">
        <f t="shared" si="2"/>
        <v>0</v>
      </c>
    </row>
    <row r="20" spans="1:13" ht="14.25">
      <c r="A20" s="25" t="s">
        <v>64</v>
      </c>
      <c r="B20" s="20">
        <v>44</v>
      </c>
      <c r="C20" s="22">
        <v>56</v>
      </c>
      <c r="D20" s="36">
        <f t="shared" si="0"/>
        <v>27.272727272727266</v>
      </c>
      <c r="E20" s="20">
        <v>22</v>
      </c>
      <c r="F20" s="22">
        <v>40</v>
      </c>
      <c r="G20" s="36">
        <f t="shared" si="1"/>
        <v>81.81818181818181</v>
      </c>
      <c r="H20" s="20">
        <v>1</v>
      </c>
      <c r="I20" s="22">
        <v>3</v>
      </c>
      <c r="J20" s="36">
        <f>I20*100/H20-100</f>
        <v>200</v>
      </c>
      <c r="K20" s="20">
        <v>16</v>
      </c>
      <c r="L20" s="20">
        <v>31</v>
      </c>
      <c r="M20" s="36">
        <f t="shared" si="2"/>
        <v>93.75</v>
      </c>
    </row>
    <row r="21" spans="1:13" ht="14.25">
      <c r="A21" s="25" t="s">
        <v>65</v>
      </c>
      <c r="B21" s="20">
        <v>21</v>
      </c>
      <c r="C21" s="22">
        <v>17</v>
      </c>
      <c r="D21" s="36">
        <f t="shared" si="0"/>
        <v>-19.04761904761905</v>
      </c>
      <c r="E21" s="20">
        <v>16</v>
      </c>
      <c r="F21" s="22">
        <v>11</v>
      </c>
      <c r="G21" s="36">
        <f t="shared" si="1"/>
        <v>-31.25</v>
      </c>
      <c r="H21" s="20">
        <v>1</v>
      </c>
      <c r="I21" s="22">
        <v>0</v>
      </c>
      <c r="J21" s="126" t="s">
        <v>314</v>
      </c>
      <c r="K21" s="20">
        <v>13</v>
      </c>
      <c r="L21" s="20">
        <v>9</v>
      </c>
      <c r="M21" s="36">
        <f t="shared" si="2"/>
        <v>-30.769230769230774</v>
      </c>
    </row>
    <row r="22" spans="1:13" ht="14.25">
      <c r="A22" s="25" t="s">
        <v>66</v>
      </c>
      <c r="B22" s="20">
        <v>24</v>
      </c>
      <c r="C22" s="22">
        <v>33</v>
      </c>
      <c r="D22" s="36">
        <f t="shared" si="0"/>
        <v>37.5</v>
      </c>
      <c r="E22" s="20">
        <v>15</v>
      </c>
      <c r="F22" s="22">
        <v>13</v>
      </c>
      <c r="G22" s="36">
        <f t="shared" si="1"/>
        <v>-13.333333333333329</v>
      </c>
      <c r="H22" s="20">
        <v>1</v>
      </c>
      <c r="I22" s="22">
        <v>0</v>
      </c>
      <c r="J22" s="126" t="s">
        <v>314</v>
      </c>
      <c r="K22" s="20">
        <v>12</v>
      </c>
      <c r="L22" s="20">
        <v>10</v>
      </c>
      <c r="M22" s="36">
        <f t="shared" si="2"/>
        <v>-16.66666666666667</v>
      </c>
    </row>
    <row r="23" spans="1:13" ht="14.25">
      <c r="A23" s="25" t="s">
        <v>67</v>
      </c>
      <c r="B23" s="20">
        <v>29</v>
      </c>
      <c r="C23" s="22">
        <v>33</v>
      </c>
      <c r="D23" s="36">
        <f t="shared" si="0"/>
        <v>13.793103448275858</v>
      </c>
      <c r="E23" s="20">
        <v>21</v>
      </c>
      <c r="F23" s="22">
        <v>24</v>
      </c>
      <c r="G23" s="36">
        <f t="shared" si="1"/>
        <v>14.285714285714292</v>
      </c>
      <c r="H23" s="20">
        <v>0</v>
      </c>
      <c r="I23" s="22">
        <v>0</v>
      </c>
      <c r="J23" s="36"/>
      <c r="K23" s="20">
        <v>21</v>
      </c>
      <c r="L23" s="20">
        <v>22</v>
      </c>
      <c r="M23" s="36">
        <f t="shared" si="2"/>
        <v>4.761904761904759</v>
      </c>
    </row>
    <row r="24" spans="1:13" ht="14.25">
      <c r="A24" s="25" t="s">
        <v>68</v>
      </c>
      <c r="B24" s="20">
        <v>18</v>
      </c>
      <c r="C24" s="22">
        <v>28</v>
      </c>
      <c r="D24" s="36">
        <f t="shared" si="0"/>
        <v>55.55555555555554</v>
      </c>
      <c r="E24" s="20">
        <v>8</v>
      </c>
      <c r="F24" s="22">
        <v>19</v>
      </c>
      <c r="G24" s="36">
        <f t="shared" si="1"/>
        <v>137.5</v>
      </c>
      <c r="H24" s="20">
        <v>0</v>
      </c>
      <c r="I24" s="22">
        <v>2</v>
      </c>
      <c r="J24" s="36" t="s">
        <v>315</v>
      </c>
      <c r="K24" s="20">
        <v>5</v>
      </c>
      <c r="L24" s="20">
        <v>14</v>
      </c>
      <c r="M24" s="36">
        <f t="shared" si="2"/>
        <v>180</v>
      </c>
    </row>
    <row r="25" spans="1:13" ht="14.25">
      <c r="A25" s="25" t="s">
        <v>69</v>
      </c>
      <c r="B25" s="20">
        <v>13</v>
      </c>
      <c r="C25" s="22">
        <v>22</v>
      </c>
      <c r="D25" s="36">
        <f t="shared" si="0"/>
        <v>69.23076923076923</v>
      </c>
      <c r="E25" s="20">
        <v>9</v>
      </c>
      <c r="F25" s="22">
        <v>18</v>
      </c>
      <c r="G25" s="36">
        <f t="shared" si="1"/>
        <v>100</v>
      </c>
      <c r="H25" s="20">
        <v>0</v>
      </c>
      <c r="I25" s="22">
        <v>0</v>
      </c>
      <c r="J25" s="36"/>
      <c r="K25" s="20">
        <v>7</v>
      </c>
      <c r="L25" s="20">
        <v>16</v>
      </c>
      <c r="M25" s="36">
        <f t="shared" si="2"/>
        <v>128.57142857142858</v>
      </c>
    </row>
    <row r="26" spans="1:13" ht="14.25">
      <c r="A26" s="25" t="s">
        <v>70</v>
      </c>
      <c r="B26" s="20">
        <v>12</v>
      </c>
      <c r="C26" s="22">
        <v>13</v>
      </c>
      <c r="D26" s="36">
        <f t="shared" si="0"/>
        <v>8.333333333333329</v>
      </c>
      <c r="E26" s="20">
        <v>4</v>
      </c>
      <c r="F26" s="22">
        <v>7</v>
      </c>
      <c r="G26" s="36">
        <f t="shared" si="1"/>
        <v>75</v>
      </c>
      <c r="H26" s="20">
        <v>0</v>
      </c>
      <c r="I26" s="22">
        <v>1</v>
      </c>
      <c r="J26" s="36" t="s">
        <v>315</v>
      </c>
      <c r="K26" s="20">
        <v>3</v>
      </c>
      <c r="L26" s="20">
        <v>4</v>
      </c>
      <c r="M26" s="36">
        <f t="shared" si="2"/>
        <v>33.33333333333334</v>
      </c>
    </row>
    <row r="27" spans="1:13" ht="14.25">
      <c r="A27" s="25" t="s">
        <v>71</v>
      </c>
      <c r="B27" s="20">
        <v>20</v>
      </c>
      <c r="C27" s="22">
        <v>22</v>
      </c>
      <c r="D27" s="36">
        <f t="shared" si="0"/>
        <v>10</v>
      </c>
      <c r="E27" s="20">
        <v>6</v>
      </c>
      <c r="F27" s="22">
        <v>13</v>
      </c>
      <c r="G27" s="36">
        <f t="shared" si="1"/>
        <v>116.66666666666666</v>
      </c>
      <c r="H27" s="20">
        <v>0</v>
      </c>
      <c r="I27" s="22">
        <v>0</v>
      </c>
      <c r="J27" s="36"/>
      <c r="K27" s="20">
        <v>5</v>
      </c>
      <c r="L27" s="20">
        <v>9</v>
      </c>
      <c r="M27" s="36">
        <f t="shared" si="2"/>
        <v>80</v>
      </c>
    </row>
    <row r="28" spans="1:13" ht="14.25">
      <c r="A28" s="25" t="s">
        <v>72</v>
      </c>
      <c r="B28" s="20">
        <v>19</v>
      </c>
      <c r="C28" s="22">
        <v>25</v>
      </c>
      <c r="D28" s="36">
        <f t="shared" si="0"/>
        <v>31.57894736842104</v>
      </c>
      <c r="E28" s="20">
        <v>12</v>
      </c>
      <c r="F28" s="22">
        <v>15</v>
      </c>
      <c r="G28" s="36">
        <f t="shared" si="1"/>
        <v>25</v>
      </c>
      <c r="H28" s="20">
        <v>0</v>
      </c>
      <c r="I28" s="22">
        <v>0</v>
      </c>
      <c r="J28" s="36"/>
      <c r="K28" s="20">
        <v>11</v>
      </c>
      <c r="L28" s="20">
        <v>12</v>
      </c>
      <c r="M28" s="36">
        <f t="shared" si="2"/>
        <v>9.090909090909093</v>
      </c>
    </row>
    <row r="29" spans="1:13" ht="14.25">
      <c r="A29" s="25" t="s">
        <v>73</v>
      </c>
      <c r="B29" s="20">
        <v>19</v>
      </c>
      <c r="C29" s="22">
        <v>18</v>
      </c>
      <c r="D29" s="36">
        <f t="shared" si="0"/>
        <v>-5.263157894736835</v>
      </c>
      <c r="E29" s="20">
        <v>5</v>
      </c>
      <c r="F29" s="22">
        <v>10</v>
      </c>
      <c r="G29" s="36">
        <f t="shared" si="1"/>
        <v>100</v>
      </c>
      <c r="H29" s="20">
        <v>0</v>
      </c>
      <c r="I29" s="22">
        <v>0</v>
      </c>
      <c r="J29" s="36"/>
      <c r="K29" s="20">
        <v>5</v>
      </c>
      <c r="L29" s="20">
        <v>7</v>
      </c>
      <c r="M29" s="36">
        <f t="shared" si="2"/>
        <v>40</v>
      </c>
    </row>
    <row r="30" spans="1:13" ht="14.25">
      <c r="A30" s="25" t="s">
        <v>74</v>
      </c>
      <c r="B30" s="20">
        <v>19</v>
      </c>
      <c r="C30" s="22">
        <v>14</v>
      </c>
      <c r="D30" s="36">
        <f t="shared" si="0"/>
        <v>-26.315789473684205</v>
      </c>
      <c r="E30" s="20">
        <v>17</v>
      </c>
      <c r="F30" s="22">
        <v>6</v>
      </c>
      <c r="G30" s="36">
        <f t="shared" si="1"/>
        <v>-64.70588235294117</v>
      </c>
      <c r="H30" s="20">
        <v>0</v>
      </c>
      <c r="I30" s="22">
        <v>0</v>
      </c>
      <c r="J30" s="36"/>
      <c r="K30" s="20">
        <v>15</v>
      </c>
      <c r="L30" s="20">
        <v>4</v>
      </c>
      <c r="M30" s="36">
        <f t="shared" si="2"/>
        <v>-73.33333333333333</v>
      </c>
    </row>
    <row r="31" spans="1:13" ht="14.25">
      <c r="A31" s="25" t="s">
        <v>75</v>
      </c>
      <c r="B31" s="20">
        <v>25</v>
      </c>
      <c r="C31" s="22">
        <v>22</v>
      </c>
      <c r="D31" s="36">
        <f t="shared" si="0"/>
        <v>-12</v>
      </c>
      <c r="E31" s="20">
        <v>20</v>
      </c>
      <c r="F31" s="22">
        <v>18</v>
      </c>
      <c r="G31" s="36">
        <f t="shared" si="1"/>
        <v>-10</v>
      </c>
      <c r="H31" s="20">
        <v>2</v>
      </c>
      <c r="I31" s="22">
        <v>2</v>
      </c>
      <c r="J31" s="36">
        <f>I31*100/H31-100</f>
        <v>0</v>
      </c>
      <c r="K31" s="20">
        <v>17</v>
      </c>
      <c r="L31" s="20">
        <v>14</v>
      </c>
      <c r="M31" s="36">
        <f t="shared" si="2"/>
        <v>-17.647058823529406</v>
      </c>
    </row>
    <row r="32" spans="1:13" ht="14.25">
      <c r="A32" s="25" t="s">
        <v>76</v>
      </c>
      <c r="B32" s="20">
        <v>14</v>
      </c>
      <c r="C32" s="22">
        <v>25</v>
      </c>
      <c r="D32" s="36">
        <f t="shared" si="0"/>
        <v>78.57142857142858</v>
      </c>
      <c r="E32" s="20">
        <v>5</v>
      </c>
      <c r="F32" s="22">
        <v>12</v>
      </c>
      <c r="G32" s="36">
        <f t="shared" si="1"/>
        <v>140</v>
      </c>
      <c r="H32" s="20">
        <v>1</v>
      </c>
      <c r="I32" s="22">
        <v>0</v>
      </c>
      <c r="J32" s="126" t="s">
        <v>314</v>
      </c>
      <c r="K32" s="20">
        <v>3</v>
      </c>
      <c r="L32" s="20">
        <v>8</v>
      </c>
      <c r="M32" s="36">
        <f t="shared" si="2"/>
        <v>166.66666666666669</v>
      </c>
    </row>
    <row r="33" spans="1:13" ht="14.25">
      <c r="A33" s="25" t="s">
        <v>77</v>
      </c>
      <c r="B33" s="20">
        <v>0</v>
      </c>
      <c r="C33" s="22">
        <v>0</v>
      </c>
      <c r="D33" s="36"/>
      <c r="E33" s="20">
        <v>0</v>
      </c>
      <c r="F33" s="22">
        <v>0</v>
      </c>
      <c r="G33" s="36"/>
      <c r="H33" s="20">
        <v>0</v>
      </c>
      <c r="I33" s="22">
        <v>0</v>
      </c>
      <c r="J33" s="36"/>
      <c r="K33" s="20">
        <v>0</v>
      </c>
      <c r="L33" s="20">
        <v>0</v>
      </c>
      <c r="M33" s="36"/>
    </row>
    <row r="34" spans="1:13" ht="15">
      <c r="A34" s="28" t="s">
        <v>78</v>
      </c>
      <c r="B34" s="37">
        <v>551</v>
      </c>
      <c r="C34" s="29">
        <v>669</v>
      </c>
      <c r="D34" s="36">
        <f t="shared" si="0"/>
        <v>21.415607985480946</v>
      </c>
      <c r="E34" s="37">
        <v>316</v>
      </c>
      <c r="F34" s="29">
        <v>399</v>
      </c>
      <c r="G34" s="36">
        <f t="shared" si="1"/>
        <v>26.265822784810126</v>
      </c>
      <c r="H34" s="37">
        <v>12</v>
      </c>
      <c r="I34" s="29">
        <v>14</v>
      </c>
      <c r="J34" s="36">
        <f>I34*100/H34-100</f>
        <v>16.66666666666667</v>
      </c>
      <c r="K34" s="37">
        <v>262</v>
      </c>
      <c r="L34" s="37">
        <v>317</v>
      </c>
      <c r="M34" s="36">
        <f t="shared" si="2"/>
        <v>20.99236641221374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M1"/>
    <mergeCell ref="A2:M2"/>
    <mergeCell ref="A4:A6"/>
    <mergeCell ref="B4:D5"/>
    <mergeCell ref="E4:M4"/>
    <mergeCell ref="E5:G5"/>
    <mergeCell ref="H5:J5"/>
    <mergeCell ref="K5:M5"/>
  </mergeCells>
  <conditionalFormatting sqref="D8:D34 G8:G34 J7:J8 M8:M34 J10 J12:J20 J23:J31 J33:J34">
    <cfRule type="cellIs" priority="361" dxfId="580" operator="lessThanOrEqual" stopIfTrue="1">
      <formula>0</formula>
    </cfRule>
    <cfRule type="cellIs" priority="362" dxfId="578" operator="greaterThan" stopIfTrue="1">
      <formula>0</formula>
    </cfRule>
  </conditionalFormatting>
  <conditionalFormatting sqref="M27">
    <cfRule type="cellIs" priority="59" dxfId="580" operator="lessThanOrEqual" stopIfTrue="1">
      <formula>0</formula>
    </cfRule>
    <cfRule type="cellIs" priority="60" dxfId="578" operator="greaterThan" stopIfTrue="1">
      <formula>0</formula>
    </cfRule>
  </conditionalFormatting>
  <conditionalFormatting sqref="M27">
    <cfRule type="cellIs" priority="57" dxfId="580" operator="lessThanOrEqual" stopIfTrue="1">
      <formula>0</formula>
    </cfRule>
    <cfRule type="cellIs" priority="58" dxfId="578" operator="greaterThan" stopIfTrue="1">
      <formula>0</formula>
    </cfRule>
  </conditionalFormatting>
  <conditionalFormatting sqref="M27">
    <cfRule type="cellIs" priority="56" dxfId="579" operator="lessThanOrEqual" stopIfTrue="1">
      <formula>0</formula>
    </cfRule>
  </conditionalFormatting>
  <conditionalFormatting sqref="M27">
    <cfRule type="cellIs" priority="55" dxfId="578" operator="greaterThan" stopIfTrue="1">
      <formula>0</formula>
    </cfRule>
  </conditionalFormatting>
  <conditionalFormatting sqref="M27">
    <cfRule type="cellIs" priority="53" dxfId="580" operator="lessThanOrEqual" stopIfTrue="1">
      <formula>0</formula>
    </cfRule>
    <cfRule type="cellIs" priority="54" dxfId="578" operator="greaterThan" stopIfTrue="1">
      <formula>0</formula>
    </cfRule>
  </conditionalFormatting>
  <conditionalFormatting sqref="M27">
    <cfRule type="cellIs" priority="52" dxfId="579" operator="lessThanOrEqual" stopIfTrue="1">
      <formula>0</formula>
    </cfRule>
  </conditionalFormatting>
  <conditionalFormatting sqref="M27">
    <cfRule type="cellIs" priority="51" dxfId="578" operator="greaterThan" stopIfTrue="1">
      <formula>0</formula>
    </cfRule>
  </conditionalFormatting>
  <conditionalFormatting sqref="M27">
    <cfRule type="cellIs" priority="49" dxfId="580" operator="lessThanOrEqual" stopIfTrue="1">
      <formula>0</formula>
    </cfRule>
    <cfRule type="cellIs" priority="50" dxfId="578" operator="greaterThan" stopIfTrue="1">
      <formula>0</formula>
    </cfRule>
  </conditionalFormatting>
  <conditionalFormatting sqref="M27">
    <cfRule type="cellIs" priority="48" dxfId="579" operator="lessThanOrEqual" stopIfTrue="1">
      <formula>0</formula>
    </cfRule>
  </conditionalFormatting>
  <conditionalFormatting sqref="M27">
    <cfRule type="cellIs" priority="47" dxfId="578" operator="greaterThan" stopIfTrue="1">
      <formula>0</formula>
    </cfRule>
  </conditionalFormatting>
  <conditionalFormatting sqref="M27">
    <cfRule type="cellIs" priority="45" dxfId="580" operator="lessThanOrEqual" stopIfTrue="1">
      <formula>0</formula>
    </cfRule>
    <cfRule type="cellIs" priority="46" dxfId="578" operator="greaterThan" stopIfTrue="1">
      <formula>0</formula>
    </cfRule>
  </conditionalFormatting>
  <conditionalFormatting sqref="M27">
    <cfRule type="cellIs" priority="43" dxfId="580" operator="lessThanOrEqual" stopIfTrue="1">
      <formula>0</formula>
    </cfRule>
    <cfRule type="cellIs" priority="44" dxfId="578" operator="greaterThan" stopIfTrue="1">
      <formula>0</formula>
    </cfRule>
  </conditionalFormatting>
  <conditionalFormatting sqref="M27">
    <cfRule type="cellIs" priority="41" dxfId="580" operator="lessThanOrEqual" stopIfTrue="1">
      <formula>0</formula>
    </cfRule>
    <cfRule type="cellIs" priority="42" dxfId="578" operator="greaterThan" stopIfTrue="1">
      <formula>0</formula>
    </cfRule>
  </conditionalFormatting>
  <conditionalFormatting sqref="M27">
    <cfRule type="cellIs" priority="39" dxfId="580" operator="lessThanOrEqual" stopIfTrue="1">
      <formula>0</formula>
    </cfRule>
    <cfRule type="cellIs" priority="40" dxfId="578" operator="greaterThan" stopIfTrue="1">
      <formula>0</formula>
    </cfRule>
  </conditionalFormatting>
  <conditionalFormatting sqref="M27">
    <cfRule type="cellIs" priority="37" dxfId="580" operator="lessThanOrEqual" stopIfTrue="1">
      <formula>0</formula>
    </cfRule>
    <cfRule type="cellIs" priority="38" dxfId="578" operator="greaterThan" stopIfTrue="1">
      <formula>0</formula>
    </cfRule>
  </conditionalFormatting>
  <conditionalFormatting sqref="M27">
    <cfRule type="cellIs" priority="36" dxfId="579" operator="lessThanOrEqual" stopIfTrue="1">
      <formula>0</formula>
    </cfRule>
  </conditionalFormatting>
  <conditionalFormatting sqref="M27">
    <cfRule type="cellIs" priority="35" dxfId="578" operator="greaterThan" stopIfTrue="1">
      <formula>0</formula>
    </cfRule>
  </conditionalFormatting>
  <conditionalFormatting sqref="M27">
    <cfRule type="cellIs" priority="34" dxfId="579" operator="lessThanOrEqual" stopIfTrue="1">
      <formula>0</formula>
    </cfRule>
  </conditionalFormatting>
  <conditionalFormatting sqref="M27">
    <cfRule type="cellIs" priority="33" dxfId="578" operator="greaterThan" stopIfTrue="1">
      <formula>0</formula>
    </cfRule>
  </conditionalFormatting>
  <conditionalFormatting sqref="M27">
    <cfRule type="cellIs" priority="32" dxfId="579" operator="lessThanOrEqual" stopIfTrue="1">
      <formula>0</formula>
    </cfRule>
  </conditionalFormatting>
  <conditionalFormatting sqref="M27">
    <cfRule type="cellIs" priority="31" dxfId="578" operator="greaterThan" stopIfTrue="1">
      <formula>0</formula>
    </cfRule>
  </conditionalFormatting>
  <conditionalFormatting sqref="M27">
    <cfRule type="cellIs" priority="30" dxfId="579" operator="lessThanOrEqual" stopIfTrue="1">
      <formula>0</formula>
    </cfRule>
  </conditionalFormatting>
  <conditionalFormatting sqref="M27">
    <cfRule type="cellIs" priority="29" dxfId="578" operator="greaterThan" stopIfTrue="1">
      <formula>0</formula>
    </cfRule>
  </conditionalFormatting>
  <conditionalFormatting sqref="M27">
    <cfRule type="cellIs" priority="27" dxfId="580" operator="lessThanOrEqual" stopIfTrue="1">
      <formula>0</formula>
    </cfRule>
    <cfRule type="cellIs" priority="28" dxfId="578" operator="greaterThan" stopIfTrue="1">
      <formula>0</formula>
    </cfRule>
  </conditionalFormatting>
  <conditionalFormatting sqref="M27">
    <cfRule type="cellIs" priority="25" dxfId="578" operator="greaterThan" stopIfTrue="1">
      <formula>0</formula>
    </cfRule>
    <cfRule type="cellIs" priority="26" dxfId="579" operator="lessThanOrEqual" stopIfTrue="1">
      <formula>0</formula>
    </cfRule>
  </conditionalFormatting>
  <conditionalFormatting sqref="M27">
    <cfRule type="cellIs" priority="24" dxfId="579" operator="lessThanOrEqual" stopIfTrue="1">
      <formula>0</formula>
    </cfRule>
  </conditionalFormatting>
  <conditionalFormatting sqref="M27">
    <cfRule type="cellIs" priority="23" dxfId="578" operator="greaterThan" stopIfTrue="1">
      <formula>0</formula>
    </cfRule>
  </conditionalFormatting>
  <conditionalFormatting sqref="M27">
    <cfRule type="cellIs" priority="22" dxfId="578" operator="greaterThan" stopIfTrue="1">
      <formula>0</formula>
    </cfRule>
  </conditionalFormatting>
  <conditionalFormatting sqref="M27">
    <cfRule type="cellIs" priority="21" dxfId="580" operator="lessThanOrEqual" stopIfTrue="1">
      <formula>0</formula>
    </cfRule>
  </conditionalFormatting>
  <conditionalFormatting sqref="M27">
    <cfRule type="cellIs" priority="19" dxfId="580" operator="lessThanOrEqual" stopIfTrue="1">
      <formula>0</formula>
    </cfRule>
    <cfRule type="cellIs" priority="20" dxfId="578" operator="greaterThan" stopIfTrue="1">
      <formula>0</formula>
    </cfRule>
  </conditionalFormatting>
  <conditionalFormatting sqref="M27">
    <cfRule type="cellIs" priority="18" dxfId="580" operator="lessThanOrEqual" stopIfTrue="1">
      <formula>0</formula>
    </cfRule>
  </conditionalFormatting>
  <conditionalFormatting sqref="M27">
    <cfRule type="cellIs" priority="17" dxfId="578" operator="greaterThan" stopIfTrue="1">
      <formula>0</formula>
    </cfRule>
  </conditionalFormatting>
  <conditionalFormatting sqref="M27">
    <cfRule type="cellIs" priority="15" dxfId="580" operator="lessThanOrEqual" stopIfTrue="1">
      <formula>0</formula>
    </cfRule>
    <cfRule type="cellIs" priority="16" dxfId="578" operator="greaterThan" stopIfTrue="1">
      <formula>0</formula>
    </cfRule>
  </conditionalFormatting>
  <conditionalFormatting sqref="M27">
    <cfRule type="cellIs" priority="13" dxfId="578" operator="greaterThan" stopIfTrue="1">
      <formula>0</formula>
    </cfRule>
    <cfRule type="cellIs" priority="14" dxfId="579" operator="lessThanOrEqual" stopIfTrue="1">
      <formula>0</formula>
    </cfRule>
  </conditionalFormatting>
  <conditionalFormatting sqref="M27">
    <cfRule type="cellIs" priority="11" dxfId="580" operator="lessThanOrEqual" stopIfTrue="1">
      <formula>0</formula>
    </cfRule>
    <cfRule type="cellIs" priority="12" dxfId="578" operator="greaterThan" stopIfTrue="1">
      <formula>0</formula>
    </cfRule>
  </conditionalFormatting>
  <conditionalFormatting sqref="M27">
    <cfRule type="cellIs" priority="9" dxfId="580" operator="lessThanOrEqual" stopIfTrue="1">
      <formula>0</formula>
    </cfRule>
    <cfRule type="cellIs" priority="10" dxfId="578" operator="greaterThan" stopIfTrue="1">
      <formula>0</formula>
    </cfRule>
  </conditionalFormatting>
  <conditionalFormatting sqref="M27">
    <cfRule type="cellIs" priority="7" dxfId="580" operator="lessThanOrEqual" stopIfTrue="1">
      <formula>0</formula>
    </cfRule>
    <cfRule type="cellIs" priority="8" dxfId="578" operator="greaterThan" stopIfTrue="1">
      <formula>0</formula>
    </cfRule>
  </conditionalFormatting>
  <conditionalFormatting sqref="M27">
    <cfRule type="cellIs" priority="5" dxfId="580" operator="lessThanOrEqual" stopIfTrue="1">
      <formula>0</formula>
    </cfRule>
    <cfRule type="cellIs" priority="6" dxfId="578" operator="greaterThan" stopIfTrue="1">
      <formula>0</formula>
    </cfRule>
  </conditionalFormatting>
  <conditionalFormatting sqref="M27">
    <cfRule type="cellIs" priority="3" dxfId="578" operator="greaterThan" stopIfTrue="1">
      <formula>0</formula>
    </cfRule>
    <cfRule type="cellIs" priority="4" dxfId="579" operator="lessThanOrEqual" stopIfTrue="1">
      <formula>0</formula>
    </cfRule>
  </conditionalFormatting>
  <conditionalFormatting sqref="M27">
    <cfRule type="cellIs" priority="1" dxfId="580" operator="lessThanOrEqual" stopIfTrue="1">
      <formula>0</formula>
    </cfRule>
    <cfRule type="cellIs" priority="2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4"/>
  <sheetViews>
    <sheetView workbookViewId="0" topLeftCell="A1">
      <selection activeCell="R31" sqref="R31"/>
    </sheetView>
  </sheetViews>
  <sheetFormatPr defaultColWidth="9.140625" defaultRowHeight="15"/>
  <cols>
    <col min="1" max="1" width="22.8515625" style="7" customWidth="1"/>
    <col min="2" max="13" width="10.7109375" style="7" customWidth="1"/>
    <col min="14" max="16384" width="9.140625" style="7" customWidth="1"/>
  </cols>
  <sheetData>
    <row r="1" spans="1:13" ht="18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19" customFormat="1" ht="14.25">
      <c r="A4" s="6" t="s">
        <v>42</v>
      </c>
      <c r="B4" s="6" t="s">
        <v>297</v>
      </c>
      <c r="C4" s="6"/>
      <c r="D4" s="6"/>
      <c r="E4" s="6"/>
      <c r="F4" s="6"/>
      <c r="G4" s="6"/>
      <c r="H4" s="6" t="s">
        <v>298</v>
      </c>
      <c r="I4" s="6"/>
      <c r="J4" s="6"/>
      <c r="K4" s="6"/>
      <c r="L4" s="6"/>
      <c r="M4" s="6"/>
    </row>
    <row r="5" spans="1:13" s="19" customFormat="1" ht="16.5" customHeight="1">
      <c r="A5" s="6"/>
      <c r="B5" s="6" t="s">
        <v>299</v>
      </c>
      <c r="C5" s="6"/>
      <c r="D5" s="6"/>
      <c r="E5" s="6" t="s">
        <v>300</v>
      </c>
      <c r="F5" s="6"/>
      <c r="G5" s="6"/>
      <c r="H5" s="6" t="s">
        <v>301</v>
      </c>
      <c r="I5" s="6"/>
      <c r="J5" s="6"/>
      <c r="K5" s="6" t="s">
        <v>302</v>
      </c>
      <c r="L5" s="6"/>
      <c r="M5" s="6"/>
    </row>
    <row r="6" spans="1:13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  <c r="K6" s="70" t="s">
        <v>48</v>
      </c>
      <c r="L6" s="70" t="s">
        <v>49</v>
      </c>
      <c r="M6" s="70" t="s">
        <v>50</v>
      </c>
    </row>
    <row r="7" spans="1:13" ht="14.25">
      <c r="A7" s="25" t="s">
        <v>51</v>
      </c>
      <c r="B7" s="20">
        <v>0</v>
      </c>
      <c r="C7" s="22">
        <v>0</v>
      </c>
      <c r="D7" s="22"/>
      <c r="E7" s="20">
        <v>0</v>
      </c>
      <c r="F7" s="22">
        <v>0</v>
      </c>
      <c r="G7" s="22"/>
      <c r="H7" s="20">
        <v>0</v>
      </c>
      <c r="I7" s="22">
        <v>0</v>
      </c>
      <c r="J7" s="22"/>
      <c r="K7" s="20">
        <v>0</v>
      </c>
      <c r="L7" s="20">
        <v>0</v>
      </c>
      <c r="M7" s="22"/>
    </row>
    <row r="8" spans="1:13" ht="14.25">
      <c r="A8" s="25" t="s">
        <v>52</v>
      </c>
      <c r="B8" s="20">
        <v>2</v>
      </c>
      <c r="C8" s="22">
        <v>3</v>
      </c>
      <c r="D8" s="36">
        <f>C8*100/B8-100</f>
        <v>50</v>
      </c>
      <c r="E8" s="20">
        <v>2</v>
      </c>
      <c r="F8" s="22">
        <v>2</v>
      </c>
      <c r="G8" s="36">
        <f>F8*100/E8-100</f>
        <v>0</v>
      </c>
      <c r="H8" s="20">
        <v>0</v>
      </c>
      <c r="I8" s="22">
        <v>0</v>
      </c>
      <c r="J8" s="36"/>
      <c r="K8" s="20">
        <v>2</v>
      </c>
      <c r="L8" s="20">
        <v>2</v>
      </c>
      <c r="M8" s="36">
        <f>L8*100/K8-100</f>
        <v>0</v>
      </c>
    </row>
    <row r="9" spans="1:13" ht="14.25">
      <c r="A9" s="25" t="s">
        <v>53</v>
      </c>
      <c r="B9" s="20">
        <v>7</v>
      </c>
      <c r="C9" s="22">
        <v>5</v>
      </c>
      <c r="D9" s="36">
        <f aca="true" t="shared" si="0" ref="D9:D34">C9*100/B9-100</f>
        <v>-28.57142857142857</v>
      </c>
      <c r="E9" s="20">
        <v>7</v>
      </c>
      <c r="F9" s="22">
        <v>4</v>
      </c>
      <c r="G9" s="36">
        <f aca="true" t="shared" si="1" ref="G9:G34">F9*100/E9-100</f>
        <v>-42.857142857142854</v>
      </c>
      <c r="H9" s="20">
        <v>0</v>
      </c>
      <c r="I9" s="22">
        <v>0</v>
      </c>
      <c r="J9" s="36"/>
      <c r="K9" s="20">
        <v>7</v>
      </c>
      <c r="L9" s="20">
        <v>4</v>
      </c>
      <c r="M9" s="36">
        <f aca="true" t="shared" si="2" ref="M9:M34">L9*100/K9-100</f>
        <v>-42.857142857142854</v>
      </c>
    </row>
    <row r="10" spans="1:13" ht="14.25">
      <c r="A10" s="25" t="s">
        <v>54</v>
      </c>
      <c r="B10" s="20">
        <v>20</v>
      </c>
      <c r="C10" s="22">
        <v>22</v>
      </c>
      <c r="D10" s="36">
        <f t="shared" si="0"/>
        <v>10</v>
      </c>
      <c r="E10" s="20">
        <v>18</v>
      </c>
      <c r="F10" s="22">
        <v>20</v>
      </c>
      <c r="G10" s="36">
        <f t="shared" si="1"/>
        <v>11.111111111111114</v>
      </c>
      <c r="H10" s="20">
        <v>0</v>
      </c>
      <c r="I10" s="22">
        <v>1</v>
      </c>
      <c r="J10" s="36" t="s">
        <v>315</v>
      </c>
      <c r="K10" s="20">
        <v>18</v>
      </c>
      <c r="L10" s="20">
        <v>19</v>
      </c>
      <c r="M10" s="36">
        <f t="shared" si="2"/>
        <v>5.555555555555557</v>
      </c>
    </row>
    <row r="11" spans="1:13" ht="14.25">
      <c r="A11" s="25" t="s">
        <v>55</v>
      </c>
      <c r="B11" s="20">
        <v>12</v>
      </c>
      <c r="C11" s="22">
        <v>13</v>
      </c>
      <c r="D11" s="36">
        <f t="shared" si="0"/>
        <v>8.333333333333329</v>
      </c>
      <c r="E11" s="20">
        <v>10</v>
      </c>
      <c r="F11" s="22">
        <v>9</v>
      </c>
      <c r="G11" s="36">
        <f t="shared" si="1"/>
        <v>-10</v>
      </c>
      <c r="H11" s="20">
        <v>1</v>
      </c>
      <c r="I11" s="22">
        <v>0</v>
      </c>
      <c r="J11" s="126" t="s">
        <v>314</v>
      </c>
      <c r="K11" s="20">
        <v>9</v>
      </c>
      <c r="L11" s="20">
        <v>9</v>
      </c>
      <c r="M11" s="36">
        <f t="shared" si="2"/>
        <v>0</v>
      </c>
    </row>
    <row r="12" spans="1:13" ht="14.25">
      <c r="A12" s="25" t="s">
        <v>56</v>
      </c>
      <c r="B12" s="20">
        <v>3</v>
      </c>
      <c r="C12" s="22">
        <v>1</v>
      </c>
      <c r="D12" s="36">
        <f t="shared" si="0"/>
        <v>-66.66666666666666</v>
      </c>
      <c r="E12" s="20">
        <v>2</v>
      </c>
      <c r="F12" s="22">
        <v>1</v>
      </c>
      <c r="G12" s="36">
        <f t="shared" si="1"/>
        <v>-50</v>
      </c>
      <c r="H12" s="20">
        <v>0</v>
      </c>
      <c r="I12" s="22">
        <v>0</v>
      </c>
      <c r="J12" s="36"/>
      <c r="K12" s="20">
        <v>2</v>
      </c>
      <c r="L12" s="20">
        <v>1</v>
      </c>
      <c r="M12" s="36">
        <f t="shared" si="2"/>
        <v>-50</v>
      </c>
    </row>
    <row r="13" spans="1:13" ht="14.25">
      <c r="A13" s="25" t="s">
        <v>57</v>
      </c>
      <c r="B13" s="20">
        <v>1</v>
      </c>
      <c r="C13" s="22">
        <v>0</v>
      </c>
      <c r="D13" s="126" t="s">
        <v>314</v>
      </c>
      <c r="E13" s="20">
        <v>1</v>
      </c>
      <c r="F13" s="22">
        <v>0</v>
      </c>
      <c r="G13" s="126" t="s">
        <v>314</v>
      </c>
      <c r="H13" s="20">
        <v>0</v>
      </c>
      <c r="I13" s="22">
        <v>0</v>
      </c>
      <c r="J13" s="36"/>
      <c r="K13" s="20">
        <v>1</v>
      </c>
      <c r="L13" s="20">
        <v>0</v>
      </c>
      <c r="M13" s="126" t="s">
        <v>314</v>
      </c>
    </row>
    <row r="14" spans="1:13" ht="14.25">
      <c r="A14" s="25" t="s">
        <v>58</v>
      </c>
      <c r="B14" s="20">
        <v>3</v>
      </c>
      <c r="C14" s="22">
        <v>4</v>
      </c>
      <c r="D14" s="36">
        <f t="shared" si="0"/>
        <v>33.33333333333334</v>
      </c>
      <c r="E14" s="20">
        <v>3</v>
      </c>
      <c r="F14" s="22">
        <v>4</v>
      </c>
      <c r="G14" s="36">
        <f t="shared" si="1"/>
        <v>33.33333333333334</v>
      </c>
      <c r="H14" s="20">
        <v>0</v>
      </c>
      <c r="I14" s="22">
        <v>0</v>
      </c>
      <c r="J14" s="36"/>
      <c r="K14" s="20">
        <v>3</v>
      </c>
      <c r="L14" s="20">
        <v>4</v>
      </c>
      <c r="M14" s="36">
        <f t="shared" si="2"/>
        <v>33.33333333333334</v>
      </c>
    </row>
    <row r="15" spans="1:13" ht="14.25">
      <c r="A15" s="25" t="s">
        <v>59</v>
      </c>
      <c r="B15" s="20">
        <v>19</v>
      </c>
      <c r="C15" s="22">
        <v>11</v>
      </c>
      <c r="D15" s="36">
        <f t="shared" si="0"/>
        <v>-42.10526315789474</v>
      </c>
      <c r="E15" s="20">
        <v>19</v>
      </c>
      <c r="F15" s="22">
        <v>11</v>
      </c>
      <c r="G15" s="36">
        <f t="shared" si="1"/>
        <v>-42.10526315789474</v>
      </c>
      <c r="H15" s="20">
        <v>1</v>
      </c>
      <c r="I15" s="22">
        <v>0</v>
      </c>
      <c r="J15" s="126" t="s">
        <v>314</v>
      </c>
      <c r="K15" s="20">
        <v>18</v>
      </c>
      <c r="L15" s="20">
        <v>12</v>
      </c>
      <c r="M15" s="36">
        <f t="shared" si="2"/>
        <v>-33.33333333333333</v>
      </c>
    </row>
    <row r="16" spans="1:13" ht="14.25">
      <c r="A16" s="25" t="s">
        <v>60</v>
      </c>
      <c r="B16" s="20">
        <v>3</v>
      </c>
      <c r="C16" s="22">
        <v>8</v>
      </c>
      <c r="D16" s="36">
        <f t="shared" si="0"/>
        <v>166.66666666666669</v>
      </c>
      <c r="E16" s="20">
        <v>2</v>
      </c>
      <c r="F16" s="22">
        <v>8</v>
      </c>
      <c r="G16" s="36">
        <f t="shared" si="1"/>
        <v>300</v>
      </c>
      <c r="H16" s="20">
        <v>1</v>
      </c>
      <c r="I16" s="22">
        <v>0</v>
      </c>
      <c r="J16" s="126" t="s">
        <v>314</v>
      </c>
      <c r="K16" s="20">
        <v>1</v>
      </c>
      <c r="L16" s="20">
        <v>8</v>
      </c>
      <c r="M16" s="36">
        <f t="shared" si="2"/>
        <v>700</v>
      </c>
    </row>
    <row r="17" spans="1:13" ht="14.25">
      <c r="A17" s="25" t="s">
        <v>61</v>
      </c>
      <c r="B17" s="20">
        <v>5</v>
      </c>
      <c r="C17" s="22">
        <v>1</v>
      </c>
      <c r="D17" s="36">
        <f t="shared" si="0"/>
        <v>-80</v>
      </c>
      <c r="E17" s="20">
        <v>4</v>
      </c>
      <c r="F17" s="22">
        <v>1</v>
      </c>
      <c r="G17" s="36">
        <f t="shared" si="1"/>
        <v>-75</v>
      </c>
      <c r="H17" s="20">
        <v>0</v>
      </c>
      <c r="I17" s="22">
        <v>0</v>
      </c>
      <c r="J17" s="36"/>
      <c r="K17" s="20">
        <v>4</v>
      </c>
      <c r="L17" s="20">
        <v>1</v>
      </c>
      <c r="M17" s="36">
        <f t="shared" si="2"/>
        <v>-75</v>
      </c>
    </row>
    <row r="18" spans="1:13" ht="14.25">
      <c r="A18" s="25" t="s">
        <v>62</v>
      </c>
      <c r="B18" s="20">
        <v>6</v>
      </c>
      <c r="C18" s="22">
        <v>1</v>
      </c>
      <c r="D18" s="36">
        <f t="shared" si="0"/>
        <v>-83.33333333333333</v>
      </c>
      <c r="E18" s="20">
        <v>6</v>
      </c>
      <c r="F18" s="22">
        <v>1</v>
      </c>
      <c r="G18" s="36">
        <f t="shared" si="1"/>
        <v>-83.33333333333333</v>
      </c>
      <c r="H18" s="20">
        <v>0</v>
      </c>
      <c r="I18" s="22">
        <v>0</v>
      </c>
      <c r="J18" s="36"/>
      <c r="K18" s="20">
        <v>6</v>
      </c>
      <c r="L18" s="20">
        <v>1</v>
      </c>
      <c r="M18" s="36">
        <f t="shared" si="2"/>
        <v>-83.33333333333333</v>
      </c>
    </row>
    <row r="19" spans="1:13" ht="14.25">
      <c r="A19" s="25" t="s">
        <v>63</v>
      </c>
      <c r="B19" s="20">
        <v>2</v>
      </c>
      <c r="C19" s="22">
        <v>2</v>
      </c>
      <c r="D19" s="36">
        <f t="shared" si="0"/>
        <v>0</v>
      </c>
      <c r="E19" s="20">
        <v>2</v>
      </c>
      <c r="F19" s="22">
        <v>2</v>
      </c>
      <c r="G19" s="36">
        <f t="shared" si="1"/>
        <v>0</v>
      </c>
      <c r="H19" s="20">
        <v>0</v>
      </c>
      <c r="I19" s="22">
        <v>0</v>
      </c>
      <c r="J19" s="36"/>
      <c r="K19" s="20">
        <v>2</v>
      </c>
      <c r="L19" s="20">
        <v>2</v>
      </c>
      <c r="M19" s="36">
        <f t="shared" si="2"/>
        <v>0</v>
      </c>
    </row>
    <row r="20" spans="1:13" ht="14.25">
      <c r="A20" s="25" t="s">
        <v>64</v>
      </c>
      <c r="B20" s="20">
        <v>8</v>
      </c>
      <c r="C20" s="22">
        <v>9</v>
      </c>
      <c r="D20" s="36">
        <f t="shared" si="0"/>
        <v>12.5</v>
      </c>
      <c r="E20" s="20">
        <v>7</v>
      </c>
      <c r="F20" s="22">
        <v>9</v>
      </c>
      <c r="G20" s="36">
        <f t="shared" si="1"/>
        <v>28.571428571428584</v>
      </c>
      <c r="H20" s="20">
        <v>0</v>
      </c>
      <c r="I20" s="22">
        <v>1</v>
      </c>
      <c r="J20" s="36" t="s">
        <v>315</v>
      </c>
      <c r="K20" s="20">
        <v>7</v>
      </c>
      <c r="L20" s="20">
        <v>8</v>
      </c>
      <c r="M20" s="36">
        <f t="shared" si="2"/>
        <v>14.285714285714292</v>
      </c>
    </row>
    <row r="21" spans="1:13" ht="14.25">
      <c r="A21" s="25" t="s">
        <v>65</v>
      </c>
      <c r="B21" s="20">
        <v>3</v>
      </c>
      <c r="C21" s="22">
        <v>2</v>
      </c>
      <c r="D21" s="36">
        <f t="shared" si="0"/>
        <v>-33.33333333333333</v>
      </c>
      <c r="E21" s="20">
        <v>3</v>
      </c>
      <c r="F21" s="22">
        <v>2</v>
      </c>
      <c r="G21" s="36">
        <f t="shared" si="1"/>
        <v>-33.33333333333333</v>
      </c>
      <c r="H21" s="20">
        <v>0</v>
      </c>
      <c r="I21" s="22">
        <v>0</v>
      </c>
      <c r="J21" s="36"/>
      <c r="K21" s="20">
        <v>3</v>
      </c>
      <c r="L21" s="20">
        <v>3</v>
      </c>
      <c r="M21" s="36">
        <f t="shared" si="2"/>
        <v>0</v>
      </c>
    </row>
    <row r="22" spans="1:13" ht="14.25">
      <c r="A22" s="25" t="s">
        <v>66</v>
      </c>
      <c r="B22" s="20">
        <v>6</v>
      </c>
      <c r="C22" s="22">
        <v>4</v>
      </c>
      <c r="D22" s="36">
        <f t="shared" si="0"/>
        <v>-33.33333333333333</v>
      </c>
      <c r="E22" s="20">
        <v>6</v>
      </c>
      <c r="F22" s="22">
        <v>4</v>
      </c>
      <c r="G22" s="36">
        <f t="shared" si="1"/>
        <v>-33.33333333333333</v>
      </c>
      <c r="H22" s="20">
        <v>1</v>
      </c>
      <c r="I22" s="22">
        <v>0</v>
      </c>
      <c r="J22" s="126" t="s">
        <v>314</v>
      </c>
      <c r="K22" s="20">
        <v>5</v>
      </c>
      <c r="L22" s="20">
        <v>4</v>
      </c>
      <c r="M22" s="36">
        <f t="shared" si="2"/>
        <v>-20</v>
      </c>
    </row>
    <row r="23" spans="1:13" ht="14.25">
      <c r="A23" s="25" t="s">
        <v>67</v>
      </c>
      <c r="B23" s="20">
        <v>13</v>
      </c>
      <c r="C23" s="22">
        <v>11</v>
      </c>
      <c r="D23" s="36">
        <f t="shared" si="0"/>
        <v>-15.384615384615387</v>
      </c>
      <c r="E23" s="20">
        <v>13</v>
      </c>
      <c r="F23" s="22">
        <v>11</v>
      </c>
      <c r="G23" s="36">
        <f t="shared" si="1"/>
        <v>-15.384615384615387</v>
      </c>
      <c r="H23" s="20">
        <v>0</v>
      </c>
      <c r="I23" s="22">
        <v>0</v>
      </c>
      <c r="J23" s="36"/>
      <c r="K23" s="20">
        <v>13</v>
      </c>
      <c r="L23" s="20">
        <v>13</v>
      </c>
      <c r="M23" s="36">
        <f t="shared" si="2"/>
        <v>0</v>
      </c>
    </row>
    <row r="24" spans="1:13" ht="14.25">
      <c r="A24" s="25" t="s">
        <v>68</v>
      </c>
      <c r="B24" s="20">
        <v>2</v>
      </c>
      <c r="C24" s="22">
        <v>6</v>
      </c>
      <c r="D24" s="36">
        <f t="shared" si="0"/>
        <v>200</v>
      </c>
      <c r="E24" s="20">
        <v>1</v>
      </c>
      <c r="F24" s="22">
        <v>6</v>
      </c>
      <c r="G24" s="36">
        <f t="shared" si="1"/>
        <v>500</v>
      </c>
      <c r="H24" s="20">
        <v>0</v>
      </c>
      <c r="I24" s="22">
        <v>0</v>
      </c>
      <c r="J24" s="36"/>
      <c r="K24" s="20">
        <v>1</v>
      </c>
      <c r="L24" s="20">
        <v>6</v>
      </c>
      <c r="M24" s="36">
        <f t="shared" si="2"/>
        <v>500</v>
      </c>
    </row>
    <row r="25" spans="1:13" ht="14.25">
      <c r="A25" s="25" t="s">
        <v>69</v>
      </c>
      <c r="B25" s="20">
        <v>2</v>
      </c>
      <c r="C25" s="22">
        <v>5</v>
      </c>
      <c r="D25" s="36">
        <f t="shared" si="0"/>
        <v>150</v>
      </c>
      <c r="E25" s="20">
        <v>2</v>
      </c>
      <c r="F25" s="22">
        <v>5</v>
      </c>
      <c r="G25" s="36">
        <f t="shared" si="1"/>
        <v>150</v>
      </c>
      <c r="H25" s="20">
        <v>0</v>
      </c>
      <c r="I25" s="22">
        <v>0</v>
      </c>
      <c r="J25" s="36"/>
      <c r="K25" s="20">
        <v>2</v>
      </c>
      <c r="L25" s="20">
        <v>5</v>
      </c>
      <c r="M25" s="36">
        <f t="shared" si="2"/>
        <v>150</v>
      </c>
    </row>
    <row r="26" spans="1:13" ht="14.25">
      <c r="A26" s="25" t="s">
        <v>70</v>
      </c>
      <c r="B26" s="20">
        <v>1</v>
      </c>
      <c r="C26" s="22">
        <v>1</v>
      </c>
      <c r="D26" s="36">
        <f t="shared" si="0"/>
        <v>0</v>
      </c>
      <c r="E26" s="20">
        <v>1</v>
      </c>
      <c r="F26" s="22">
        <v>1</v>
      </c>
      <c r="G26" s="36">
        <f t="shared" si="1"/>
        <v>0</v>
      </c>
      <c r="H26" s="20">
        <v>0</v>
      </c>
      <c r="I26" s="22">
        <v>1</v>
      </c>
      <c r="J26" s="36" t="s">
        <v>315</v>
      </c>
      <c r="K26" s="20">
        <v>1</v>
      </c>
      <c r="L26" s="20">
        <v>0</v>
      </c>
      <c r="M26" s="126" t="s">
        <v>314</v>
      </c>
    </row>
    <row r="27" spans="1:13" ht="14.25">
      <c r="A27" s="25" t="s">
        <v>71</v>
      </c>
      <c r="B27" s="20">
        <v>2</v>
      </c>
      <c r="C27" s="22">
        <v>2</v>
      </c>
      <c r="D27" s="36">
        <f t="shared" si="0"/>
        <v>0</v>
      </c>
      <c r="E27" s="20">
        <v>2</v>
      </c>
      <c r="F27" s="22">
        <v>2</v>
      </c>
      <c r="G27" s="36">
        <f t="shared" si="1"/>
        <v>0</v>
      </c>
      <c r="H27" s="20">
        <v>0</v>
      </c>
      <c r="I27" s="22">
        <v>0</v>
      </c>
      <c r="J27" s="36"/>
      <c r="K27" s="20">
        <v>2</v>
      </c>
      <c r="L27" s="20">
        <v>2</v>
      </c>
      <c r="M27" s="36">
        <f t="shared" si="2"/>
        <v>0</v>
      </c>
    </row>
    <row r="28" spans="1:13" ht="14.25">
      <c r="A28" s="25" t="s">
        <v>72</v>
      </c>
      <c r="B28" s="20">
        <v>6</v>
      </c>
      <c r="C28" s="22">
        <v>3</v>
      </c>
      <c r="D28" s="36">
        <f t="shared" si="0"/>
        <v>-50</v>
      </c>
      <c r="E28" s="20">
        <v>6</v>
      </c>
      <c r="F28" s="22">
        <v>3</v>
      </c>
      <c r="G28" s="36">
        <f t="shared" si="1"/>
        <v>-50</v>
      </c>
      <c r="H28" s="20">
        <v>0</v>
      </c>
      <c r="I28" s="22">
        <v>0</v>
      </c>
      <c r="J28" s="36"/>
      <c r="K28" s="20">
        <v>6</v>
      </c>
      <c r="L28" s="20">
        <v>3</v>
      </c>
      <c r="M28" s="36">
        <f t="shared" si="2"/>
        <v>-50</v>
      </c>
    </row>
    <row r="29" spans="1:13" ht="14.25">
      <c r="A29" s="25" t="s">
        <v>73</v>
      </c>
      <c r="B29" s="20">
        <v>1</v>
      </c>
      <c r="C29" s="22">
        <v>3</v>
      </c>
      <c r="D29" s="36">
        <f t="shared" si="0"/>
        <v>200</v>
      </c>
      <c r="E29" s="20">
        <v>1</v>
      </c>
      <c r="F29" s="22">
        <v>3</v>
      </c>
      <c r="G29" s="36">
        <f t="shared" si="1"/>
        <v>200</v>
      </c>
      <c r="H29" s="20">
        <v>0</v>
      </c>
      <c r="I29" s="22">
        <v>0</v>
      </c>
      <c r="J29" s="36"/>
      <c r="K29" s="20">
        <v>1</v>
      </c>
      <c r="L29" s="20">
        <v>3</v>
      </c>
      <c r="M29" s="36">
        <f t="shared" si="2"/>
        <v>200</v>
      </c>
    </row>
    <row r="30" spans="1:13" ht="14.25">
      <c r="A30" s="25" t="s">
        <v>74</v>
      </c>
      <c r="B30" s="20">
        <v>5</v>
      </c>
      <c r="C30" s="22">
        <v>3</v>
      </c>
      <c r="D30" s="36">
        <f t="shared" si="0"/>
        <v>-40</v>
      </c>
      <c r="E30" s="20">
        <v>5</v>
      </c>
      <c r="F30" s="22">
        <v>2</v>
      </c>
      <c r="G30" s="36">
        <f t="shared" si="1"/>
        <v>-60</v>
      </c>
      <c r="H30" s="20">
        <v>0</v>
      </c>
      <c r="I30" s="22">
        <v>0</v>
      </c>
      <c r="J30" s="36"/>
      <c r="K30" s="20">
        <v>5</v>
      </c>
      <c r="L30" s="20">
        <v>2</v>
      </c>
      <c r="M30" s="36">
        <f t="shared" si="2"/>
        <v>-60</v>
      </c>
    </row>
    <row r="31" spans="1:13" ht="14.25">
      <c r="A31" s="25" t="s">
        <v>75</v>
      </c>
      <c r="B31" s="20">
        <v>5</v>
      </c>
      <c r="C31" s="22">
        <v>5</v>
      </c>
      <c r="D31" s="36">
        <f t="shared" si="0"/>
        <v>0</v>
      </c>
      <c r="E31" s="20">
        <v>5</v>
      </c>
      <c r="F31" s="22">
        <v>5</v>
      </c>
      <c r="G31" s="36">
        <f t="shared" si="1"/>
        <v>0</v>
      </c>
      <c r="H31" s="20">
        <v>0</v>
      </c>
      <c r="I31" s="22">
        <v>1</v>
      </c>
      <c r="J31" s="36" t="s">
        <v>315</v>
      </c>
      <c r="K31" s="20">
        <v>5</v>
      </c>
      <c r="L31" s="20">
        <v>4</v>
      </c>
      <c r="M31" s="36">
        <f t="shared" si="2"/>
        <v>-20</v>
      </c>
    </row>
    <row r="32" spans="1:13" ht="14.25">
      <c r="A32" s="25" t="s">
        <v>76</v>
      </c>
      <c r="B32" s="20">
        <v>2</v>
      </c>
      <c r="C32" s="22">
        <v>2</v>
      </c>
      <c r="D32" s="36">
        <f t="shared" si="0"/>
        <v>0</v>
      </c>
      <c r="E32" s="20">
        <v>2</v>
      </c>
      <c r="F32" s="22">
        <v>2</v>
      </c>
      <c r="G32" s="36">
        <f t="shared" si="1"/>
        <v>0</v>
      </c>
      <c r="H32" s="20">
        <v>1</v>
      </c>
      <c r="I32" s="22">
        <v>0</v>
      </c>
      <c r="J32" s="126" t="s">
        <v>314</v>
      </c>
      <c r="K32" s="20">
        <v>1</v>
      </c>
      <c r="L32" s="20">
        <v>2</v>
      </c>
      <c r="M32" s="36">
        <f t="shared" si="2"/>
        <v>100</v>
      </c>
    </row>
    <row r="33" spans="1:13" ht="14.25">
      <c r="A33" s="25" t="s">
        <v>77</v>
      </c>
      <c r="B33" s="20">
        <v>0</v>
      </c>
      <c r="C33" s="22">
        <v>0</v>
      </c>
      <c r="D33" s="36"/>
      <c r="E33" s="20">
        <v>0</v>
      </c>
      <c r="F33" s="22">
        <v>0</v>
      </c>
      <c r="G33" s="36"/>
      <c r="H33" s="20">
        <v>0</v>
      </c>
      <c r="I33" s="22">
        <v>0</v>
      </c>
      <c r="J33" s="36"/>
      <c r="K33" s="20">
        <v>0</v>
      </c>
      <c r="L33" s="20">
        <v>0</v>
      </c>
      <c r="M33" s="36"/>
    </row>
    <row r="34" spans="1:13" ht="15">
      <c r="A34" s="28" t="s">
        <v>78</v>
      </c>
      <c r="B34" s="37">
        <v>139</v>
      </c>
      <c r="C34" s="29">
        <v>127</v>
      </c>
      <c r="D34" s="36">
        <f t="shared" si="0"/>
        <v>-8.63309352517986</v>
      </c>
      <c r="E34" s="37">
        <v>130</v>
      </c>
      <c r="F34" s="29">
        <v>118</v>
      </c>
      <c r="G34" s="36">
        <f t="shared" si="1"/>
        <v>-9.230769230769226</v>
      </c>
      <c r="H34" s="37">
        <v>5</v>
      </c>
      <c r="I34" s="29">
        <v>4</v>
      </c>
      <c r="J34" s="36">
        <f>I34*100/H34-100</f>
        <v>-20</v>
      </c>
      <c r="K34" s="37">
        <v>125</v>
      </c>
      <c r="L34" s="37">
        <v>118</v>
      </c>
      <c r="M34" s="36">
        <f t="shared" si="2"/>
        <v>-5.599999999999994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1:M1"/>
    <mergeCell ref="A2:M2"/>
    <mergeCell ref="A4:A6"/>
    <mergeCell ref="B4:G4"/>
    <mergeCell ref="H4:M4"/>
    <mergeCell ref="B5:D5"/>
    <mergeCell ref="E5:G5"/>
    <mergeCell ref="H5:J5"/>
    <mergeCell ref="K5:M5"/>
  </mergeCells>
  <conditionalFormatting sqref="D8:D12 G8:G12 J8:J10 M8:M12 J12:J14 J17:J21 J23:J31 J33:J34 G14:G34 D14:D34 M14:M25 M27:M34">
    <cfRule type="cellIs" priority="497" dxfId="580" operator="lessThanOrEqual" stopIfTrue="1">
      <formula>0</formula>
    </cfRule>
    <cfRule type="cellIs" priority="498" dxfId="578" operator="greaterThan" stopIfTrue="1">
      <formula>0</formula>
    </cfRule>
  </conditionalFormatting>
  <conditionalFormatting sqref="D27">
    <cfRule type="cellIs" priority="495" dxfId="580" operator="lessThanOrEqual" stopIfTrue="1">
      <formula>0</formula>
    </cfRule>
    <cfRule type="cellIs" priority="496" dxfId="578" operator="greaterThan" stopIfTrue="1">
      <formula>0</formula>
    </cfRule>
  </conditionalFormatting>
  <conditionalFormatting sqref="D27">
    <cfRule type="cellIs" priority="493" dxfId="580" operator="lessThanOrEqual" stopIfTrue="1">
      <formula>0</formula>
    </cfRule>
    <cfRule type="cellIs" priority="494" dxfId="578" operator="greaterThan" stopIfTrue="1">
      <formula>0</formula>
    </cfRule>
  </conditionalFormatting>
  <conditionalFormatting sqref="D27">
    <cfRule type="cellIs" priority="491" dxfId="580" operator="lessThanOrEqual" stopIfTrue="1">
      <formula>0</formula>
    </cfRule>
    <cfRule type="cellIs" priority="492" dxfId="578" operator="greaterThan" stopIfTrue="1">
      <formula>0</formula>
    </cfRule>
  </conditionalFormatting>
  <conditionalFormatting sqref="D27">
    <cfRule type="cellIs" priority="490" dxfId="579" operator="lessThanOrEqual" stopIfTrue="1">
      <formula>0</formula>
    </cfRule>
  </conditionalFormatting>
  <conditionalFormatting sqref="D27">
    <cfRule type="cellIs" priority="489" dxfId="578" operator="greaterThan" stopIfTrue="1">
      <formula>0</formula>
    </cfRule>
  </conditionalFormatting>
  <conditionalFormatting sqref="D27">
    <cfRule type="cellIs" priority="487" dxfId="580" operator="lessThanOrEqual" stopIfTrue="1">
      <formula>0</formula>
    </cfRule>
    <cfRule type="cellIs" priority="488" dxfId="578" operator="greaterThan" stopIfTrue="1">
      <formula>0</formula>
    </cfRule>
  </conditionalFormatting>
  <conditionalFormatting sqref="D27">
    <cfRule type="cellIs" priority="486" dxfId="579" operator="lessThanOrEqual" stopIfTrue="1">
      <formula>0</formula>
    </cfRule>
  </conditionalFormatting>
  <conditionalFormatting sqref="D27">
    <cfRule type="cellIs" priority="485" dxfId="578" operator="greaterThan" stopIfTrue="1">
      <formula>0</formula>
    </cfRule>
  </conditionalFormatting>
  <conditionalFormatting sqref="D27">
    <cfRule type="cellIs" priority="483" dxfId="580" operator="lessThanOrEqual" stopIfTrue="1">
      <formula>0</formula>
    </cfRule>
    <cfRule type="cellIs" priority="484" dxfId="578" operator="greaterThan" stopIfTrue="1">
      <formula>0</formula>
    </cfRule>
  </conditionalFormatting>
  <conditionalFormatting sqref="D27">
    <cfRule type="cellIs" priority="482" dxfId="579" operator="lessThanOrEqual" stopIfTrue="1">
      <formula>0</formula>
    </cfRule>
  </conditionalFormatting>
  <conditionalFormatting sqref="D27">
    <cfRule type="cellIs" priority="481" dxfId="578" operator="greaterThan" stopIfTrue="1">
      <formula>0</formula>
    </cfRule>
  </conditionalFormatting>
  <conditionalFormatting sqref="D27">
    <cfRule type="cellIs" priority="479" dxfId="580" operator="lessThanOrEqual" stopIfTrue="1">
      <formula>0</formula>
    </cfRule>
    <cfRule type="cellIs" priority="480" dxfId="578" operator="greaterThan" stopIfTrue="1">
      <formula>0</formula>
    </cfRule>
  </conditionalFormatting>
  <conditionalFormatting sqref="D27">
    <cfRule type="cellIs" priority="477" dxfId="580" operator="lessThanOrEqual" stopIfTrue="1">
      <formula>0</formula>
    </cfRule>
    <cfRule type="cellIs" priority="478" dxfId="578" operator="greaterThan" stopIfTrue="1">
      <formula>0</formula>
    </cfRule>
  </conditionalFormatting>
  <conditionalFormatting sqref="D27">
    <cfRule type="cellIs" priority="475" dxfId="580" operator="lessThanOrEqual" stopIfTrue="1">
      <formula>0</formula>
    </cfRule>
    <cfRule type="cellIs" priority="476" dxfId="578" operator="greaterThan" stopIfTrue="1">
      <formula>0</formula>
    </cfRule>
  </conditionalFormatting>
  <conditionalFormatting sqref="D27">
    <cfRule type="cellIs" priority="473" dxfId="580" operator="lessThanOrEqual" stopIfTrue="1">
      <formula>0</formula>
    </cfRule>
    <cfRule type="cellIs" priority="474" dxfId="578" operator="greaterThan" stopIfTrue="1">
      <formula>0</formula>
    </cfRule>
  </conditionalFormatting>
  <conditionalFormatting sqref="D27">
    <cfRule type="cellIs" priority="471" dxfId="580" operator="lessThanOrEqual" stopIfTrue="1">
      <formula>0</formula>
    </cfRule>
    <cfRule type="cellIs" priority="472" dxfId="578" operator="greaterThan" stopIfTrue="1">
      <formula>0</formula>
    </cfRule>
  </conditionalFormatting>
  <conditionalFormatting sqref="D27">
    <cfRule type="cellIs" priority="470" dxfId="579" operator="lessThanOrEqual" stopIfTrue="1">
      <formula>0</formula>
    </cfRule>
  </conditionalFormatting>
  <conditionalFormatting sqref="D27">
    <cfRule type="cellIs" priority="469" dxfId="578" operator="greaterThan" stopIfTrue="1">
      <formula>0</formula>
    </cfRule>
  </conditionalFormatting>
  <conditionalFormatting sqref="D27">
    <cfRule type="cellIs" priority="468" dxfId="579" operator="lessThanOrEqual" stopIfTrue="1">
      <formula>0</formula>
    </cfRule>
  </conditionalFormatting>
  <conditionalFormatting sqref="D27">
    <cfRule type="cellIs" priority="467" dxfId="578" operator="greaterThan" stopIfTrue="1">
      <formula>0</formula>
    </cfRule>
  </conditionalFormatting>
  <conditionalFormatting sqref="D27">
    <cfRule type="cellIs" priority="466" dxfId="579" operator="lessThanOrEqual" stopIfTrue="1">
      <formula>0</formula>
    </cfRule>
  </conditionalFormatting>
  <conditionalFormatting sqref="D27">
    <cfRule type="cellIs" priority="465" dxfId="578" operator="greaterThan" stopIfTrue="1">
      <formula>0</formula>
    </cfRule>
  </conditionalFormatting>
  <conditionalFormatting sqref="D27">
    <cfRule type="cellIs" priority="464" dxfId="579" operator="lessThanOrEqual" stopIfTrue="1">
      <formula>0</formula>
    </cfRule>
  </conditionalFormatting>
  <conditionalFormatting sqref="D27">
    <cfRule type="cellIs" priority="463" dxfId="578" operator="greaterThan" stopIfTrue="1">
      <formula>0</formula>
    </cfRule>
  </conditionalFormatting>
  <conditionalFormatting sqref="D27">
    <cfRule type="cellIs" priority="461" dxfId="580" operator="lessThanOrEqual" stopIfTrue="1">
      <formula>0</formula>
    </cfRule>
    <cfRule type="cellIs" priority="462" dxfId="578" operator="greaterThan" stopIfTrue="1">
      <formula>0</formula>
    </cfRule>
  </conditionalFormatting>
  <conditionalFormatting sqref="D27">
    <cfRule type="cellIs" priority="459" dxfId="578" operator="greaterThan" stopIfTrue="1">
      <formula>0</formula>
    </cfRule>
    <cfRule type="cellIs" priority="460" dxfId="579" operator="lessThanOrEqual" stopIfTrue="1">
      <formula>0</formula>
    </cfRule>
  </conditionalFormatting>
  <conditionalFormatting sqref="D27">
    <cfRule type="cellIs" priority="458" dxfId="579" operator="lessThanOrEqual" stopIfTrue="1">
      <formula>0</formula>
    </cfRule>
  </conditionalFormatting>
  <conditionalFormatting sqref="D27">
    <cfRule type="cellIs" priority="457" dxfId="578" operator="greaterThan" stopIfTrue="1">
      <formula>0</formula>
    </cfRule>
  </conditionalFormatting>
  <conditionalFormatting sqref="D27">
    <cfRule type="cellIs" priority="456" dxfId="578" operator="greaterThan" stopIfTrue="1">
      <formula>0</formula>
    </cfRule>
  </conditionalFormatting>
  <conditionalFormatting sqref="D27">
    <cfRule type="cellIs" priority="455" dxfId="580" operator="lessThanOrEqual" stopIfTrue="1">
      <formula>0</formula>
    </cfRule>
  </conditionalFormatting>
  <conditionalFormatting sqref="D27">
    <cfRule type="cellIs" priority="453" dxfId="580" operator="lessThanOrEqual" stopIfTrue="1">
      <formula>0</formula>
    </cfRule>
    <cfRule type="cellIs" priority="454" dxfId="578" operator="greaterThan" stopIfTrue="1">
      <formula>0</formula>
    </cfRule>
  </conditionalFormatting>
  <conditionalFormatting sqref="D27">
    <cfRule type="cellIs" priority="452" dxfId="580" operator="lessThanOrEqual" stopIfTrue="1">
      <formula>0</formula>
    </cfRule>
  </conditionalFormatting>
  <conditionalFormatting sqref="D27">
    <cfRule type="cellIs" priority="451" dxfId="578" operator="greaterThan" stopIfTrue="1">
      <formula>0</formula>
    </cfRule>
  </conditionalFormatting>
  <conditionalFormatting sqref="D27">
    <cfRule type="cellIs" priority="449" dxfId="580" operator="lessThanOrEqual" stopIfTrue="1">
      <formula>0</formula>
    </cfRule>
    <cfRule type="cellIs" priority="450" dxfId="578" operator="greaterThan" stopIfTrue="1">
      <formula>0</formula>
    </cfRule>
  </conditionalFormatting>
  <conditionalFormatting sqref="D27">
    <cfRule type="cellIs" priority="447" dxfId="578" operator="greaterThan" stopIfTrue="1">
      <formula>0</formula>
    </cfRule>
    <cfRule type="cellIs" priority="448" dxfId="579" operator="lessThanOrEqual" stopIfTrue="1">
      <formula>0</formula>
    </cfRule>
  </conditionalFormatting>
  <conditionalFormatting sqref="D27">
    <cfRule type="cellIs" priority="445" dxfId="580" operator="lessThanOrEqual" stopIfTrue="1">
      <formula>0</formula>
    </cfRule>
    <cfRule type="cellIs" priority="446" dxfId="578" operator="greaterThan" stopIfTrue="1">
      <formula>0</formula>
    </cfRule>
  </conditionalFormatting>
  <conditionalFormatting sqref="D27">
    <cfRule type="cellIs" priority="443" dxfId="580" operator="lessThanOrEqual" stopIfTrue="1">
      <formula>0</formula>
    </cfRule>
    <cfRule type="cellIs" priority="444" dxfId="578" operator="greaterThan" stopIfTrue="1">
      <formula>0</formula>
    </cfRule>
  </conditionalFormatting>
  <conditionalFormatting sqref="D27">
    <cfRule type="cellIs" priority="441" dxfId="580" operator="lessThanOrEqual" stopIfTrue="1">
      <formula>0</formula>
    </cfRule>
    <cfRule type="cellIs" priority="442" dxfId="578" operator="greaterThan" stopIfTrue="1">
      <formula>0</formula>
    </cfRule>
  </conditionalFormatting>
  <conditionalFormatting sqref="D27">
    <cfRule type="cellIs" priority="439" dxfId="580" operator="lessThanOrEqual" stopIfTrue="1">
      <formula>0</formula>
    </cfRule>
    <cfRule type="cellIs" priority="440" dxfId="578" operator="greaterThan" stopIfTrue="1">
      <formula>0</formula>
    </cfRule>
  </conditionalFormatting>
  <conditionalFormatting sqref="D27">
    <cfRule type="cellIs" priority="437" dxfId="578" operator="greaterThan" stopIfTrue="1">
      <formula>0</formula>
    </cfRule>
    <cfRule type="cellIs" priority="438" dxfId="579" operator="lessThanOrEqual" stopIfTrue="1">
      <formula>0</formula>
    </cfRule>
  </conditionalFormatting>
  <conditionalFormatting sqref="D27">
    <cfRule type="cellIs" priority="435" dxfId="580" operator="lessThanOrEqual" stopIfTrue="1">
      <formula>0</formula>
    </cfRule>
    <cfRule type="cellIs" priority="436" dxfId="578" operator="greaterThan" stopIfTrue="1">
      <formula>0</formula>
    </cfRule>
  </conditionalFormatting>
  <conditionalFormatting sqref="G27">
    <cfRule type="cellIs" priority="433" dxfId="580" operator="lessThanOrEqual" stopIfTrue="1">
      <formula>0</formula>
    </cfRule>
    <cfRule type="cellIs" priority="434" dxfId="578" operator="greaterThan" stopIfTrue="1">
      <formula>0</formula>
    </cfRule>
  </conditionalFormatting>
  <conditionalFormatting sqref="G27">
    <cfRule type="cellIs" priority="431" dxfId="580" operator="lessThanOrEqual" stopIfTrue="1">
      <formula>0</formula>
    </cfRule>
    <cfRule type="cellIs" priority="432" dxfId="578" operator="greaterThan" stopIfTrue="1">
      <formula>0</formula>
    </cfRule>
  </conditionalFormatting>
  <conditionalFormatting sqref="G27">
    <cfRule type="cellIs" priority="429" dxfId="580" operator="lessThanOrEqual" stopIfTrue="1">
      <formula>0</formula>
    </cfRule>
    <cfRule type="cellIs" priority="430" dxfId="578" operator="greaterThan" stopIfTrue="1">
      <formula>0</formula>
    </cfRule>
  </conditionalFormatting>
  <conditionalFormatting sqref="G27">
    <cfRule type="cellIs" priority="428" dxfId="579" operator="lessThanOrEqual" stopIfTrue="1">
      <formula>0</formula>
    </cfRule>
  </conditionalFormatting>
  <conditionalFormatting sqref="G27">
    <cfRule type="cellIs" priority="427" dxfId="578" operator="greaterThan" stopIfTrue="1">
      <formula>0</formula>
    </cfRule>
  </conditionalFormatting>
  <conditionalFormatting sqref="G27">
    <cfRule type="cellIs" priority="425" dxfId="580" operator="lessThanOrEqual" stopIfTrue="1">
      <formula>0</formula>
    </cfRule>
    <cfRule type="cellIs" priority="426" dxfId="578" operator="greaterThan" stopIfTrue="1">
      <formula>0</formula>
    </cfRule>
  </conditionalFormatting>
  <conditionalFormatting sqref="G27">
    <cfRule type="cellIs" priority="424" dxfId="579" operator="lessThanOrEqual" stopIfTrue="1">
      <formula>0</formula>
    </cfRule>
  </conditionalFormatting>
  <conditionalFormatting sqref="G27">
    <cfRule type="cellIs" priority="423" dxfId="578" operator="greaterThan" stopIfTrue="1">
      <formula>0</formula>
    </cfRule>
  </conditionalFormatting>
  <conditionalFormatting sqref="G27">
    <cfRule type="cellIs" priority="421" dxfId="580" operator="lessThanOrEqual" stopIfTrue="1">
      <formula>0</formula>
    </cfRule>
    <cfRule type="cellIs" priority="422" dxfId="578" operator="greaterThan" stopIfTrue="1">
      <formula>0</formula>
    </cfRule>
  </conditionalFormatting>
  <conditionalFormatting sqref="G27">
    <cfRule type="cellIs" priority="420" dxfId="579" operator="lessThanOrEqual" stopIfTrue="1">
      <formula>0</formula>
    </cfRule>
  </conditionalFormatting>
  <conditionalFormatting sqref="G27">
    <cfRule type="cellIs" priority="419" dxfId="578" operator="greaterThan" stopIfTrue="1">
      <formula>0</formula>
    </cfRule>
  </conditionalFormatting>
  <conditionalFormatting sqref="G27">
    <cfRule type="cellIs" priority="417" dxfId="580" operator="lessThanOrEqual" stopIfTrue="1">
      <formula>0</formula>
    </cfRule>
    <cfRule type="cellIs" priority="418" dxfId="578" operator="greaterThan" stopIfTrue="1">
      <formula>0</formula>
    </cfRule>
  </conditionalFormatting>
  <conditionalFormatting sqref="G27">
    <cfRule type="cellIs" priority="415" dxfId="580" operator="lessThanOrEqual" stopIfTrue="1">
      <formula>0</formula>
    </cfRule>
    <cfRule type="cellIs" priority="416" dxfId="578" operator="greaterThan" stopIfTrue="1">
      <formula>0</formula>
    </cfRule>
  </conditionalFormatting>
  <conditionalFormatting sqref="G27">
    <cfRule type="cellIs" priority="413" dxfId="580" operator="lessThanOrEqual" stopIfTrue="1">
      <formula>0</formula>
    </cfRule>
    <cfRule type="cellIs" priority="414" dxfId="578" operator="greaterThan" stopIfTrue="1">
      <formula>0</formula>
    </cfRule>
  </conditionalFormatting>
  <conditionalFormatting sqref="G27">
    <cfRule type="cellIs" priority="411" dxfId="580" operator="lessThanOrEqual" stopIfTrue="1">
      <formula>0</formula>
    </cfRule>
    <cfRule type="cellIs" priority="412" dxfId="578" operator="greaterThan" stopIfTrue="1">
      <formula>0</formula>
    </cfRule>
  </conditionalFormatting>
  <conditionalFormatting sqref="G27">
    <cfRule type="cellIs" priority="409" dxfId="580" operator="lessThanOrEqual" stopIfTrue="1">
      <formula>0</formula>
    </cfRule>
    <cfRule type="cellIs" priority="410" dxfId="578" operator="greaterThan" stopIfTrue="1">
      <formula>0</formula>
    </cfRule>
  </conditionalFormatting>
  <conditionalFormatting sqref="G27">
    <cfRule type="cellIs" priority="408" dxfId="579" operator="lessThanOrEqual" stopIfTrue="1">
      <formula>0</formula>
    </cfRule>
  </conditionalFormatting>
  <conditionalFormatting sqref="G27">
    <cfRule type="cellIs" priority="407" dxfId="578" operator="greaterThan" stopIfTrue="1">
      <formula>0</formula>
    </cfRule>
  </conditionalFormatting>
  <conditionalFormatting sqref="G27">
    <cfRule type="cellIs" priority="406" dxfId="579" operator="lessThanOrEqual" stopIfTrue="1">
      <formula>0</formula>
    </cfRule>
  </conditionalFormatting>
  <conditionalFormatting sqref="G27">
    <cfRule type="cellIs" priority="405" dxfId="578" operator="greaterThan" stopIfTrue="1">
      <formula>0</formula>
    </cfRule>
  </conditionalFormatting>
  <conditionalFormatting sqref="G27">
    <cfRule type="cellIs" priority="404" dxfId="579" operator="lessThanOrEqual" stopIfTrue="1">
      <formula>0</formula>
    </cfRule>
  </conditionalFormatting>
  <conditionalFormatting sqref="G27">
    <cfRule type="cellIs" priority="403" dxfId="578" operator="greaterThan" stopIfTrue="1">
      <formula>0</formula>
    </cfRule>
  </conditionalFormatting>
  <conditionalFormatting sqref="G27">
    <cfRule type="cellIs" priority="402" dxfId="579" operator="lessThanOrEqual" stopIfTrue="1">
      <formula>0</formula>
    </cfRule>
  </conditionalFormatting>
  <conditionalFormatting sqref="G27">
    <cfRule type="cellIs" priority="401" dxfId="578" operator="greaterThan" stopIfTrue="1">
      <formula>0</formula>
    </cfRule>
  </conditionalFormatting>
  <conditionalFormatting sqref="G27">
    <cfRule type="cellIs" priority="399" dxfId="580" operator="lessThanOrEqual" stopIfTrue="1">
      <formula>0</formula>
    </cfRule>
    <cfRule type="cellIs" priority="400" dxfId="578" operator="greaterThan" stopIfTrue="1">
      <formula>0</formula>
    </cfRule>
  </conditionalFormatting>
  <conditionalFormatting sqref="G27">
    <cfRule type="cellIs" priority="397" dxfId="578" operator="greaterThan" stopIfTrue="1">
      <formula>0</formula>
    </cfRule>
    <cfRule type="cellIs" priority="398" dxfId="579" operator="lessThanOrEqual" stopIfTrue="1">
      <formula>0</formula>
    </cfRule>
  </conditionalFormatting>
  <conditionalFormatting sqref="G27">
    <cfRule type="cellIs" priority="396" dxfId="579" operator="lessThanOrEqual" stopIfTrue="1">
      <formula>0</formula>
    </cfRule>
  </conditionalFormatting>
  <conditionalFormatting sqref="G27">
    <cfRule type="cellIs" priority="395" dxfId="578" operator="greaterThan" stopIfTrue="1">
      <formula>0</formula>
    </cfRule>
  </conditionalFormatting>
  <conditionalFormatting sqref="G27">
    <cfRule type="cellIs" priority="394" dxfId="578" operator="greaterThan" stopIfTrue="1">
      <formula>0</formula>
    </cfRule>
  </conditionalFormatting>
  <conditionalFormatting sqref="G27">
    <cfRule type="cellIs" priority="393" dxfId="580" operator="lessThanOrEqual" stopIfTrue="1">
      <formula>0</formula>
    </cfRule>
  </conditionalFormatting>
  <conditionalFormatting sqref="G27">
    <cfRule type="cellIs" priority="391" dxfId="580" operator="lessThanOrEqual" stopIfTrue="1">
      <formula>0</formula>
    </cfRule>
    <cfRule type="cellIs" priority="392" dxfId="578" operator="greaterThan" stopIfTrue="1">
      <formula>0</formula>
    </cfRule>
  </conditionalFormatting>
  <conditionalFormatting sqref="G27">
    <cfRule type="cellIs" priority="390" dxfId="580" operator="lessThanOrEqual" stopIfTrue="1">
      <formula>0</formula>
    </cfRule>
  </conditionalFormatting>
  <conditionalFormatting sqref="G27">
    <cfRule type="cellIs" priority="389" dxfId="578" operator="greaterThan" stopIfTrue="1">
      <formula>0</formula>
    </cfRule>
  </conditionalFormatting>
  <conditionalFormatting sqref="G27">
    <cfRule type="cellIs" priority="387" dxfId="580" operator="lessThanOrEqual" stopIfTrue="1">
      <formula>0</formula>
    </cfRule>
    <cfRule type="cellIs" priority="388" dxfId="578" operator="greaterThan" stopIfTrue="1">
      <formula>0</formula>
    </cfRule>
  </conditionalFormatting>
  <conditionalFormatting sqref="G27">
    <cfRule type="cellIs" priority="385" dxfId="578" operator="greaterThan" stopIfTrue="1">
      <formula>0</formula>
    </cfRule>
    <cfRule type="cellIs" priority="386" dxfId="579" operator="lessThanOrEqual" stopIfTrue="1">
      <formula>0</formula>
    </cfRule>
  </conditionalFormatting>
  <conditionalFormatting sqref="G27">
    <cfRule type="cellIs" priority="383" dxfId="580" operator="lessThanOrEqual" stopIfTrue="1">
      <formula>0</formula>
    </cfRule>
    <cfRule type="cellIs" priority="384" dxfId="578" operator="greaterThan" stopIfTrue="1">
      <formula>0</formula>
    </cfRule>
  </conditionalFormatting>
  <conditionalFormatting sqref="G27">
    <cfRule type="cellIs" priority="381" dxfId="580" operator="lessThanOrEqual" stopIfTrue="1">
      <formula>0</formula>
    </cfRule>
    <cfRule type="cellIs" priority="382" dxfId="578" operator="greaterThan" stopIfTrue="1">
      <formula>0</formula>
    </cfRule>
  </conditionalFormatting>
  <conditionalFormatting sqref="G27">
    <cfRule type="cellIs" priority="379" dxfId="580" operator="lessThanOrEqual" stopIfTrue="1">
      <formula>0</formula>
    </cfRule>
    <cfRule type="cellIs" priority="380" dxfId="578" operator="greaterThan" stopIfTrue="1">
      <formula>0</formula>
    </cfRule>
  </conditionalFormatting>
  <conditionalFormatting sqref="G27">
    <cfRule type="cellIs" priority="377" dxfId="580" operator="lessThanOrEqual" stopIfTrue="1">
      <formula>0</formula>
    </cfRule>
    <cfRule type="cellIs" priority="378" dxfId="578" operator="greaterThan" stopIfTrue="1">
      <formula>0</formula>
    </cfRule>
  </conditionalFormatting>
  <conditionalFormatting sqref="G27">
    <cfRule type="cellIs" priority="375" dxfId="578" operator="greaterThan" stopIfTrue="1">
      <formula>0</formula>
    </cfRule>
    <cfRule type="cellIs" priority="376" dxfId="579" operator="lessThanOrEqual" stopIfTrue="1">
      <formula>0</formula>
    </cfRule>
  </conditionalFormatting>
  <conditionalFormatting sqref="G27">
    <cfRule type="cellIs" priority="373" dxfId="580" operator="lessThanOrEqual" stopIfTrue="1">
      <formula>0</formula>
    </cfRule>
    <cfRule type="cellIs" priority="374" dxfId="578" operator="greaterThan" stopIfTrue="1">
      <formula>0</formula>
    </cfRule>
  </conditionalFormatting>
  <conditionalFormatting sqref="G17">
    <cfRule type="cellIs" priority="371" dxfId="580" operator="lessThanOrEqual" stopIfTrue="1">
      <formula>0</formula>
    </cfRule>
    <cfRule type="cellIs" priority="372" dxfId="578" operator="greaterThan" stopIfTrue="1">
      <formula>0</formula>
    </cfRule>
  </conditionalFormatting>
  <conditionalFormatting sqref="G17">
    <cfRule type="cellIs" priority="369" dxfId="580" operator="lessThanOrEqual" stopIfTrue="1">
      <formula>0</formula>
    </cfRule>
    <cfRule type="cellIs" priority="370" dxfId="578" operator="greaterThan" stopIfTrue="1">
      <formula>0</formula>
    </cfRule>
  </conditionalFormatting>
  <conditionalFormatting sqref="G17">
    <cfRule type="cellIs" priority="367" dxfId="580" operator="lessThanOrEqual" stopIfTrue="1">
      <formula>0</formula>
    </cfRule>
    <cfRule type="cellIs" priority="368" dxfId="578" operator="greaterThan" stopIfTrue="1">
      <formula>0</formula>
    </cfRule>
  </conditionalFormatting>
  <conditionalFormatting sqref="G17">
    <cfRule type="cellIs" priority="366" dxfId="579" operator="lessThanOrEqual" stopIfTrue="1">
      <formula>0</formula>
    </cfRule>
  </conditionalFormatting>
  <conditionalFormatting sqref="G17">
    <cfRule type="cellIs" priority="365" dxfId="578" operator="greaterThan" stopIfTrue="1">
      <formula>0</formula>
    </cfRule>
  </conditionalFormatting>
  <conditionalFormatting sqref="G17">
    <cfRule type="cellIs" priority="363" dxfId="580" operator="lessThanOrEqual" stopIfTrue="1">
      <formula>0</formula>
    </cfRule>
    <cfRule type="cellIs" priority="364" dxfId="578" operator="greaterThan" stopIfTrue="1">
      <formula>0</formula>
    </cfRule>
  </conditionalFormatting>
  <conditionalFormatting sqref="G17">
    <cfRule type="cellIs" priority="362" dxfId="579" operator="lessThanOrEqual" stopIfTrue="1">
      <formula>0</formula>
    </cfRule>
  </conditionalFormatting>
  <conditionalFormatting sqref="G17">
    <cfRule type="cellIs" priority="361" dxfId="578" operator="greaterThan" stopIfTrue="1">
      <formula>0</formula>
    </cfRule>
  </conditionalFormatting>
  <conditionalFormatting sqref="G17">
    <cfRule type="cellIs" priority="359" dxfId="580" operator="lessThanOrEqual" stopIfTrue="1">
      <formula>0</formula>
    </cfRule>
    <cfRule type="cellIs" priority="360" dxfId="578" operator="greaterThan" stopIfTrue="1">
      <formula>0</formula>
    </cfRule>
  </conditionalFormatting>
  <conditionalFormatting sqref="G17">
    <cfRule type="cellIs" priority="358" dxfId="579" operator="lessThanOrEqual" stopIfTrue="1">
      <formula>0</formula>
    </cfRule>
  </conditionalFormatting>
  <conditionalFormatting sqref="G17">
    <cfRule type="cellIs" priority="357" dxfId="578" operator="greaterThan" stopIfTrue="1">
      <formula>0</formula>
    </cfRule>
  </conditionalFormatting>
  <conditionalFormatting sqref="G17">
    <cfRule type="cellIs" priority="355" dxfId="580" operator="lessThanOrEqual" stopIfTrue="1">
      <formula>0</formula>
    </cfRule>
    <cfRule type="cellIs" priority="356" dxfId="578" operator="greaterThan" stopIfTrue="1">
      <formula>0</formula>
    </cfRule>
  </conditionalFormatting>
  <conditionalFormatting sqref="G17">
    <cfRule type="cellIs" priority="353" dxfId="580" operator="lessThanOrEqual" stopIfTrue="1">
      <formula>0</formula>
    </cfRule>
    <cfRule type="cellIs" priority="354" dxfId="578" operator="greaterThan" stopIfTrue="1">
      <formula>0</formula>
    </cfRule>
  </conditionalFormatting>
  <conditionalFormatting sqref="G17">
    <cfRule type="cellIs" priority="351" dxfId="580" operator="lessThanOrEqual" stopIfTrue="1">
      <formula>0</formula>
    </cfRule>
    <cfRule type="cellIs" priority="352" dxfId="578" operator="greaterThan" stopIfTrue="1">
      <formula>0</formula>
    </cfRule>
  </conditionalFormatting>
  <conditionalFormatting sqref="G17">
    <cfRule type="cellIs" priority="349" dxfId="580" operator="lessThanOrEqual" stopIfTrue="1">
      <formula>0</formula>
    </cfRule>
    <cfRule type="cellIs" priority="350" dxfId="578" operator="greaterThan" stopIfTrue="1">
      <formula>0</formula>
    </cfRule>
  </conditionalFormatting>
  <conditionalFormatting sqref="G17">
    <cfRule type="cellIs" priority="347" dxfId="580" operator="lessThanOrEqual" stopIfTrue="1">
      <formula>0</formula>
    </cfRule>
    <cfRule type="cellIs" priority="348" dxfId="578" operator="greaterThan" stopIfTrue="1">
      <formula>0</formula>
    </cfRule>
  </conditionalFormatting>
  <conditionalFormatting sqref="G17">
    <cfRule type="cellIs" priority="346" dxfId="579" operator="lessThanOrEqual" stopIfTrue="1">
      <formula>0</formula>
    </cfRule>
  </conditionalFormatting>
  <conditionalFormatting sqref="G17">
    <cfRule type="cellIs" priority="345" dxfId="578" operator="greaterThan" stopIfTrue="1">
      <formula>0</formula>
    </cfRule>
  </conditionalFormatting>
  <conditionalFormatting sqref="G17">
    <cfRule type="cellIs" priority="344" dxfId="579" operator="lessThanOrEqual" stopIfTrue="1">
      <formula>0</formula>
    </cfRule>
  </conditionalFormatting>
  <conditionalFormatting sqref="G17">
    <cfRule type="cellIs" priority="343" dxfId="578" operator="greaterThan" stopIfTrue="1">
      <formula>0</formula>
    </cfRule>
  </conditionalFormatting>
  <conditionalFormatting sqref="G17">
    <cfRule type="cellIs" priority="342" dxfId="579" operator="lessThanOrEqual" stopIfTrue="1">
      <formula>0</formula>
    </cfRule>
  </conditionalFormatting>
  <conditionalFormatting sqref="G17">
    <cfRule type="cellIs" priority="341" dxfId="578" operator="greaterThan" stopIfTrue="1">
      <formula>0</formula>
    </cfRule>
  </conditionalFormatting>
  <conditionalFormatting sqref="G17">
    <cfRule type="cellIs" priority="340" dxfId="579" operator="lessThanOrEqual" stopIfTrue="1">
      <formula>0</formula>
    </cfRule>
  </conditionalFormatting>
  <conditionalFormatting sqref="G17">
    <cfRule type="cellIs" priority="339" dxfId="578" operator="greaterThan" stopIfTrue="1">
      <formula>0</formula>
    </cfRule>
  </conditionalFormatting>
  <conditionalFormatting sqref="G17">
    <cfRule type="cellIs" priority="337" dxfId="580" operator="lessThanOrEqual" stopIfTrue="1">
      <formula>0</formula>
    </cfRule>
    <cfRule type="cellIs" priority="338" dxfId="578" operator="greaterThan" stopIfTrue="1">
      <formula>0</formula>
    </cfRule>
  </conditionalFormatting>
  <conditionalFormatting sqref="G17">
    <cfRule type="cellIs" priority="335" dxfId="578" operator="greaterThan" stopIfTrue="1">
      <formula>0</formula>
    </cfRule>
    <cfRule type="cellIs" priority="336" dxfId="579" operator="lessThanOrEqual" stopIfTrue="1">
      <formula>0</formula>
    </cfRule>
  </conditionalFormatting>
  <conditionalFormatting sqref="G17">
    <cfRule type="cellIs" priority="334" dxfId="579" operator="lessThanOrEqual" stopIfTrue="1">
      <formula>0</formula>
    </cfRule>
  </conditionalFormatting>
  <conditionalFormatting sqref="G17">
    <cfRule type="cellIs" priority="333" dxfId="578" operator="greaterThan" stopIfTrue="1">
      <formula>0</formula>
    </cfRule>
  </conditionalFormatting>
  <conditionalFormatting sqref="G17">
    <cfRule type="cellIs" priority="332" dxfId="578" operator="greaterThan" stopIfTrue="1">
      <formula>0</formula>
    </cfRule>
  </conditionalFormatting>
  <conditionalFormatting sqref="G17">
    <cfRule type="cellIs" priority="331" dxfId="580" operator="lessThanOrEqual" stopIfTrue="1">
      <formula>0</formula>
    </cfRule>
  </conditionalFormatting>
  <conditionalFormatting sqref="G17">
    <cfRule type="cellIs" priority="329" dxfId="580" operator="lessThanOrEqual" stopIfTrue="1">
      <formula>0</formula>
    </cfRule>
    <cfRule type="cellIs" priority="330" dxfId="578" operator="greaterThan" stopIfTrue="1">
      <formula>0</formula>
    </cfRule>
  </conditionalFormatting>
  <conditionalFormatting sqref="G17">
    <cfRule type="cellIs" priority="328" dxfId="580" operator="lessThanOrEqual" stopIfTrue="1">
      <formula>0</formula>
    </cfRule>
  </conditionalFormatting>
  <conditionalFormatting sqref="G17">
    <cfRule type="cellIs" priority="327" dxfId="578" operator="greaterThan" stopIfTrue="1">
      <formula>0</formula>
    </cfRule>
  </conditionalFormatting>
  <conditionalFormatting sqref="G17">
    <cfRule type="cellIs" priority="325" dxfId="580" operator="lessThanOrEqual" stopIfTrue="1">
      <formula>0</formula>
    </cfRule>
    <cfRule type="cellIs" priority="326" dxfId="578" operator="greaterThan" stopIfTrue="1">
      <formula>0</formula>
    </cfRule>
  </conditionalFormatting>
  <conditionalFormatting sqref="G17">
    <cfRule type="cellIs" priority="323" dxfId="578" operator="greaterThan" stopIfTrue="1">
      <formula>0</formula>
    </cfRule>
    <cfRule type="cellIs" priority="324" dxfId="579" operator="lessThanOrEqual" stopIfTrue="1">
      <formula>0</formula>
    </cfRule>
  </conditionalFormatting>
  <conditionalFormatting sqref="G17">
    <cfRule type="cellIs" priority="321" dxfId="580" operator="lessThanOrEqual" stopIfTrue="1">
      <formula>0</formula>
    </cfRule>
    <cfRule type="cellIs" priority="322" dxfId="578" operator="greaterThan" stopIfTrue="1">
      <formula>0</formula>
    </cfRule>
  </conditionalFormatting>
  <conditionalFormatting sqref="G17">
    <cfRule type="cellIs" priority="319" dxfId="580" operator="lessThanOrEqual" stopIfTrue="1">
      <formula>0</formula>
    </cfRule>
    <cfRule type="cellIs" priority="320" dxfId="578" operator="greaterThan" stopIfTrue="1">
      <formula>0</formula>
    </cfRule>
  </conditionalFormatting>
  <conditionalFormatting sqref="G17">
    <cfRule type="cellIs" priority="317" dxfId="580" operator="lessThanOrEqual" stopIfTrue="1">
      <formula>0</formula>
    </cfRule>
    <cfRule type="cellIs" priority="318" dxfId="578" operator="greaterThan" stopIfTrue="1">
      <formula>0</formula>
    </cfRule>
  </conditionalFormatting>
  <conditionalFormatting sqref="G17">
    <cfRule type="cellIs" priority="315" dxfId="580" operator="lessThanOrEqual" stopIfTrue="1">
      <formula>0</formula>
    </cfRule>
    <cfRule type="cellIs" priority="316" dxfId="578" operator="greaterThan" stopIfTrue="1">
      <formula>0</formula>
    </cfRule>
  </conditionalFormatting>
  <conditionalFormatting sqref="G17">
    <cfRule type="cellIs" priority="313" dxfId="578" operator="greaterThan" stopIfTrue="1">
      <formula>0</formula>
    </cfRule>
    <cfRule type="cellIs" priority="314" dxfId="579" operator="lessThanOrEqual" stopIfTrue="1">
      <formula>0</formula>
    </cfRule>
  </conditionalFormatting>
  <conditionalFormatting sqref="G17">
    <cfRule type="cellIs" priority="311" dxfId="580" operator="lessThanOrEqual" stopIfTrue="1">
      <formula>0</formula>
    </cfRule>
    <cfRule type="cellIs" priority="312" dxfId="578" operator="greaterThan" stopIfTrue="1">
      <formula>0</formula>
    </cfRule>
  </conditionalFormatting>
  <conditionalFormatting sqref="M27">
    <cfRule type="cellIs" priority="123" dxfId="580" operator="lessThanOrEqual" stopIfTrue="1">
      <formula>0</formula>
    </cfRule>
    <cfRule type="cellIs" priority="124" dxfId="578" operator="greaterThan" stopIfTrue="1">
      <formula>0</formula>
    </cfRule>
  </conditionalFormatting>
  <conditionalFormatting sqref="M27">
    <cfRule type="cellIs" priority="121" dxfId="580" operator="lessThanOrEqual" stopIfTrue="1">
      <formula>0</formula>
    </cfRule>
    <cfRule type="cellIs" priority="122" dxfId="578" operator="greaterThan" stopIfTrue="1">
      <formula>0</formula>
    </cfRule>
  </conditionalFormatting>
  <conditionalFormatting sqref="M27">
    <cfRule type="cellIs" priority="119" dxfId="580" operator="lessThanOrEqual" stopIfTrue="1">
      <formula>0</formula>
    </cfRule>
    <cfRule type="cellIs" priority="120" dxfId="578" operator="greaterThan" stopIfTrue="1">
      <formula>0</formula>
    </cfRule>
  </conditionalFormatting>
  <conditionalFormatting sqref="M27">
    <cfRule type="cellIs" priority="118" dxfId="579" operator="lessThanOrEqual" stopIfTrue="1">
      <formula>0</formula>
    </cfRule>
  </conditionalFormatting>
  <conditionalFormatting sqref="M27">
    <cfRule type="cellIs" priority="117" dxfId="578" operator="greaterThan" stopIfTrue="1">
      <formula>0</formula>
    </cfRule>
  </conditionalFormatting>
  <conditionalFormatting sqref="M27">
    <cfRule type="cellIs" priority="115" dxfId="580" operator="lessThanOrEqual" stopIfTrue="1">
      <formula>0</formula>
    </cfRule>
    <cfRule type="cellIs" priority="116" dxfId="578" operator="greaterThan" stopIfTrue="1">
      <formula>0</formula>
    </cfRule>
  </conditionalFormatting>
  <conditionalFormatting sqref="M27">
    <cfRule type="cellIs" priority="114" dxfId="579" operator="lessThanOrEqual" stopIfTrue="1">
      <formula>0</formula>
    </cfRule>
  </conditionalFormatting>
  <conditionalFormatting sqref="M27">
    <cfRule type="cellIs" priority="113" dxfId="578" operator="greaterThan" stopIfTrue="1">
      <formula>0</formula>
    </cfRule>
  </conditionalFormatting>
  <conditionalFormatting sqref="M27">
    <cfRule type="cellIs" priority="111" dxfId="580" operator="lessThanOrEqual" stopIfTrue="1">
      <formula>0</formula>
    </cfRule>
    <cfRule type="cellIs" priority="112" dxfId="578" operator="greaterThan" stopIfTrue="1">
      <formula>0</formula>
    </cfRule>
  </conditionalFormatting>
  <conditionalFormatting sqref="M27">
    <cfRule type="cellIs" priority="110" dxfId="579" operator="lessThanOrEqual" stopIfTrue="1">
      <formula>0</formula>
    </cfRule>
  </conditionalFormatting>
  <conditionalFormatting sqref="M27">
    <cfRule type="cellIs" priority="109" dxfId="578" operator="greaterThan" stopIfTrue="1">
      <formula>0</formula>
    </cfRule>
  </conditionalFormatting>
  <conditionalFormatting sqref="M27">
    <cfRule type="cellIs" priority="107" dxfId="580" operator="lessThanOrEqual" stopIfTrue="1">
      <formula>0</formula>
    </cfRule>
    <cfRule type="cellIs" priority="108" dxfId="578" operator="greaterThan" stopIfTrue="1">
      <formula>0</formula>
    </cfRule>
  </conditionalFormatting>
  <conditionalFormatting sqref="M27">
    <cfRule type="cellIs" priority="105" dxfId="580" operator="lessThanOrEqual" stopIfTrue="1">
      <formula>0</formula>
    </cfRule>
    <cfRule type="cellIs" priority="106" dxfId="578" operator="greaterThan" stopIfTrue="1">
      <formula>0</formula>
    </cfRule>
  </conditionalFormatting>
  <conditionalFormatting sqref="M27">
    <cfRule type="cellIs" priority="103" dxfId="580" operator="lessThanOrEqual" stopIfTrue="1">
      <formula>0</formula>
    </cfRule>
    <cfRule type="cellIs" priority="104" dxfId="578" operator="greaterThan" stopIfTrue="1">
      <formula>0</formula>
    </cfRule>
  </conditionalFormatting>
  <conditionalFormatting sqref="M27">
    <cfRule type="cellIs" priority="101" dxfId="580" operator="lessThanOrEqual" stopIfTrue="1">
      <formula>0</formula>
    </cfRule>
    <cfRule type="cellIs" priority="102" dxfId="578" operator="greaterThan" stopIfTrue="1">
      <formula>0</formula>
    </cfRule>
  </conditionalFormatting>
  <conditionalFormatting sqref="M27">
    <cfRule type="cellIs" priority="99" dxfId="580" operator="lessThanOrEqual" stopIfTrue="1">
      <formula>0</formula>
    </cfRule>
    <cfRule type="cellIs" priority="100" dxfId="578" operator="greaterThan" stopIfTrue="1">
      <formula>0</formula>
    </cfRule>
  </conditionalFormatting>
  <conditionalFormatting sqref="M27">
    <cfRule type="cellIs" priority="98" dxfId="579" operator="lessThanOrEqual" stopIfTrue="1">
      <formula>0</formula>
    </cfRule>
  </conditionalFormatting>
  <conditionalFormatting sqref="M27">
    <cfRule type="cellIs" priority="97" dxfId="578" operator="greaterThan" stopIfTrue="1">
      <formula>0</formula>
    </cfRule>
  </conditionalFormatting>
  <conditionalFormatting sqref="M27">
    <cfRule type="cellIs" priority="96" dxfId="579" operator="lessThanOrEqual" stopIfTrue="1">
      <formula>0</formula>
    </cfRule>
  </conditionalFormatting>
  <conditionalFormatting sqref="M27">
    <cfRule type="cellIs" priority="95" dxfId="578" operator="greaterThan" stopIfTrue="1">
      <formula>0</formula>
    </cfRule>
  </conditionalFormatting>
  <conditionalFormatting sqref="M27">
    <cfRule type="cellIs" priority="94" dxfId="579" operator="lessThanOrEqual" stopIfTrue="1">
      <formula>0</formula>
    </cfRule>
  </conditionalFormatting>
  <conditionalFormatting sqref="M27">
    <cfRule type="cellIs" priority="93" dxfId="578" operator="greaterThan" stopIfTrue="1">
      <formula>0</formula>
    </cfRule>
  </conditionalFormatting>
  <conditionalFormatting sqref="M27">
    <cfRule type="cellIs" priority="92" dxfId="579" operator="lessThanOrEqual" stopIfTrue="1">
      <formula>0</formula>
    </cfRule>
  </conditionalFormatting>
  <conditionalFormatting sqref="M27">
    <cfRule type="cellIs" priority="91" dxfId="578" operator="greaterThan" stopIfTrue="1">
      <formula>0</formula>
    </cfRule>
  </conditionalFormatting>
  <conditionalFormatting sqref="M27">
    <cfRule type="cellIs" priority="89" dxfId="580" operator="lessThanOrEqual" stopIfTrue="1">
      <formula>0</formula>
    </cfRule>
    <cfRule type="cellIs" priority="90" dxfId="578" operator="greaterThan" stopIfTrue="1">
      <formula>0</formula>
    </cfRule>
  </conditionalFormatting>
  <conditionalFormatting sqref="M27">
    <cfRule type="cellIs" priority="87" dxfId="578" operator="greaterThan" stopIfTrue="1">
      <formula>0</formula>
    </cfRule>
    <cfRule type="cellIs" priority="88" dxfId="579" operator="lessThanOrEqual" stopIfTrue="1">
      <formula>0</formula>
    </cfRule>
  </conditionalFormatting>
  <conditionalFormatting sqref="M27">
    <cfRule type="cellIs" priority="86" dxfId="579" operator="lessThanOrEqual" stopIfTrue="1">
      <formula>0</formula>
    </cfRule>
  </conditionalFormatting>
  <conditionalFormatting sqref="M27">
    <cfRule type="cellIs" priority="85" dxfId="578" operator="greaterThan" stopIfTrue="1">
      <formula>0</formula>
    </cfRule>
  </conditionalFormatting>
  <conditionalFormatting sqref="M27">
    <cfRule type="cellIs" priority="84" dxfId="578" operator="greaterThan" stopIfTrue="1">
      <formula>0</formula>
    </cfRule>
  </conditionalFormatting>
  <conditionalFormatting sqref="M27">
    <cfRule type="cellIs" priority="83" dxfId="580" operator="lessThanOrEqual" stopIfTrue="1">
      <formula>0</formula>
    </cfRule>
  </conditionalFormatting>
  <conditionalFormatting sqref="M27">
    <cfRule type="cellIs" priority="81" dxfId="580" operator="lessThanOrEqual" stopIfTrue="1">
      <formula>0</formula>
    </cfRule>
    <cfRule type="cellIs" priority="82" dxfId="578" operator="greaterThan" stopIfTrue="1">
      <formula>0</formula>
    </cfRule>
  </conditionalFormatting>
  <conditionalFormatting sqref="M27">
    <cfRule type="cellIs" priority="80" dxfId="580" operator="lessThanOrEqual" stopIfTrue="1">
      <formula>0</formula>
    </cfRule>
  </conditionalFormatting>
  <conditionalFormatting sqref="M27">
    <cfRule type="cellIs" priority="79" dxfId="578" operator="greaterThan" stopIfTrue="1">
      <formula>0</formula>
    </cfRule>
  </conditionalFormatting>
  <conditionalFormatting sqref="M27">
    <cfRule type="cellIs" priority="77" dxfId="580" operator="lessThanOrEqual" stopIfTrue="1">
      <formula>0</formula>
    </cfRule>
    <cfRule type="cellIs" priority="78" dxfId="578" operator="greaterThan" stopIfTrue="1">
      <formula>0</formula>
    </cfRule>
  </conditionalFormatting>
  <conditionalFormatting sqref="M27">
    <cfRule type="cellIs" priority="75" dxfId="578" operator="greaterThan" stopIfTrue="1">
      <formula>0</formula>
    </cfRule>
    <cfRule type="cellIs" priority="76" dxfId="579" operator="lessThanOrEqual" stopIfTrue="1">
      <formula>0</formula>
    </cfRule>
  </conditionalFormatting>
  <conditionalFormatting sqref="M27">
    <cfRule type="cellIs" priority="73" dxfId="580" operator="lessThanOrEqual" stopIfTrue="1">
      <formula>0</formula>
    </cfRule>
    <cfRule type="cellIs" priority="74" dxfId="578" operator="greaterThan" stopIfTrue="1">
      <formula>0</formula>
    </cfRule>
  </conditionalFormatting>
  <conditionalFormatting sqref="M27">
    <cfRule type="cellIs" priority="71" dxfId="580" operator="lessThanOrEqual" stopIfTrue="1">
      <formula>0</formula>
    </cfRule>
    <cfRule type="cellIs" priority="72" dxfId="578" operator="greaterThan" stopIfTrue="1">
      <formula>0</formula>
    </cfRule>
  </conditionalFormatting>
  <conditionalFormatting sqref="M27">
    <cfRule type="cellIs" priority="69" dxfId="580" operator="lessThanOrEqual" stopIfTrue="1">
      <formula>0</formula>
    </cfRule>
    <cfRule type="cellIs" priority="70" dxfId="578" operator="greaterThan" stopIfTrue="1">
      <formula>0</formula>
    </cfRule>
  </conditionalFormatting>
  <conditionalFormatting sqref="M27">
    <cfRule type="cellIs" priority="67" dxfId="580" operator="lessThanOrEqual" stopIfTrue="1">
      <formula>0</formula>
    </cfRule>
    <cfRule type="cellIs" priority="68" dxfId="578" operator="greaterThan" stopIfTrue="1">
      <formula>0</formula>
    </cfRule>
  </conditionalFormatting>
  <conditionalFormatting sqref="M27">
    <cfRule type="cellIs" priority="65" dxfId="578" operator="greaterThan" stopIfTrue="1">
      <formula>0</formula>
    </cfRule>
    <cfRule type="cellIs" priority="66" dxfId="579" operator="lessThanOrEqual" stopIfTrue="1">
      <formula>0</formula>
    </cfRule>
  </conditionalFormatting>
  <conditionalFormatting sqref="M27">
    <cfRule type="cellIs" priority="63" dxfId="580" operator="lessThanOrEqual" stopIfTrue="1">
      <formula>0</formula>
    </cfRule>
    <cfRule type="cellIs" priority="64" dxfId="578" operator="greaterThan" stopIfTrue="1">
      <formula>0</formula>
    </cfRule>
  </conditionalFormatting>
  <conditionalFormatting sqref="M17">
    <cfRule type="cellIs" priority="61" dxfId="580" operator="lessThanOrEqual" stopIfTrue="1">
      <formula>0</formula>
    </cfRule>
    <cfRule type="cellIs" priority="62" dxfId="578" operator="greaterThan" stopIfTrue="1">
      <formula>0</formula>
    </cfRule>
  </conditionalFormatting>
  <conditionalFormatting sqref="M17">
    <cfRule type="cellIs" priority="59" dxfId="580" operator="lessThanOrEqual" stopIfTrue="1">
      <formula>0</formula>
    </cfRule>
    <cfRule type="cellIs" priority="60" dxfId="578" operator="greaterThan" stopIfTrue="1">
      <formula>0</formula>
    </cfRule>
  </conditionalFormatting>
  <conditionalFormatting sqref="M17">
    <cfRule type="cellIs" priority="57" dxfId="580" operator="lessThanOrEqual" stopIfTrue="1">
      <formula>0</formula>
    </cfRule>
    <cfRule type="cellIs" priority="58" dxfId="578" operator="greaterThan" stopIfTrue="1">
      <formula>0</formula>
    </cfRule>
  </conditionalFormatting>
  <conditionalFormatting sqref="M17">
    <cfRule type="cellIs" priority="56" dxfId="579" operator="lessThanOrEqual" stopIfTrue="1">
      <formula>0</formula>
    </cfRule>
  </conditionalFormatting>
  <conditionalFormatting sqref="M17">
    <cfRule type="cellIs" priority="55" dxfId="578" operator="greaterThan" stopIfTrue="1">
      <formula>0</formula>
    </cfRule>
  </conditionalFormatting>
  <conditionalFormatting sqref="M17">
    <cfRule type="cellIs" priority="53" dxfId="580" operator="lessThanOrEqual" stopIfTrue="1">
      <formula>0</formula>
    </cfRule>
    <cfRule type="cellIs" priority="54" dxfId="578" operator="greaterThan" stopIfTrue="1">
      <formula>0</formula>
    </cfRule>
  </conditionalFormatting>
  <conditionalFormatting sqref="M17">
    <cfRule type="cellIs" priority="52" dxfId="579" operator="lessThanOrEqual" stopIfTrue="1">
      <formula>0</formula>
    </cfRule>
  </conditionalFormatting>
  <conditionalFormatting sqref="M17">
    <cfRule type="cellIs" priority="51" dxfId="578" operator="greaterThan" stopIfTrue="1">
      <formula>0</formula>
    </cfRule>
  </conditionalFormatting>
  <conditionalFormatting sqref="M17">
    <cfRule type="cellIs" priority="49" dxfId="580" operator="lessThanOrEqual" stopIfTrue="1">
      <formula>0</formula>
    </cfRule>
    <cfRule type="cellIs" priority="50" dxfId="578" operator="greaterThan" stopIfTrue="1">
      <formula>0</formula>
    </cfRule>
  </conditionalFormatting>
  <conditionalFormatting sqref="M17">
    <cfRule type="cellIs" priority="48" dxfId="579" operator="lessThanOrEqual" stopIfTrue="1">
      <formula>0</formula>
    </cfRule>
  </conditionalFormatting>
  <conditionalFormatting sqref="M17">
    <cfRule type="cellIs" priority="47" dxfId="578" operator="greaterThan" stopIfTrue="1">
      <formula>0</formula>
    </cfRule>
  </conditionalFormatting>
  <conditionalFormatting sqref="M17">
    <cfRule type="cellIs" priority="45" dxfId="580" operator="lessThanOrEqual" stopIfTrue="1">
      <formula>0</formula>
    </cfRule>
    <cfRule type="cellIs" priority="46" dxfId="578" operator="greaterThan" stopIfTrue="1">
      <formula>0</formula>
    </cfRule>
  </conditionalFormatting>
  <conditionalFormatting sqref="M17">
    <cfRule type="cellIs" priority="43" dxfId="580" operator="lessThanOrEqual" stopIfTrue="1">
      <formula>0</formula>
    </cfRule>
    <cfRule type="cellIs" priority="44" dxfId="578" operator="greaterThan" stopIfTrue="1">
      <formula>0</formula>
    </cfRule>
  </conditionalFormatting>
  <conditionalFormatting sqref="M17">
    <cfRule type="cellIs" priority="41" dxfId="580" operator="lessThanOrEqual" stopIfTrue="1">
      <formula>0</formula>
    </cfRule>
    <cfRule type="cellIs" priority="42" dxfId="578" operator="greaterThan" stopIfTrue="1">
      <formula>0</formula>
    </cfRule>
  </conditionalFormatting>
  <conditionalFormatting sqref="M17">
    <cfRule type="cellIs" priority="39" dxfId="580" operator="lessThanOrEqual" stopIfTrue="1">
      <formula>0</formula>
    </cfRule>
    <cfRule type="cellIs" priority="40" dxfId="578" operator="greaterThan" stopIfTrue="1">
      <formula>0</formula>
    </cfRule>
  </conditionalFormatting>
  <conditionalFormatting sqref="M17">
    <cfRule type="cellIs" priority="37" dxfId="580" operator="lessThanOrEqual" stopIfTrue="1">
      <formula>0</formula>
    </cfRule>
    <cfRule type="cellIs" priority="38" dxfId="578" operator="greaterThan" stopIfTrue="1">
      <formula>0</formula>
    </cfRule>
  </conditionalFormatting>
  <conditionalFormatting sqref="M17">
    <cfRule type="cellIs" priority="36" dxfId="579" operator="lessThanOrEqual" stopIfTrue="1">
      <formula>0</formula>
    </cfRule>
  </conditionalFormatting>
  <conditionalFormatting sqref="M17">
    <cfRule type="cellIs" priority="35" dxfId="578" operator="greaterThan" stopIfTrue="1">
      <formula>0</formula>
    </cfRule>
  </conditionalFormatting>
  <conditionalFormatting sqref="M17">
    <cfRule type="cellIs" priority="34" dxfId="579" operator="lessThanOrEqual" stopIfTrue="1">
      <formula>0</formula>
    </cfRule>
  </conditionalFormatting>
  <conditionalFormatting sqref="M17">
    <cfRule type="cellIs" priority="33" dxfId="578" operator="greaterThan" stopIfTrue="1">
      <formula>0</formula>
    </cfRule>
  </conditionalFormatting>
  <conditionalFormatting sqref="M17">
    <cfRule type="cellIs" priority="32" dxfId="579" operator="lessThanOrEqual" stopIfTrue="1">
      <formula>0</formula>
    </cfRule>
  </conditionalFormatting>
  <conditionalFormatting sqref="M17">
    <cfRule type="cellIs" priority="31" dxfId="578" operator="greaterThan" stopIfTrue="1">
      <formula>0</formula>
    </cfRule>
  </conditionalFormatting>
  <conditionalFormatting sqref="M17">
    <cfRule type="cellIs" priority="30" dxfId="579" operator="lessThanOrEqual" stopIfTrue="1">
      <formula>0</formula>
    </cfRule>
  </conditionalFormatting>
  <conditionalFormatting sqref="M17">
    <cfRule type="cellIs" priority="29" dxfId="578" operator="greaterThan" stopIfTrue="1">
      <formula>0</formula>
    </cfRule>
  </conditionalFormatting>
  <conditionalFormatting sqref="M17">
    <cfRule type="cellIs" priority="27" dxfId="580" operator="lessThanOrEqual" stopIfTrue="1">
      <formula>0</formula>
    </cfRule>
    <cfRule type="cellIs" priority="28" dxfId="578" operator="greaterThan" stopIfTrue="1">
      <formula>0</formula>
    </cfRule>
  </conditionalFormatting>
  <conditionalFormatting sqref="M17">
    <cfRule type="cellIs" priority="25" dxfId="578" operator="greaterThan" stopIfTrue="1">
      <formula>0</formula>
    </cfRule>
    <cfRule type="cellIs" priority="26" dxfId="579" operator="lessThanOrEqual" stopIfTrue="1">
      <formula>0</formula>
    </cfRule>
  </conditionalFormatting>
  <conditionalFormatting sqref="M17">
    <cfRule type="cellIs" priority="24" dxfId="579" operator="lessThanOrEqual" stopIfTrue="1">
      <formula>0</formula>
    </cfRule>
  </conditionalFormatting>
  <conditionalFormatting sqref="M17">
    <cfRule type="cellIs" priority="23" dxfId="578" operator="greaterThan" stopIfTrue="1">
      <formula>0</formula>
    </cfRule>
  </conditionalFormatting>
  <conditionalFormatting sqref="M17">
    <cfRule type="cellIs" priority="22" dxfId="578" operator="greaterThan" stopIfTrue="1">
      <formula>0</formula>
    </cfRule>
  </conditionalFormatting>
  <conditionalFormatting sqref="M17">
    <cfRule type="cellIs" priority="21" dxfId="580" operator="lessThanOrEqual" stopIfTrue="1">
      <formula>0</formula>
    </cfRule>
  </conditionalFormatting>
  <conditionalFormatting sqref="M17">
    <cfRule type="cellIs" priority="19" dxfId="580" operator="lessThanOrEqual" stopIfTrue="1">
      <formula>0</formula>
    </cfRule>
    <cfRule type="cellIs" priority="20" dxfId="578" operator="greaterThan" stopIfTrue="1">
      <formula>0</formula>
    </cfRule>
  </conditionalFormatting>
  <conditionalFormatting sqref="M17">
    <cfRule type="cellIs" priority="18" dxfId="580" operator="lessThanOrEqual" stopIfTrue="1">
      <formula>0</formula>
    </cfRule>
  </conditionalFormatting>
  <conditionalFormatting sqref="M17">
    <cfRule type="cellIs" priority="17" dxfId="578" operator="greaterThan" stopIfTrue="1">
      <formula>0</formula>
    </cfRule>
  </conditionalFormatting>
  <conditionalFormatting sqref="M17">
    <cfRule type="cellIs" priority="15" dxfId="580" operator="lessThanOrEqual" stopIfTrue="1">
      <formula>0</formula>
    </cfRule>
    <cfRule type="cellIs" priority="16" dxfId="578" operator="greaterThan" stopIfTrue="1">
      <formula>0</formula>
    </cfRule>
  </conditionalFormatting>
  <conditionalFormatting sqref="M17">
    <cfRule type="cellIs" priority="13" dxfId="578" operator="greaterThan" stopIfTrue="1">
      <formula>0</formula>
    </cfRule>
    <cfRule type="cellIs" priority="14" dxfId="579" operator="lessThanOrEqual" stopIfTrue="1">
      <formula>0</formula>
    </cfRule>
  </conditionalFormatting>
  <conditionalFormatting sqref="M17">
    <cfRule type="cellIs" priority="11" dxfId="580" operator="lessThanOrEqual" stopIfTrue="1">
      <formula>0</formula>
    </cfRule>
    <cfRule type="cellIs" priority="12" dxfId="578" operator="greaterThan" stopIfTrue="1">
      <formula>0</formula>
    </cfRule>
  </conditionalFormatting>
  <conditionalFormatting sqref="M17">
    <cfRule type="cellIs" priority="9" dxfId="580" operator="lessThanOrEqual" stopIfTrue="1">
      <formula>0</formula>
    </cfRule>
    <cfRule type="cellIs" priority="10" dxfId="578" operator="greaterThan" stopIfTrue="1">
      <formula>0</formula>
    </cfRule>
  </conditionalFormatting>
  <conditionalFormatting sqref="M17">
    <cfRule type="cellIs" priority="7" dxfId="580" operator="lessThanOrEqual" stopIfTrue="1">
      <formula>0</formula>
    </cfRule>
    <cfRule type="cellIs" priority="8" dxfId="578" operator="greaterThan" stopIfTrue="1">
      <formula>0</formula>
    </cfRule>
  </conditionalFormatting>
  <conditionalFormatting sqref="M17">
    <cfRule type="cellIs" priority="5" dxfId="580" operator="lessThanOrEqual" stopIfTrue="1">
      <formula>0</formula>
    </cfRule>
    <cfRule type="cellIs" priority="6" dxfId="578" operator="greaterThan" stopIfTrue="1">
      <formula>0</formula>
    </cfRule>
  </conditionalFormatting>
  <conditionalFormatting sqref="M17">
    <cfRule type="cellIs" priority="3" dxfId="578" operator="greaterThan" stopIfTrue="1">
      <formula>0</formula>
    </cfRule>
    <cfRule type="cellIs" priority="4" dxfId="579" operator="lessThanOrEqual" stopIfTrue="1">
      <formula>0</formula>
    </cfRule>
  </conditionalFormatting>
  <conditionalFormatting sqref="M17">
    <cfRule type="cellIs" priority="1" dxfId="580" operator="lessThanOrEqual" stopIfTrue="1">
      <formula>0</formula>
    </cfRule>
    <cfRule type="cellIs" priority="2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14"/>
  <sheetViews>
    <sheetView workbookViewId="0" topLeftCell="A1">
      <selection activeCell="F14" sqref="F14"/>
    </sheetView>
  </sheetViews>
  <sheetFormatPr defaultColWidth="9.140625" defaultRowHeight="15"/>
  <cols>
    <col min="1" max="1" width="28.57421875" style="33" customWidth="1"/>
    <col min="2" max="3" width="10.8515625" style="33" customWidth="1"/>
    <col min="4" max="4" width="9.140625" style="33" customWidth="1"/>
    <col min="5" max="6" width="10.8515625" style="33" customWidth="1"/>
    <col min="7" max="7" width="9.140625" style="33" customWidth="1"/>
    <col min="8" max="9" width="10.8515625" style="33" customWidth="1"/>
    <col min="10" max="10" width="9.8515625" style="33" customWidth="1"/>
    <col min="11" max="13" width="10.8515625" style="33" customWidth="1"/>
    <col min="14" max="16384" width="9.140625" style="33" customWidth="1"/>
  </cols>
  <sheetData>
    <row r="1" spans="1:10" ht="18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</row>
    <row r="2" spans="1:10" ht="18">
      <c r="A2" s="3" t="s">
        <v>313</v>
      </c>
      <c r="B2" s="3"/>
      <c r="C2" s="3"/>
      <c r="D2" s="3"/>
      <c r="E2" s="3"/>
      <c r="F2" s="3"/>
      <c r="G2" s="3"/>
      <c r="H2" s="3"/>
      <c r="I2" s="3"/>
      <c r="J2" s="3"/>
    </row>
    <row r="4" spans="1:10" s="34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34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34" customFormat="1" ht="14.25">
      <c r="A6" s="6"/>
      <c r="B6" s="70" t="s">
        <v>81</v>
      </c>
      <c r="C6" s="70" t="s">
        <v>49</v>
      </c>
      <c r="D6" s="70" t="s">
        <v>50</v>
      </c>
      <c r="E6" s="70" t="s">
        <v>81</v>
      </c>
      <c r="F6" s="70" t="s">
        <v>49</v>
      </c>
      <c r="G6" s="70" t="s">
        <v>50</v>
      </c>
      <c r="H6" s="70" t="s">
        <v>81</v>
      </c>
      <c r="I6" s="70" t="s">
        <v>49</v>
      </c>
      <c r="J6" s="70" t="s">
        <v>50</v>
      </c>
    </row>
    <row r="7" spans="1:10" ht="21" customHeight="1">
      <c r="A7" s="25" t="s">
        <v>82</v>
      </c>
      <c r="B7" s="24">
        <v>9743</v>
      </c>
      <c r="C7" s="24">
        <v>10569</v>
      </c>
      <c r="D7" s="31">
        <f>C7*100/B7-100</f>
        <v>8.477881555988915</v>
      </c>
      <c r="E7" s="24">
        <v>1056</v>
      </c>
      <c r="F7" s="24">
        <v>1133</v>
      </c>
      <c r="G7" s="31">
        <f>F7*100/E7-100</f>
        <v>7.291666666666671</v>
      </c>
      <c r="H7" s="24">
        <v>15584</v>
      </c>
      <c r="I7" s="24">
        <v>16519</v>
      </c>
      <c r="J7" s="31">
        <f>I7*100/H7-100</f>
        <v>5.999743326488712</v>
      </c>
    </row>
    <row r="8" spans="1:10" ht="21" customHeight="1">
      <c r="A8" s="25" t="s">
        <v>83</v>
      </c>
      <c r="B8" s="24">
        <v>1436</v>
      </c>
      <c r="C8" s="24">
        <v>1729</v>
      </c>
      <c r="D8" s="31">
        <f aca="true" t="shared" si="0" ref="D8:D14">C8*100/B8-100</f>
        <v>20.403899721448468</v>
      </c>
      <c r="E8" s="24">
        <v>296</v>
      </c>
      <c r="F8" s="24">
        <v>298</v>
      </c>
      <c r="G8" s="31">
        <f aca="true" t="shared" si="1" ref="G8:G14">F8*100/E8-100</f>
        <v>0.6756756756756772</v>
      </c>
      <c r="H8" s="24">
        <v>1897</v>
      </c>
      <c r="I8" s="24">
        <v>2251</v>
      </c>
      <c r="J8" s="31">
        <f aca="true" t="shared" si="2" ref="J8:J14">I8*100/H8-100</f>
        <v>18.661043753294678</v>
      </c>
    </row>
    <row r="9" spans="1:10" ht="28.5">
      <c r="A9" s="25" t="s">
        <v>84</v>
      </c>
      <c r="B9" s="24">
        <v>544</v>
      </c>
      <c r="C9" s="24">
        <v>542</v>
      </c>
      <c r="D9" s="31">
        <f t="shared" si="0"/>
        <v>-0.3676470588235361</v>
      </c>
      <c r="E9" s="24">
        <v>66</v>
      </c>
      <c r="F9" s="24">
        <v>96</v>
      </c>
      <c r="G9" s="31">
        <f t="shared" si="1"/>
        <v>45.45454545454547</v>
      </c>
      <c r="H9" s="24">
        <v>768</v>
      </c>
      <c r="I9" s="24">
        <v>737</v>
      </c>
      <c r="J9" s="31">
        <f t="shared" si="2"/>
        <v>-4.036458333333329</v>
      </c>
    </row>
    <row r="10" spans="1:10" ht="20.25" customHeight="1">
      <c r="A10" s="25" t="s">
        <v>85</v>
      </c>
      <c r="B10" s="24">
        <v>2376</v>
      </c>
      <c r="C10" s="24">
        <v>2574</v>
      </c>
      <c r="D10" s="31">
        <f t="shared" si="0"/>
        <v>8.333333333333329</v>
      </c>
      <c r="E10" s="24">
        <v>447</v>
      </c>
      <c r="F10" s="24">
        <v>412</v>
      </c>
      <c r="G10" s="31">
        <f t="shared" si="1"/>
        <v>-7.829977628635348</v>
      </c>
      <c r="H10" s="24">
        <v>3134</v>
      </c>
      <c r="I10" s="24">
        <v>3298</v>
      </c>
      <c r="J10" s="31">
        <f t="shared" si="2"/>
        <v>5.232929164007658</v>
      </c>
    </row>
    <row r="11" spans="1:10" ht="20.25" customHeight="1">
      <c r="A11" s="25" t="s">
        <v>86</v>
      </c>
      <c r="B11" s="24">
        <v>8190</v>
      </c>
      <c r="C11" s="24">
        <v>8612</v>
      </c>
      <c r="D11" s="31">
        <f t="shared" si="0"/>
        <v>5.1526251526251485</v>
      </c>
      <c r="E11" s="24">
        <v>1237</v>
      </c>
      <c r="F11" s="24">
        <v>1261</v>
      </c>
      <c r="G11" s="31">
        <f t="shared" si="1"/>
        <v>1.940177849636214</v>
      </c>
      <c r="H11" s="24">
        <v>7591</v>
      </c>
      <c r="I11" s="24">
        <v>8005</v>
      </c>
      <c r="J11" s="31">
        <f t="shared" si="2"/>
        <v>5.453826900276638</v>
      </c>
    </row>
    <row r="12" spans="1:10" ht="20.25" customHeight="1">
      <c r="A12" s="25" t="s">
        <v>87</v>
      </c>
      <c r="B12" s="24">
        <v>1496</v>
      </c>
      <c r="C12" s="24">
        <v>1526</v>
      </c>
      <c r="D12" s="31">
        <f t="shared" si="0"/>
        <v>2.005347593582883</v>
      </c>
      <c r="E12" s="24">
        <v>218</v>
      </c>
      <c r="F12" s="24">
        <v>223</v>
      </c>
      <c r="G12" s="31">
        <f t="shared" si="1"/>
        <v>2.2935779816513815</v>
      </c>
      <c r="H12" s="24">
        <v>1347</v>
      </c>
      <c r="I12" s="24">
        <v>1392</v>
      </c>
      <c r="J12" s="31">
        <f t="shared" si="2"/>
        <v>3.340757238307347</v>
      </c>
    </row>
    <row r="13" spans="1:10" ht="20.25" customHeight="1">
      <c r="A13" s="25" t="s">
        <v>88</v>
      </c>
      <c r="B13" s="24">
        <v>509</v>
      </c>
      <c r="C13" s="24">
        <v>500</v>
      </c>
      <c r="D13" s="31">
        <f t="shared" si="0"/>
        <v>-1.7681728880157124</v>
      </c>
      <c r="E13" s="24">
        <v>30</v>
      </c>
      <c r="F13" s="24">
        <v>31</v>
      </c>
      <c r="G13" s="31">
        <f t="shared" si="1"/>
        <v>3.3333333333333286</v>
      </c>
      <c r="H13" s="24">
        <v>563</v>
      </c>
      <c r="I13" s="24">
        <v>534</v>
      </c>
      <c r="J13" s="31">
        <f t="shared" si="2"/>
        <v>-5.150976909413856</v>
      </c>
    </row>
    <row r="14" spans="1:10" ht="20.25" customHeight="1">
      <c r="A14" s="28" t="s">
        <v>78</v>
      </c>
      <c r="B14" s="41">
        <v>24294</v>
      </c>
      <c r="C14" s="41">
        <v>26052</v>
      </c>
      <c r="D14" s="31">
        <f t="shared" si="0"/>
        <v>7.2363546554704925</v>
      </c>
      <c r="E14" s="41">
        <v>3350</v>
      </c>
      <c r="F14" s="41">
        <v>3454</v>
      </c>
      <c r="G14" s="31">
        <f t="shared" si="1"/>
        <v>3.104477611940297</v>
      </c>
      <c r="H14" s="41">
        <v>30884</v>
      </c>
      <c r="I14" s="41">
        <v>32736</v>
      </c>
      <c r="J14" s="31">
        <f t="shared" si="2"/>
        <v>5.996632560549145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7:D14 G7:G14 J7:J14">
    <cfRule type="cellIs" priority="1" dxfId="578" operator="greaterThan" stopIfTrue="1">
      <formula>0</formula>
    </cfRule>
    <cfRule type="cellIs" priority="2" dxfId="579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Y64"/>
  <sheetViews>
    <sheetView zoomScale="85" zoomScaleNormal="85" workbookViewId="0" topLeftCell="A1">
      <selection activeCell="X15" sqref="X15"/>
    </sheetView>
  </sheetViews>
  <sheetFormatPr defaultColWidth="9.140625" defaultRowHeight="15"/>
  <cols>
    <col min="1" max="1" width="21.140625" style="7" customWidth="1"/>
    <col min="2" max="12" width="8.8515625" style="7" customWidth="1"/>
    <col min="13" max="13" width="9.57421875" style="7" customWidth="1"/>
    <col min="14" max="22" width="8.8515625" style="7" customWidth="1"/>
    <col min="23" max="16384" width="9.140625" style="7" customWidth="1"/>
  </cols>
  <sheetData>
    <row r="1" spans="1:22" ht="18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4" spans="1:22" s="19" customFormat="1" ht="14.25">
      <c r="A4" s="6" t="s">
        <v>42</v>
      </c>
      <c r="B4" s="6" t="s">
        <v>82</v>
      </c>
      <c r="C4" s="6"/>
      <c r="D4" s="6"/>
      <c r="E4" s="6" t="s">
        <v>83</v>
      </c>
      <c r="F4" s="6"/>
      <c r="G4" s="6"/>
      <c r="H4" s="6" t="s">
        <v>89</v>
      </c>
      <c r="I4" s="6"/>
      <c r="J4" s="6"/>
      <c r="K4" s="6" t="s">
        <v>85</v>
      </c>
      <c r="L4" s="6"/>
      <c r="M4" s="6"/>
      <c r="N4" s="6" t="s">
        <v>86</v>
      </c>
      <c r="O4" s="6"/>
      <c r="P4" s="6"/>
      <c r="Q4" s="6" t="s">
        <v>87</v>
      </c>
      <c r="R4" s="6"/>
      <c r="S4" s="6"/>
      <c r="T4" s="6" t="s">
        <v>90</v>
      </c>
      <c r="U4" s="6"/>
      <c r="V4" s="6"/>
    </row>
    <row r="5" spans="1:22" s="19" customFormat="1" ht="28.5">
      <c r="A5" s="6"/>
      <c r="B5" s="70" t="s">
        <v>91</v>
      </c>
      <c r="C5" s="70" t="s">
        <v>92</v>
      </c>
      <c r="D5" s="70" t="s">
        <v>93</v>
      </c>
      <c r="E5" s="70" t="s">
        <v>91</v>
      </c>
      <c r="F5" s="70" t="s">
        <v>92</v>
      </c>
      <c r="G5" s="70" t="s">
        <v>93</v>
      </c>
      <c r="H5" s="70" t="s">
        <v>91</v>
      </c>
      <c r="I5" s="70" t="s">
        <v>92</v>
      </c>
      <c r="J5" s="70" t="s">
        <v>93</v>
      </c>
      <c r="K5" s="70" t="s">
        <v>91</v>
      </c>
      <c r="L5" s="70" t="s">
        <v>92</v>
      </c>
      <c r="M5" s="70" t="s">
        <v>93</v>
      </c>
      <c r="N5" s="70" t="s">
        <v>91</v>
      </c>
      <c r="O5" s="70" t="s">
        <v>92</v>
      </c>
      <c r="P5" s="70" t="s">
        <v>93</v>
      </c>
      <c r="Q5" s="70" t="s">
        <v>91</v>
      </c>
      <c r="R5" s="70" t="s">
        <v>92</v>
      </c>
      <c r="S5" s="70" t="s">
        <v>93</v>
      </c>
      <c r="T5" s="70" t="s">
        <v>91</v>
      </c>
      <c r="U5" s="70" t="s">
        <v>92</v>
      </c>
      <c r="V5" s="70" t="s">
        <v>93</v>
      </c>
    </row>
    <row r="6" spans="1:22" ht="18.75" customHeight="1">
      <c r="A6" s="25" t="s">
        <v>51</v>
      </c>
      <c r="B6" s="24">
        <v>0</v>
      </c>
      <c r="C6" s="26"/>
      <c r="D6" s="26"/>
      <c r="E6" s="24">
        <v>0</v>
      </c>
      <c r="F6" s="26"/>
      <c r="G6" s="26"/>
      <c r="H6" s="24">
        <v>0</v>
      </c>
      <c r="I6" s="26"/>
      <c r="J6" s="26"/>
      <c r="K6" s="24">
        <v>0</v>
      </c>
      <c r="L6" s="26"/>
      <c r="M6" s="26"/>
      <c r="N6" s="24">
        <v>0</v>
      </c>
      <c r="O6" s="26"/>
      <c r="P6" s="26"/>
      <c r="Q6" s="24">
        <v>0</v>
      </c>
      <c r="R6" s="26"/>
      <c r="S6" s="26"/>
      <c r="T6" s="24">
        <v>0</v>
      </c>
      <c r="U6" s="26"/>
      <c r="V6" s="26"/>
    </row>
    <row r="7" spans="1:22" ht="18.75" customHeight="1">
      <c r="A7" s="25" t="s">
        <v>52</v>
      </c>
      <c r="B7" s="7">
        <v>272</v>
      </c>
      <c r="C7" s="31">
        <v>-16.893732970027244</v>
      </c>
      <c r="D7" s="31">
        <f>B7*100/'1.'!F8</f>
        <v>39.30635838150289</v>
      </c>
      <c r="E7" s="7">
        <v>56</v>
      </c>
      <c r="F7" s="40">
        <v>61.29032258064515</v>
      </c>
      <c r="G7" s="31">
        <f>E7*100/'1.'!F8</f>
        <v>8.092485549132949</v>
      </c>
      <c r="H7" s="7">
        <v>16</v>
      </c>
      <c r="I7" s="40">
        <v>-41.666666666666664</v>
      </c>
      <c r="J7" s="31">
        <f>H7*100/'1.'!F8</f>
        <v>2.3121387283236996</v>
      </c>
      <c r="K7" s="7">
        <v>71</v>
      </c>
      <c r="L7" s="31">
        <v>-38.94736842105263</v>
      </c>
      <c r="M7" s="31">
        <f>K7*100/'1.'!F8</f>
        <v>10.260115606936417</v>
      </c>
      <c r="N7" s="7">
        <v>223</v>
      </c>
      <c r="O7" s="31">
        <v>-22.981366459627324</v>
      </c>
      <c r="P7" s="31">
        <f>N7*100/'1.'!F8</f>
        <v>32.225433526011564</v>
      </c>
      <c r="Q7" s="7">
        <v>49</v>
      </c>
      <c r="R7" s="31">
        <v>25.925925925925924</v>
      </c>
      <c r="S7" s="31">
        <f>Q7*100/'1.'!F8</f>
        <v>7.08092485549133</v>
      </c>
      <c r="T7" s="7">
        <v>5</v>
      </c>
      <c r="U7" s="31">
        <v>37.5</v>
      </c>
      <c r="V7" s="31">
        <f>T7*100/'1.'!F8</f>
        <v>0.7225433526011561</v>
      </c>
    </row>
    <row r="8" spans="1:22" ht="18.75" customHeight="1">
      <c r="A8" s="25" t="s">
        <v>53</v>
      </c>
      <c r="B8" s="24">
        <v>305</v>
      </c>
      <c r="C8" s="31">
        <v>190.03436426116838</v>
      </c>
      <c r="D8" s="31">
        <f>B8*100/'1.'!F9</f>
        <v>37.79429987608426</v>
      </c>
      <c r="E8" s="24">
        <v>100</v>
      </c>
      <c r="F8" s="31">
        <v>36.486486486486484</v>
      </c>
      <c r="G8" s="31">
        <f>E8*100/'1.'!F9</f>
        <v>12.391573729863692</v>
      </c>
      <c r="H8" s="24">
        <v>7</v>
      </c>
      <c r="I8" s="31">
        <v>164.28571428571428</v>
      </c>
      <c r="J8" s="31">
        <f>H8*100/'1.'!F9</f>
        <v>0.8674101610904585</v>
      </c>
      <c r="K8" s="24">
        <v>58</v>
      </c>
      <c r="L8" s="31">
        <v>178.8732394366197</v>
      </c>
      <c r="M8" s="31">
        <f>K8*100/'1.'!F9</f>
        <v>7.1871127633209415</v>
      </c>
      <c r="N8" s="24">
        <v>248</v>
      </c>
      <c r="O8" s="31">
        <v>185.0187265917603</v>
      </c>
      <c r="P8" s="31">
        <f>N8*100/'1.'!F9</f>
        <v>30.73110285006196</v>
      </c>
      <c r="Q8" s="24">
        <v>68</v>
      </c>
      <c r="R8" s="31">
        <v>101.5151515151515</v>
      </c>
      <c r="S8" s="31">
        <f>Q8*100/'1.'!F9</f>
        <v>8.426270136307311</v>
      </c>
      <c r="T8" s="24">
        <v>22</v>
      </c>
      <c r="U8" s="31">
        <v>133.33333333333334</v>
      </c>
      <c r="V8" s="31">
        <f>T8*100/'1.'!F9</f>
        <v>2.7261462205700124</v>
      </c>
    </row>
    <row r="9" spans="1:22" ht="18.75" customHeight="1">
      <c r="A9" s="25" t="s">
        <v>54</v>
      </c>
      <c r="B9" s="24">
        <v>844</v>
      </c>
      <c r="C9" s="31">
        <v>-60</v>
      </c>
      <c r="D9" s="31">
        <f>B9*100/'1.'!F10</f>
        <v>40.15223596574691</v>
      </c>
      <c r="E9" s="24">
        <v>101</v>
      </c>
      <c r="F9" s="31">
        <v>-35.294117647058826</v>
      </c>
      <c r="G9" s="31">
        <f>E9*100/'1.'!F10</f>
        <v>4.804947668886775</v>
      </c>
      <c r="H9" s="24">
        <v>37</v>
      </c>
      <c r="I9" s="31">
        <v>-66.66666666666666</v>
      </c>
      <c r="J9" s="31">
        <f>H9*100/'1.'!F10</f>
        <v>1.7602283539486203</v>
      </c>
      <c r="K9" s="24">
        <v>198</v>
      </c>
      <c r="L9" s="31">
        <v>-44.11764705882353</v>
      </c>
      <c r="M9" s="31">
        <f>K9*100/'1.'!F10</f>
        <v>9.419600380589914</v>
      </c>
      <c r="N9" s="24">
        <v>761</v>
      </c>
      <c r="O9" s="31">
        <v>-52.03145478374836</v>
      </c>
      <c r="P9" s="31">
        <f>N9*100/'1.'!F10</f>
        <v>36.20361560418649</v>
      </c>
      <c r="Q9" s="24">
        <v>133</v>
      </c>
      <c r="R9" s="31">
        <v>-45.13274336283186</v>
      </c>
      <c r="S9" s="31">
        <f>Q9*100/'1.'!F10</f>
        <v>6.327307326355852</v>
      </c>
      <c r="T9" s="24">
        <v>35</v>
      </c>
      <c r="U9" s="31">
        <v>-22.22222222222223</v>
      </c>
      <c r="V9" s="31">
        <f>T9*100/'1.'!F10</f>
        <v>1.665080875356803</v>
      </c>
    </row>
    <row r="10" spans="1:22" ht="18.75" customHeight="1">
      <c r="A10" s="25" t="s">
        <v>55</v>
      </c>
      <c r="B10" s="24">
        <v>362</v>
      </c>
      <c r="C10" s="31">
        <v>6.51558073654391</v>
      </c>
      <c r="D10" s="31">
        <f>B10*100/'1.'!F11</f>
        <v>35.21400778210117</v>
      </c>
      <c r="E10" s="24">
        <v>66</v>
      </c>
      <c r="F10" s="31">
        <v>37.93103448275863</v>
      </c>
      <c r="G10" s="31">
        <f>E10*100/'1.'!F11</f>
        <v>6.42023346303502</v>
      </c>
      <c r="H10" s="24">
        <v>22</v>
      </c>
      <c r="I10" s="40">
        <v>37.5</v>
      </c>
      <c r="J10" s="31">
        <f>H10*100/'1.'!F11</f>
        <v>2.140077821011673</v>
      </c>
      <c r="K10" s="24">
        <v>114</v>
      </c>
      <c r="L10" s="31">
        <v>10.256410256410263</v>
      </c>
      <c r="M10" s="31">
        <f>K10*100/'1.'!F11</f>
        <v>11.089494163424124</v>
      </c>
      <c r="N10" s="24">
        <v>366</v>
      </c>
      <c r="O10" s="31">
        <v>-6.1290322580645125</v>
      </c>
      <c r="P10" s="31">
        <f>N10*100/'1.'!F11</f>
        <v>35.60311284046693</v>
      </c>
      <c r="Q10" s="24">
        <v>62</v>
      </c>
      <c r="R10" s="40">
        <v>7.692307692307693</v>
      </c>
      <c r="S10" s="31">
        <f>Q10*100/'1.'!F11</f>
        <v>6.031128404669261</v>
      </c>
      <c r="T10" s="24">
        <v>35</v>
      </c>
      <c r="U10" s="31">
        <v>4.166666666666671</v>
      </c>
      <c r="V10" s="31">
        <f>T10*100/'1.'!F11</f>
        <v>3.404669260700389</v>
      </c>
    </row>
    <row r="11" spans="1:22" ht="18.75" customHeight="1">
      <c r="A11" s="25" t="s">
        <v>56</v>
      </c>
      <c r="B11" s="24">
        <v>376</v>
      </c>
      <c r="C11" s="31">
        <v>-54.32372505543237</v>
      </c>
      <c r="D11" s="31">
        <f>B11*100/'1.'!F12</f>
        <v>37.5249500998004</v>
      </c>
      <c r="E11" s="24">
        <v>80</v>
      </c>
      <c r="F11" s="31">
        <v>-54.21686746987952</v>
      </c>
      <c r="G11" s="31">
        <f>E11*100/'1.'!F12</f>
        <v>7.984031936127744</v>
      </c>
      <c r="H11" s="24">
        <v>33</v>
      </c>
      <c r="I11" s="31">
        <v>-71.42857142857143</v>
      </c>
      <c r="J11" s="31">
        <f>H11*100/'1.'!F12</f>
        <v>3.2934131736526946</v>
      </c>
      <c r="K11" s="24">
        <v>129</v>
      </c>
      <c r="L11" s="31">
        <v>-40.33613445378151</v>
      </c>
      <c r="M11" s="31">
        <f>K11*100/'1.'!F12</f>
        <v>12.874251497005988</v>
      </c>
      <c r="N11" s="24">
        <v>291</v>
      </c>
      <c r="O11" s="31">
        <v>-60.94182825484764</v>
      </c>
      <c r="P11" s="31">
        <f>N11*100/'1.'!F12</f>
        <v>29.04191616766467</v>
      </c>
      <c r="Q11" s="24">
        <v>70</v>
      </c>
      <c r="R11" s="31">
        <v>-59.09090909090909</v>
      </c>
      <c r="S11" s="31">
        <f>Q11*100/'1.'!F12</f>
        <v>6.986027944111776</v>
      </c>
      <c r="T11" s="24">
        <v>25</v>
      </c>
      <c r="U11" s="31">
        <v>-69.56521739130434</v>
      </c>
      <c r="V11" s="31">
        <f>T11*100/'1.'!F12</f>
        <v>2.4950099800399204</v>
      </c>
    </row>
    <row r="12" spans="1:22" ht="18.75" customHeight="1">
      <c r="A12" s="25" t="s">
        <v>57</v>
      </c>
      <c r="B12" s="24">
        <v>206</v>
      </c>
      <c r="C12" s="31">
        <v>96.56652360515022</v>
      </c>
      <c r="D12" s="31">
        <f>B12*100/'1.'!F13</f>
        <v>40.55118110236221</v>
      </c>
      <c r="E12" s="24">
        <v>38</v>
      </c>
      <c r="F12" s="40">
        <v>65.9090909090909</v>
      </c>
      <c r="G12" s="31">
        <f>E12*100/'1.'!F13</f>
        <v>7.480314960629921</v>
      </c>
      <c r="H12" s="24">
        <v>8</v>
      </c>
      <c r="I12" s="40">
        <v>237.5</v>
      </c>
      <c r="J12" s="31">
        <f>H12*100/'1.'!F13</f>
        <v>1.5748031496062993</v>
      </c>
      <c r="K12" s="24">
        <v>71</v>
      </c>
      <c r="L12" s="31">
        <v>15</v>
      </c>
      <c r="M12" s="31">
        <f>K12*100/'1.'!F13</f>
        <v>13.976377952755906</v>
      </c>
      <c r="N12" s="24">
        <v>141</v>
      </c>
      <c r="O12" s="31">
        <v>140</v>
      </c>
      <c r="P12" s="31">
        <f>N12*100/'1.'!F13</f>
        <v>27.755905511811022</v>
      </c>
      <c r="Q12" s="24">
        <v>36</v>
      </c>
      <c r="R12" s="31">
        <v>-15.517241379310349</v>
      </c>
      <c r="S12" s="31">
        <f>Q12*100/'1.'!F13</f>
        <v>7.086614173228346</v>
      </c>
      <c r="T12" s="24">
        <v>7</v>
      </c>
      <c r="U12" s="31">
        <v>40</v>
      </c>
      <c r="V12" s="31">
        <f>T12*100/'1.'!F13</f>
        <v>1.3779527559055118</v>
      </c>
    </row>
    <row r="13" spans="1:22" ht="18.75" customHeight="1">
      <c r="A13" s="25" t="s">
        <v>58</v>
      </c>
      <c r="B13" s="24">
        <v>458</v>
      </c>
      <c r="C13" s="31">
        <v>-41.983122362869196</v>
      </c>
      <c r="D13" s="31">
        <f>B13*100/'1.'!F14</f>
        <v>39.21232876712329</v>
      </c>
      <c r="E13" s="24">
        <v>73</v>
      </c>
      <c r="F13" s="31">
        <v>-34.32835820895522</v>
      </c>
      <c r="G13" s="31">
        <f>E13*100/'1.'!F14</f>
        <v>6.25</v>
      </c>
      <c r="H13" s="24">
        <v>27</v>
      </c>
      <c r="I13" s="31">
        <v>-60.714285714285715</v>
      </c>
      <c r="J13" s="31">
        <f>H13*100/'1.'!F14</f>
        <v>2.3116438356164384</v>
      </c>
      <c r="K13" s="24">
        <v>115</v>
      </c>
      <c r="L13" s="31">
        <v>6.956521739130437</v>
      </c>
      <c r="M13" s="31">
        <f>K13*100/'1.'!F14</f>
        <v>9.845890410958905</v>
      </c>
      <c r="N13" s="24">
        <v>432</v>
      </c>
      <c r="O13" s="31">
        <v>-38.35920177383592</v>
      </c>
      <c r="P13" s="31">
        <f>N13*100/'1.'!F14</f>
        <v>36.986301369863014</v>
      </c>
      <c r="Q13" s="24">
        <v>49</v>
      </c>
      <c r="R13" s="31">
        <v>18.644067796610173</v>
      </c>
      <c r="S13" s="31">
        <f>Q13*100/'1.'!F14</f>
        <v>4.195205479452055</v>
      </c>
      <c r="T13" s="24">
        <v>14</v>
      </c>
      <c r="U13" s="40">
        <v>-31.25</v>
      </c>
      <c r="V13" s="31">
        <f>T13*100/'1.'!F14</f>
        <v>1.1986301369863013</v>
      </c>
    </row>
    <row r="14" spans="1:22" ht="18.75" customHeight="1">
      <c r="A14" s="25" t="s">
        <v>59</v>
      </c>
      <c r="B14" s="24">
        <v>275</v>
      </c>
      <c r="C14" s="31">
        <v>191.87279151943466</v>
      </c>
      <c r="D14" s="31">
        <f>B14*100/'1.'!F15</f>
        <v>33.82533825338253</v>
      </c>
      <c r="E14" s="24">
        <v>44</v>
      </c>
      <c r="F14" s="31">
        <v>127.77777777777777</v>
      </c>
      <c r="G14" s="31">
        <f>E14*100/'1.'!F15</f>
        <v>5.412054120541206</v>
      </c>
      <c r="H14" s="24">
        <v>11</v>
      </c>
      <c r="I14" s="31">
        <v>285.7142857142857</v>
      </c>
      <c r="J14" s="31">
        <f>H14*100/'1.'!F15</f>
        <v>1.3530135301353015</v>
      </c>
      <c r="K14" s="24">
        <v>123</v>
      </c>
      <c r="L14" s="31">
        <v>238.66666666666669</v>
      </c>
      <c r="M14" s="31">
        <f>K14*100/'1.'!F15</f>
        <v>15.129151291512915</v>
      </c>
      <c r="N14" s="24">
        <v>278</v>
      </c>
      <c r="O14" s="31">
        <v>94.34628975265016</v>
      </c>
      <c r="P14" s="31">
        <f>N14*100/'1.'!F15</f>
        <v>34.19434194341943</v>
      </c>
      <c r="Q14" s="24">
        <v>70</v>
      </c>
      <c r="R14" s="31">
        <v>67.64705882352942</v>
      </c>
      <c r="S14" s="31">
        <f>Q14*100/'1.'!F15</f>
        <v>8.61008610086101</v>
      </c>
      <c r="T14" s="24">
        <v>11</v>
      </c>
      <c r="U14" s="40">
        <v>33.33333333333334</v>
      </c>
      <c r="V14" s="31">
        <f>T14*100/'1.'!F15</f>
        <v>1.3530135301353015</v>
      </c>
    </row>
    <row r="15" spans="1:22" ht="18.75" customHeight="1">
      <c r="A15" s="25" t="s">
        <v>60</v>
      </c>
      <c r="B15" s="24">
        <v>826</v>
      </c>
      <c r="C15" s="31">
        <v>38.45007451564828</v>
      </c>
      <c r="D15" s="31">
        <f>B15*100/'1.'!F16</f>
        <v>43.63444268357105</v>
      </c>
      <c r="E15" s="24">
        <v>82</v>
      </c>
      <c r="F15" s="31">
        <v>-70.37037037037037</v>
      </c>
      <c r="G15" s="31">
        <f>E15*100/'1.'!F16</f>
        <v>4.33174854727945</v>
      </c>
      <c r="H15" s="24">
        <v>54</v>
      </c>
      <c r="I15" s="31">
        <v>87.8048780487805</v>
      </c>
      <c r="J15" s="31">
        <f>H15*100/'1.'!F16</f>
        <v>2.8526148969889067</v>
      </c>
      <c r="K15" s="24">
        <v>254</v>
      </c>
      <c r="L15" s="31">
        <v>-31.067961165048544</v>
      </c>
      <c r="M15" s="31">
        <f>K15*100/'1.'!F16</f>
        <v>13.417855256207078</v>
      </c>
      <c r="N15" s="24">
        <v>550</v>
      </c>
      <c r="O15" s="31">
        <v>91.99178644763862</v>
      </c>
      <c r="P15" s="31">
        <f>N15*100/'1.'!F16</f>
        <v>29.054410987849973</v>
      </c>
      <c r="Q15" s="24">
        <v>114</v>
      </c>
      <c r="R15" s="31">
        <v>-8.411214953271028</v>
      </c>
      <c r="S15" s="31">
        <f>Q15*100/'1.'!F16</f>
        <v>6.022187004754358</v>
      </c>
      <c r="T15" s="24">
        <v>12</v>
      </c>
      <c r="U15" s="31">
        <v>750</v>
      </c>
      <c r="V15" s="31">
        <f>T15*100/'1.'!F16</f>
        <v>0.6339144215530903</v>
      </c>
    </row>
    <row r="16" spans="1:22" ht="18.75" customHeight="1">
      <c r="A16" s="25" t="s">
        <v>61</v>
      </c>
      <c r="B16" s="24">
        <v>929</v>
      </c>
      <c r="C16" s="31">
        <v>-76.53061224489795</v>
      </c>
      <c r="D16" s="31">
        <f>B16*100/'1.'!F17</f>
        <v>40.78138718173837</v>
      </c>
      <c r="E16" s="24">
        <v>24</v>
      </c>
      <c r="F16" s="40">
        <v>75</v>
      </c>
      <c r="G16" s="31">
        <f>E16*100/'1.'!F17</f>
        <v>1.0535557506584723</v>
      </c>
      <c r="H16" s="24">
        <v>77</v>
      </c>
      <c r="I16" s="31">
        <v>-90.41095890410959</v>
      </c>
      <c r="J16" s="31">
        <f>H16*100/'1.'!F17</f>
        <v>3.3801580333625987</v>
      </c>
      <c r="K16" s="24">
        <v>142</v>
      </c>
      <c r="L16" s="31">
        <v>-70.94972067039106</v>
      </c>
      <c r="M16" s="31">
        <f>K16*100/'1.'!F17</f>
        <v>6.2335381913959615</v>
      </c>
      <c r="N16" s="24">
        <v>935</v>
      </c>
      <c r="O16" s="31">
        <v>-86.56971770744227</v>
      </c>
      <c r="P16" s="31">
        <f>N16*100/'1.'!F17</f>
        <v>41.04477611940298</v>
      </c>
      <c r="Q16" s="24">
        <v>98</v>
      </c>
      <c r="R16" s="31">
        <v>-60.75949367088607</v>
      </c>
      <c r="S16" s="31">
        <f>Q16*100/'1.'!F17</f>
        <v>4.302019315188762</v>
      </c>
      <c r="T16" s="24">
        <v>68</v>
      </c>
      <c r="U16" s="31">
        <v>-87.5</v>
      </c>
      <c r="V16" s="31">
        <f>T16*100/'1.'!F17</f>
        <v>2.985074626865672</v>
      </c>
    </row>
    <row r="17" spans="1:25" ht="18.75" customHeight="1">
      <c r="A17" s="25" t="s">
        <v>62</v>
      </c>
      <c r="B17" s="24">
        <v>230</v>
      </c>
      <c r="C17" s="31">
        <v>-40.116279069767444</v>
      </c>
      <c r="D17" s="31">
        <f>B17*100/'1.'!F18</f>
        <v>43.233082706766915</v>
      </c>
      <c r="E17" s="24">
        <v>49</v>
      </c>
      <c r="F17" s="31">
        <v>-55.10204081632653</v>
      </c>
      <c r="G17" s="31">
        <f>E17*100/'1.'!F18</f>
        <v>9.210526315789474</v>
      </c>
      <c r="H17" s="24">
        <v>7</v>
      </c>
      <c r="I17" s="40">
        <v>-33.33333333333333</v>
      </c>
      <c r="J17" s="31">
        <f>H17*100/'1.'!F18</f>
        <v>1.3157894736842106</v>
      </c>
      <c r="K17" s="24">
        <v>52</v>
      </c>
      <c r="L17" s="31">
        <v>-3.5714285714285694</v>
      </c>
      <c r="M17" s="31">
        <f>K17*100/'1.'!F18</f>
        <v>9.774436090225564</v>
      </c>
      <c r="N17" s="24">
        <v>157</v>
      </c>
      <c r="O17" s="31">
        <v>-36.090225563909776</v>
      </c>
      <c r="P17" s="31">
        <f>N17*100/'1.'!F18</f>
        <v>29.51127819548872</v>
      </c>
      <c r="Q17" s="24">
        <v>31</v>
      </c>
      <c r="R17" s="31">
        <v>32</v>
      </c>
      <c r="S17" s="31">
        <f>Q17*100/'1.'!F18</f>
        <v>5.827067669172933</v>
      </c>
      <c r="T17" s="24">
        <v>6</v>
      </c>
      <c r="U17" s="40">
        <v>-66.66666666666666</v>
      </c>
      <c r="V17" s="31">
        <f>T17*100/'1.'!F18</f>
        <v>1.1278195488721805</v>
      </c>
      <c r="Y17" s="120"/>
    </row>
    <row r="18" spans="1:22" ht="18.75" customHeight="1">
      <c r="A18" s="25" t="s">
        <v>63</v>
      </c>
      <c r="B18" s="24">
        <v>103</v>
      </c>
      <c r="C18" s="31">
        <v>595.9016393442623</v>
      </c>
      <c r="D18" s="31">
        <f>B18*100/'1.'!F19</f>
        <v>33.77049180327869</v>
      </c>
      <c r="E18" s="24">
        <v>22</v>
      </c>
      <c r="F18" s="40">
        <v>253.65853658536588</v>
      </c>
      <c r="G18" s="31">
        <f>E18*100/'1.'!F19</f>
        <v>7.213114754098361</v>
      </c>
      <c r="H18" s="24">
        <v>6</v>
      </c>
      <c r="I18" s="31">
        <v>180</v>
      </c>
      <c r="J18" s="31">
        <f>H18*100/'1.'!F19</f>
        <v>1.9672131147540983</v>
      </c>
      <c r="K18" s="24">
        <v>54</v>
      </c>
      <c r="L18" s="31">
        <v>365</v>
      </c>
      <c r="M18" s="31">
        <f>K18*100/'1.'!F19</f>
        <v>17.704918032786885</v>
      </c>
      <c r="N18" s="24">
        <v>85</v>
      </c>
      <c r="O18" s="31">
        <v>801.3157894736842</v>
      </c>
      <c r="P18" s="31">
        <f>N18*100/'1.'!F19</f>
        <v>27.868852459016395</v>
      </c>
      <c r="Q18" s="24">
        <v>33</v>
      </c>
      <c r="R18" s="31">
        <v>293.75</v>
      </c>
      <c r="S18" s="31">
        <f>Q18*100/'1.'!F19</f>
        <v>10.819672131147541</v>
      </c>
      <c r="T18" s="24">
        <v>2</v>
      </c>
      <c r="U18" s="24">
        <v>0</v>
      </c>
      <c r="V18" s="31">
        <f>T18*100/'1.'!F19</f>
        <v>0.6557377049180327</v>
      </c>
    </row>
    <row r="19" spans="1:22" ht="18.75" customHeight="1">
      <c r="A19" s="25" t="s">
        <v>64</v>
      </c>
      <c r="B19" s="24">
        <v>849</v>
      </c>
      <c r="C19" s="31">
        <v>-56.567796610169495</v>
      </c>
      <c r="D19" s="31">
        <f>B19*100/'1.'!F20</f>
        <v>40.52505966587112</v>
      </c>
      <c r="E19" s="24">
        <v>145</v>
      </c>
      <c r="F19" s="31">
        <v>-38.775510204081634</v>
      </c>
      <c r="G19" s="31">
        <f>E19*100/'1.'!F20</f>
        <v>6.921241050119332</v>
      </c>
      <c r="H19" s="24">
        <v>28</v>
      </c>
      <c r="I19" s="31">
        <v>-67.64705882352942</v>
      </c>
      <c r="J19" s="31">
        <f>H19*100/'1.'!F20</f>
        <v>1.3365155131264916</v>
      </c>
      <c r="K19" s="24">
        <v>186</v>
      </c>
      <c r="L19" s="31">
        <v>-61.965811965811966</v>
      </c>
      <c r="M19" s="31">
        <f>K19*100/'1.'!F20</f>
        <v>8.878281622911695</v>
      </c>
      <c r="N19" s="24">
        <v>685</v>
      </c>
      <c r="O19" s="31">
        <v>-63.42042755344418</v>
      </c>
      <c r="P19" s="31">
        <f>N19*100/'1.'!F20</f>
        <v>32.69689737470167</v>
      </c>
      <c r="Q19" s="24">
        <v>126</v>
      </c>
      <c r="R19" s="40">
        <v>-73.52941176470588</v>
      </c>
      <c r="S19" s="31">
        <f>Q19*100/'1.'!F20</f>
        <v>6.014319809069212</v>
      </c>
      <c r="T19" s="24">
        <v>73</v>
      </c>
      <c r="U19" s="31">
        <v>-57.35294117647059</v>
      </c>
      <c r="V19" s="31">
        <f>T19*100/'1.'!F20</f>
        <v>3.484486873508353</v>
      </c>
    </row>
    <row r="20" spans="1:22" ht="18.75" customHeight="1">
      <c r="A20" s="25" t="s">
        <v>65</v>
      </c>
      <c r="B20" s="24">
        <v>410</v>
      </c>
      <c r="C20" s="31">
        <v>113.87434554973822</v>
      </c>
      <c r="D20" s="31">
        <f>B20*100/'1.'!F21</f>
        <v>42.181069958847736</v>
      </c>
      <c r="E20" s="24">
        <v>90</v>
      </c>
      <c r="F20" s="31">
        <v>50</v>
      </c>
      <c r="G20" s="31">
        <f>E20*100/'1.'!F21</f>
        <v>9.25925925925926</v>
      </c>
      <c r="H20" s="24">
        <v>11</v>
      </c>
      <c r="I20" s="31">
        <v>308.3333333333333</v>
      </c>
      <c r="J20" s="31">
        <f>H20*100/'1.'!F21</f>
        <v>1.131687242798354</v>
      </c>
      <c r="K20" s="24">
        <v>89</v>
      </c>
      <c r="L20" s="31">
        <v>48.4848484848485</v>
      </c>
      <c r="M20" s="31">
        <f>K20*100/'1.'!F21</f>
        <v>9.156378600823045</v>
      </c>
      <c r="N20" s="24">
        <v>308</v>
      </c>
      <c r="O20" s="31">
        <v>125.15337423312883</v>
      </c>
      <c r="P20" s="31">
        <f>N20*100/'1.'!F21</f>
        <v>31.68724279835391</v>
      </c>
      <c r="Q20" s="24">
        <v>36</v>
      </c>
      <c r="R20" s="40">
        <v>124.39024390243901</v>
      </c>
      <c r="S20" s="31">
        <f>Q20*100/'1.'!F21</f>
        <v>3.7037037037037037</v>
      </c>
      <c r="T20" s="24">
        <v>29</v>
      </c>
      <c r="U20" s="31">
        <v>118.75</v>
      </c>
      <c r="V20" s="31">
        <f>T20*100/'1.'!F21</f>
        <v>2.983539094650206</v>
      </c>
    </row>
    <row r="21" spans="1:22" ht="18.75" customHeight="1">
      <c r="A21" s="25" t="s">
        <v>66</v>
      </c>
      <c r="B21" s="24">
        <v>817</v>
      </c>
      <c r="C21" s="31">
        <v>-55.393586005830905</v>
      </c>
      <c r="D21" s="31">
        <f>B21*100/'1.'!F22</f>
        <v>41.43002028397566</v>
      </c>
      <c r="E21" s="24">
        <v>108</v>
      </c>
      <c r="F21" s="31">
        <v>-47.65625</v>
      </c>
      <c r="G21" s="31">
        <f>E21*100/'1.'!F22</f>
        <v>5.476673427991886</v>
      </c>
      <c r="H21" s="24">
        <v>49</v>
      </c>
      <c r="I21" s="31">
        <v>-55.88235294117647</v>
      </c>
      <c r="J21" s="31">
        <f>H21*100/'1.'!F22</f>
        <v>2.4847870182555782</v>
      </c>
      <c r="K21" s="24">
        <v>147</v>
      </c>
      <c r="L21" s="31">
        <v>-48.46938775510204</v>
      </c>
      <c r="M21" s="31">
        <f>K21*100/'1.'!F22</f>
        <v>7.454361054766735</v>
      </c>
      <c r="N21" s="24">
        <v>734</v>
      </c>
      <c r="O21" s="31">
        <v>-65.22911051212938</v>
      </c>
      <c r="P21" s="31">
        <f>N21*100/'1.'!F22</f>
        <v>37.2210953346856</v>
      </c>
      <c r="Q21" s="24">
        <v>92</v>
      </c>
      <c r="R21" s="31">
        <v>-18.39080459770115</v>
      </c>
      <c r="S21" s="31">
        <f>Q21*100/'1.'!F22</f>
        <v>4.665314401622718</v>
      </c>
      <c r="T21" s="24">
        <v>35</v>
      </c>
      <c r="U21" s="40">
        <v>-41.02564102564103</v>
      </c>
      <c r="V21" s="31">
        <f>T21*100/'1.'!F22</f>
        <v>1.7748478701825559</v>
      </c>
    </row>
    <row r="22" spans="1:22" ht="18.75" customHeight="1">
      <c r="A22" s="25" t="s">
        <v>67</v>
      </c>
      <c r="B22" s="24">
        <v>459</v>
      </c>
      <c r="C22" s="31">
        <v>-18.61702127659575</v>
      </c>
      <c r="D22" s="31">
        <f>B22*100/'1.'!F23</f>
        <v>46.130653266331656</v>
      </c>
      <c r="E22" s="24">
        <v>67</v>
      </c>
      <c r="F22" s="31">
        <v>14.08450704225352</v>
      </c>
      <c r="G22" s="31">
        <f>E22*100/'1.'!F23</f>
        <v>6.733668341708543</v>
      </c>
      <c r="H22" s="24">
        <v>15</v>
      </c>
      <c r="I22" s="40">
        <v>-52.17391304347826</v>
      </c>
      <c r="J22" s="31">
        <f>H22*100/'1.'!F23</f>
        <v>1.5075376884422111</v>
      </c>
      <c r="K22" s="24">
        <v>101</v>
      </c>
      <c r="L22" s="31">
        <v>-6.451612903225808</v>
      </c>
      <c r="M22" s="31">
        <f>K22*100/'1.'!F23</f>
        <v>10.150753768844222</v>
      </c>
      <c r="N22" s="24">
        <v>258</v>
      </c>
      <c r="O22" s="31">
        <v>-33.4448160535117</v>
      </c>
      <c r="P22" s="31">
        <f>N22*100/'1.'!F23</f>
        <v>25.92964824120603</v>
      </c>
      <c r="Q22" s="24">
        <v>71</v>
      </c>
      <c r="R22" s="31">
        <v>-24.637681159420296</v>
      </c>
      <c r="S22" s="31">
        <f>Q22*100/'1.'!F23</f>
        <v>7.135678391959799</v>
      </c>
      <c r="T22" s="24">
        <v>23</v>
      </c>
      <c r="U22" s="31">
        <v>-17.647058823529406</v>
      </c>
      <c r="V22" s="31">
        <f>T22*100/'1.'!F23</f>
        <v>2.3115577889447234</v>
      </c>
    </row>
    <row r="23" spans="1:22" ht="18.75" customHeight="1">
      <c r="A23" s="25" t="s">
        <v>68</v>
      </c>
      <c r="B23" s="24">
        <v>306</v>
      </c>
      <c r="C23" s="31">
        <v>-16.030534351145036</v>
      </c>
      <c r="D23" s="31">
        <f>B23*100/'1.'!F24</f>
        <v>40.691489361702125</v>
      </c>
      <c r="E23" s="24">
        <v>81</v>
      </c>
      <c r="F23" s="31">
        <v>3.225806451612897</v>
      </c>
      <c r="G23" s="31">
        <f>E23*100/'1.'!F24</f>
        <v>10.77127659574468</v>
      </c>
      <c r="H23" s="24">
        <v>11</v>
      </c>
      <c r="I23" s="31">
        <v>0</v>
      </c>
      <c r="J23" s="31">
        <f>H23*100/'1.'!F24</f>
        <v>1.4627659574468086</v>
      </c>
      <c r="K23" s="24">
        <v>87</v>
      </c>
      <c r="L23" s="31">
        <v>7.142857142857139</v>
      </c>
      <c r="M23" s="31">
        <f>K23*100/'1.'!F24</f>
        <v>11.569148936170214</v>
      </c>
      <c r="N23" s="24">
        <v>199</v>
      </c>
      <c r="O23" s="31">
        <v>-22.649572649572647</v>
      </c>
      <c r="P23" s="31">
        <f>N23*100/'1.'!F24</f>
        <v>26.46276595744681</v>
      </c>
      <c r="Q23" s="24">
        <v>52</v>
      </c>
      <c r="R23" s="31">
        <v>2</v>
      </c>
      <c r="S23" s="31">
        <f>Q23*100/'1.'!F24</f>
        <v>6.914893617021277</v>
      </c>
      <c r="T23" s="24">
        <v>14</v>
      </c>
      <c r="U23" s="40">
        <v>-15.384615384615387</v>
      </c>
      <c r="V23" s="31">
        <f>T23*100/'1.'!F24</f>
        <v>1.8617021276595744</v>
      </c>
    </row>
    <row r="24" spans="1:22" ht="18.75" customHeight="1">
      <c r="A24" s="25" t="s">
        <v>69</v>
      </c>
      <c r="B24" s="24">
        <v>220</v>
      </c>
      <c r="C24" s="31">
        <v>9.178743961352652</v>
      </c>
      <c r="D24" s="31">
        <f>B24*100/'1.'!F25</f>
        <v>36.48424543946932</v>
      </c>
      <c r="E24" s="24">
        <v>64</v>
      </c>
      <c r="F24" s="31">
        <v>-36.111111111111114</v>
      </c>
      <c r="G24" s="31">
        <f>E24*100/'1.'!F25</f>
        <v>10.613598673300165</v>
      </c>
      <c r="H24" s="24">
        <v>15</v>
      </c>
      <c r="I24" s="31">
        <v>-40</v>
      </c>
      <c r="J24" s="31">
        <f>H24*100/'1.'!F25</f>
        <v>2.487562189054726</v>
      </c>
      <c r="K24" s="24">
        <v>60</v>
      </c>
      <c r="L24" s="31">
        <v>-8.771929824561397</v>
      </c>
      <c r="M24" s="31">
        <f>K24*100/'1.'!F25</f>
        <v>9.950248756218905</v>
      </c>
      <c r="N24" s="24">
        <v>181</v>
      </c>
      <c r="O24" s="31">
        <v>-10.465116279069761</v>
      </c>
      <c r="P24" s="31">
        <f>N24*100/'1.'!F25</f>
        <v>30.016583747927033</v>
      </c>
      <c r="Q24" s="24">
        <v>51</v>
      </c>
      <c r="R24" s="31">
        <v>-67.21311475409837</v>
      </c>
      <c r="S24" s="31">
        <f>Q24*100/'1.'!F25</f>
        <v>8.457711442786069</v>
      </c>
      <c r="T24" s="24">
        <v>11</v>
      </c>
      <c r="U24" s="40">
        <v>-54.54545454545455</v>
      </c>
      <c r="V24" s="31">
        <f>T24*100/'1.'!F25</f>
        <v>1.824212271973466</v>
      </c>
    </row>
    <row r="25" spans="1:22" ht="18.75" customHeight="1">
      <c r="A25" s="25" t="s">
        <v>70</v>
      </c>
      <c r="B25" s="24">
        <v>226</v>
      </c>
      <c r="C25" s="31">
        <v>208.64197530864197</v>
      </c>
      <c r="D25" s="31">
        <f>B25*100/'1.'!F26</f>
        <v>44.05458089668616</v>
      </c>
      <c r="E25" s="24">
        <v>46</v>
      </c>
      <c r="F25" s="31">
        <v>178.72340425531917</v>
      </c>
      <c r="G25" s="31">
        <f>E25*100/'1.'!F26</f>
        <v>8.966861598440547</v>
      </c>
      <c r="H25" s="24">
        <v>9</v>
      </c>
      <c r="I25" s="31">
        <v>433.33333333333337</v>
      </c>
      <c r="J25" s="31">
        <f>H25*100/'1.'!F26</f>
        <v>1.7543859649122806</v>
      </c>
      <c r="K25" s="24">
        <v>52</v>
      </c>
      <c r="L25" s="31">
        <v>108.33333333333334</v>
      </c>
      <c r="M25" s="31">
        <f>K25*100/'1.'!F26</f>
        <v>10.1364522417154</v>
      </c>
      <c r="N25" s="24">
        <v>154</v>
      </c>
      <c r="O25" s="31">
        <v>272.5806451612903</v>
      </c>
      <c r="P25" s="31">
        <f>N25*100/'1.'!F26</f>
        <v>30.019493177387915</v>
      </c>
      <c r="Q25" s="24">
        <v>20</v>
      </c>
      <c r="R25" s="40">
        <v>140.9090909090909</v>
      </c>
      <c r="S25" s="31">
        <f>Q25*100/'1.'!F26</f>
        <v>3.898635477582846</v>
      </c>
      <c r="T25" s="24">
        <v>5</v>
      </c>
      <c r="U25" s="31">
        <v>58.33333333333334</v>
      </c>
      <c r="V25" s="31">
        <f>T25*100/'1.'!F26</f>
        <v>0.9746588693957114</v>
      </c>
    </row>
    <row r="26" spans="1:22" ht="18.75" customHeight="1">
      <c r="A26" s="25" t="s">
        <v>71</v>
      </c>
      <c r="B26" s="24">
        <v>750</v>
      </c>
      <c r="C26" s="31">
        <v>-53.97553516819572</v>
      </c>
      <c r="D26" s="31">
        <f>B26*100/'1.'!F27</f>
        <v>41.50525733259546</v>
      </c>
      <c r="E26" s="24">
        <v>131</v>
      </c>
      <c r="F26" s="40">
        <v>27.77777777777777</v>
      </c>
      <c r="G26" s="31">
        <f>E26*100/'1.'!F27</f>
        <v>7.2495849474266745</v>
      </c>
      <c r="H26" s="24">
        <v>32</v>
      </c>
      <c r="I26" s="40">
        <v>-25</v>
      </c>
      <c r="J26" s="31">
        <f>H26*100/'1.'!F27</f>
        <v>1.770890979524073</v>
      </c>
      <c r="K26" s="24">
        <v>125</v>
      </c>
      <c r="L26" s="31">
        <v>-30.434782608695656</v>
      </c>
      <c r="M26" s="31">
        <f>K26*100/'1.'!F27</f>
        <v>6.917542888765911</v>
      </c>
      <c r="N26" s="24">
        <v>693</v>
      </c>
      <c r="O26" s="31">
        <v>-62.34234234234234</v>
      </c>
      <c r="P26" s="31">
        <f>N26*100/'1.'!F27</f>
        <v>38.350857775318204</v>
      </c>
      <c r="Q26" s="24">
        <v>53</v>
      </c>
      <c r="R26" s="40">
        <v>-44.61538461538461</v>
      </c>
      <c r="S26" s="31">
        <f>Q26*100/'1.'!F27</f>
        <v>2.933038184836746</v>
      </c>
      <c r="T26" s="24">
        <v>19</v>
      </c>
      <c r="U26" s="40">
        <v>-63.63636363636363</v>
      </c>
      <c r="V26" s="31">
        <f>T26*100/'1.'!F27</f>
        <v>1.0514665190924184</v>
      </c>
    </row>
    <row r="27" spans="1:22" ht="18.75" customHeight="1">
      <c r="A27" s="25" t="s">
        <v>72</v>
      </c>
      <c r="B27" s="24">
        <v>301</v>
      </c>
      <c r="C27" s="31">
        <v>-10.39755351681957</v>
      </c>
      <c r="D27" s="31">
        <f>B27*100/'1.'!F28</f>
        <v>42.51412429378531</v>
      </c>
      <c r="E27" s="24">
        <v>69</v>
      </c>
      <c r="F27" s="31">
        <v>-51.08695652173913</v>
      </c>
      <c r="G27" s="31">
        <f>E27*100/'1.'!F28</f>
        <v>9.745762711864407</v>
      </c>
      <c r="H27" s="24">
        <v>21</v>
      </c>
      <c r="I27" s="31">
        <v>-72.41379310344828</v>
      </c>
      <c r="J27" s="31">
        <f>H27*100/'1.'!F28</f>
        <v>2.9661016949152543</v>
      </c>
      <c r="K27" s="24">
        <v>64</v>
      </c>
      <c r="L27" s="31">
        <v>-44.44444444444444</v>
      </c>
      <c r="M27" s="31">
        <f>K27*100/'1.'!F28</f>
        <v>9.03954802259887</v>
      </c>
      <c r="N27" s="24">
        <v>209</v>
      </c>
      <c r="O27" s="31">
        <v>-18.867924528301884</v>
      </c>
      <c r="P27" s="31">
        <f>N27*100/'1.'!F28</f>
        <v>29.519774011299436</v>
      </c>
      <c r="Q27" s="24">
        <v>36</v>
      </c>
      <c r="R27" s="31">
        <v>-16.279069767441854</v>
      </c>
      <c r="S27" s="31">
        <f>Q27*100/'1.'!F28</f>
        <v>5.084745762711864</v>
      </c>
      <c r="T27" s="24">
        <v>8</v>
      </c>
      <c r="U27" s="31">
        <v>-45</v>
      </c>
      <c r="V27" s="31">
        <f>T27*100/'1.'!F28</f>
        <v>1.1299435028248588</v>
      </c>
    </row>
    <row r="28" spans="1:22" ht="18.75" customHeight="1">
      <c r="A28" s="25" t="s">
        <v>73</v>
      </c>
      <c r="B28" s="24">
        <v>293</v>
      </c>
      <c r="C28" s="31">
        <v>11.145510835913313</v>
      </c>
      <c r="D28" s="31">
        <f>B28*100/'1.'!F29</f>
        <v>44.126506024096386</v>
      </c>
      <c r="E28" s="24">
        <v>45</v>
      </c>
      <c r="F28" s="31">
        <v>-9.836065573770497</v>
      </c>
      <c r="G28" s="31">
        <f>E28*100/'1.'!F29</f>
        <v>6.77710843373494</v>
      </c>
      <c r="H28" s="24">
        <v>8</v>
      </c>
      <c r="I28" s="31">
        <v>-13.333333333333329</v>
      </c>
      <c r="J28" s="31">
        <f>H28*100/'1.'!F29</f>
        <v>1.2048192771084338</v>
      </c>
      <c r="K28" s="24">
        <v>55</v>
      </c>
      <c r="L28" s="31">
        <v>8.450704225352112</v>
      </c>
      <c r="M28" s="31">
        <f>K28*100/'1.'!F29</f>
        <v>8.283132530120483</v>
      </c>
      <c r="N28" s="24">
        <v>215</v>
      </c>
      <c r="O28" s="31">
        <v>-26.80412371134021</v>
      </c>
      <c r="P28" s="31">
        <f>N28*100/'1.'!F29</f>
        <v>32.37951807228916</v>
      </c>
      <c r="Q28" s="24">
        <v>36</v>
      </c>
      <c r="R28" s="31">
        <v>-26.315789473684205</v>
      </c>
      <c r="S28" s="31">
        <f>Q28*100/'1.'!F29</f>
        <v>5.421686746987952</v>
      </c>
      <c r="T28" s="24">
        <v>11</v>
      </c>
      <c r="U28" s="31">
        <v>-68.42105263157895</v>
      </c>
      <c r="V28" s="31">
        <f>T28*100/'1.'!F29</f>
        <v>1.6566265060240963</v>
      </c>
    </row>
    <row r="29" spans="1:22" ht="18.75" customHeight="1">
      <c r="A29" s="25" t="s">
        <v>74</v>
      </c>
      <c r="B29" s="24">
        <v>359</v>
      </c>
      <c r="C29" s="31">
        <v>-52.45478036175711</v>
      </c>
      <c r="D29" s="31">
        <f>B29*100/'1.'!F30</f>
        <v>46.928104575163395</v>
      </c>
      <c r="E29" s="24">
        <v>55</v>
      </c>
      <c r="F29" s="40">
        <v>-31.578947368421055</v>
      </c>
      <c r="G29" s="31">
        <f>E29*100/'1.'!F30</f>
        <v>7.189542483660131</v>
      </c>
      <c r="H29" s="24">
        <v>13</v>
      </c>
      <c r="I29" s="31">
        <v>-46.666666666666664</v>
      </c>
      <c r="J29" s="31">
        <f>H29*100/'1.'!F30</f>
        <v>1.6993464052287581</v>
      </c>
      <c r="K29" s="24">
        <v>77</v>
      </c>
      <c r="L29" s="31">
        <v>-40.8</v>
      </c>
      <c r="M29" s="31">
        <f>K29*100/'1.'!F30</f>
        <v>10.065359477124183</v>
      </c>
      <c r="N29" s="24">
        <v>213</v>
      </c>
      <c r="O29" s="31">
        <v>-44.666666666666664</v>
      </c>
      <c r="P29" s="31">
        <f>N29*100/'1.'!F30</f>
        <v>27.84313725490196</v>
      </c>
      <c r="Q29" s="24">
        <v>42</v>
      </c>
      <c r="R29" s="40">
        <v>-7.317073170731703</v>
      </c>
      <c r="S29" s="31">
        <f>Q29*100/'1.'!F30</f>
        <v>5.490196078431373</v>
      </c>
      <c r="T29" s="24">
        <v>6</v>
      </c>
      <c r="U29" s="40">
        <v>23.07692307692308</v>
      </c>
      <c r="V29" s="31">
        <f>T29*100/'1.'!F30</f>
        <v>0.7843137254901961</v>
      </c>
    </row>
    <row r="30" spans="1:22" ht="18.75" customHeight="1">
      <c r="A30" s="25" t="s">
        <v>75</v>
      </c>
      <c r="B30" s="24">
        <v>184</v>
      </c>
      <c r="C30" s="31">
        <v>-4.566210045662103</v>
      </c>
      <c r="D30" s="31">
        <f>B30*100/'1.'!F31</f>
        <v>31.56089193825043</v>
      </c>
      <c r="E30" s="24">
        <v>52</v>
      </c>
      <c r="F30" s="31">
        <v>-19.607843137254903</v>
      </c>
      <c r="G30" s="31">
        <f>E30*100/'1.'!F31</f>
        <v>8.919382504288164</v>
      </c>
      <c r="H30" s="24">
        <v>16</v>
      </c>
      <c r="I30" s="31">
        <v>-10</v>
      </c>
      <c r="J30" s="31">
        <f>H30*100/'1.'!F31</f>
        <v>2.7444253859348198</v>
      </c>
      <c r="K30" s="24">
        <v>74</v>
      </c>
      <c r="L30" s="31">
        <v>4.109589041095887</v>
      </c>
      <c r="M30" s="31">
        <f>K30*100/'1.'!F31</f>
        <v>12.692967409948542</v>
      </c>
      <c r="N30" s="24">
        <v>166</v>
      </c>
      <c r="O30" s="31">
        <v>-39.25233644859813</v>
      </c>
      <c r="P30" s="31">
        <f>N30*100/'1.'!F31</f>
        <v>28.473413379073758</v>
      </c>
      <c r="Q30" s="24">
        <v>76</v>
      </c>
      <c r="R30" s="31">
        <v>-80.18018018018017</v>
      </c>
      <c r="S30" s="31">
        <f>Q30*100/'1.'!F31</f>
        <v>13.036020583190394</v>
      </c>
      <c r="T30" s="24">
        <v>16</v>
      </c>
      <c r="U30" s="31">
        <v>-42.857142857142854</v>
      </c>
      <c r="V30" s="31">
        <f>T30*100/'1.'!F31</f>
        <v>2.7444253859348198</v>
      </c>
    </row>
    <row r="31" spans="1:22" ht="18.75" customHeight="1">
      <c r="A31" s="25" t="s">
        <v>76</v>
      </c>
      <c r="B31" s="24">
        <v>209</v>
      </c>
      <c r="C31" s="121" t="s">
        <v>314</v>
      </c>
      <c r="D31" s="31">
        <f>B31*100/'1.'!F32</f>
        <v>42.22222222222222</v>
      </c>
      <c r="E31" s="24">
        <v>41</v>
      </c>
      <c r="F31" s="121" t="s">
        <v>314</v>
      </c>
      <c r="G31" s="31">
        <f>E31*100/'1.'!F32</f>
        <v>8.282828282828282</v>
      </c>
      <c r="H31" s="24">
        <v>9</v>
      </c>
      <c r="I31" s="121" t="s">
        <v>314</v>
      </c>
      <c r="J31" s="31">
        <f>H31*100/'1.'!F32</f>
        <v>1.8181818181818181</v>
      </c>
      <c r="K31" s="24">
        <v>76</v>
      </c>
      <c r="L31" s="121" t="s">
        <v>314</v>
      </c>
      <c r="M31" s="31">
        <f>K31*100/'1.'!F32</f>
        <v>15.353535353535353</v>
      </c>
      <c r="N31" s="24">
        <v>130</v>
      </c>
      <c r="O31" s="121" t="s">
        <v>314</v>
      </c>
      <c r="P31" s="31">
        <f>N31*100/'1.'!F32</f>
        <v>26.262626262626263</v>
      </c>
      <c r="Q31" s="24">
        <v>22</v>
      </c>
      <c r="R31" s="121" t="s">
        <v>314</v>
      </c>
      <c r="S31" s="31">
        <f>Q31*100/'1.'!F32</f>
        <v>4.444444444444445</v>
      </c>
      <c r="T31" s="24">
        <v>8</v>
      </c>
      <c r="U31" s="121" t="s">
        <v>314</v>
      </c>
      <c r="V31" s="31">
        <f>T31*100/'1.'!F32</f>
        <v>1.6161616161616161</v>
      </c>
    </row>
    <row r="32" spans="1:22" ht="18.75" customHeight="1">
      <c r="A32" s="25" t="s">
        <v>77</v>
      </c>
      <c r="B32" s="24">
        <v>0</v>
      </c>
      <c r="C32" s="123"/>
      <c r="D32" s="123"/>
      <c r="E32" s="124">
        <v>0</v>
      </c>
      <c r="F32" s="123"/>
      <c r="G32" s="123"/>
      <c r="H32" s="124">
        <v>0</v>
      </c>
      <c r="I32" s="123"/>
      <c r="J32" s="31"/>
      <c r="K32" s="24">
        <v>0</v>
      </c>
      <c r="L32" s="123"/>
      <c r="M32" s="123"/>
      <c r="N32" s="124"/>
      <c r="O32" s="123"/>
      <c r="P32" s="123"/>
      <c r="Q32" s="124"/>
      <c r="R32" s="123"/>
      <c r="S32" s="123"/>
      <c r="T32" s="124"/>
      <c r="U32" s="123"/>
      <c r="V32" s="31"/>
    </row>
    <row r="33" spans="1:22" ht="21.75" customHeight="1">
      <c r="A33" s="28" t="s">
        <v>78</v>
      </c>
      <c r="B33" s="122">
        <v>10569</v>
      </c>
      <c r="C33" s="126" t="s">
        <v>314</v>
      </c>
      <c r="D33" s="42">
        <f>B33*100/'1.'!F34</f>
        <v>40.5688622754491</v>
      </c>
      <c r="E33" s="65">
        <v>1729</v>
      </c>
      <c r="F33" s="126" t="s">
        <v>314</v>
      </c>
      <c r="G33" s="42">
        <f>E33*100/'1.'!F34</f>
        <v>6.636726546906187</v>
      </c>
      <c r="H33" s="65">
        <v>542</v>
      </c>
      <c r="I33" s="126" t="s">
        <v>314</v>
      </c>
      <c r="J33" s="42">
        <f>H33*100/'1.'!F34</f>
        <v>2.0804544756640566</v>
      </c>
      <c r="K33" s="122">
        <v>2574</v>
      </c>
      <c r="L33" s="126" t="s">
        <v>314</v>
      </c>
      <c r="M33" s="42">
        <f>K33*100/'1.'!F34</f>
        <v>9.880239520958083</v>
      </c>
      <c r="N33" s="65">
        <v>8612</v>
      </c>
      <c r="O33" s="126" t="s">
        <v>314</v>
      </c>
      <c r="P33" s="42">
        <f>N33*100/'1.'!F34</f>
        <v>33.056962997082756</v>
      </c>
      <c r="Q33" s="65">
        <v>1526</v>
      </c>
      <c r="R33" s="126" t="s">
        <v>314</v>
      </c>
      <c r="S33" s="42">
        <f>Q33*100/'1.'!F34</f>
        <v>5.857515737755259</v>
      </c>
      <c r="T33" s="65">
        <v>500</v>
      </c>
      <c r="U33" s="126" t="s">
        <v>314</v>
      </c>
      <c r="V33" s="42">
        <f>T33*100/'1.'!F34</f>
        <v>1.919238446184554</v>
      </c>
    </row>
    <row r="34" spans="2:22" ht="15" hidden="1">
      <c r="B34" s="41"/>
      <c r="E34" s="125"/>
      <c r="H34" s="125"/>
      <c r="J34" s="11"/>
      <c r="K34" s="41"/>
      <c r="N34" s="125"/>
      <c r="P34" s="127"/>
      <c r="Q34" s="125"/>
      <c r="S34" s="12"/>
      <c r="T34" s="125"/>
      <c r="V34" s="12"/>
    </row>
    <row r="35" spans="1:22" ht="14.25" hidden="1">
      <c r="A35" s="13" t="s">
        <v>52</v>
      </c>
      <c r="B35" s="14">
        <v>367</v>
      </c>
      <c r="C35" s="15">
        <f aca="true" t="shared" si="0" ref="C35:C61">B8*100/B35-100</f>
        <v>-16.893732970027244</v>
      </c>
      <c r="D35" s="15"/>
      <c r="E35" s="14">
        <v>62</v>
      </c>
      <c r="F35" s="15">
        <f aca="true" t="shared" si="1" ref="F35:F61">E8*100/E35-100</f>
        <v>61.29032258064515</v>
      </c>
      <c r="H35" s="10">
        <v>12</v>
      </c>
      <c r="I35" s="15">
        <f aca="true" t="shared" si="2" ref="I35:I61">H8*100/H35-100</f>
        <v>-41.666666666666664</v>
      </c>
      <c r="J35" s="11"/>
      <c r="K35" s="10">
        <v>95</v>
      </c>
      <c r="L35" s="15">
        <f aca="true" t="shared" si="3" ref="L35:L61">K8*100/K35-100</f>
        <v>-38.94736842105263</v>
      </c>
      <c r="N35" s="10">
        <v>322</v>
      </c>
      <c r="O35" s="15">
        <f aca="true" t="shared" si="4" ref="O35:O61">N8*100/N35-100</f>
        <v>-22.981366459627324</v>
      </c>
      <c r="P35" s="11"/>
      <c r="Q35" s="10">
        <v>54</v>
      </c>
      <c r="R35" s="15">
        <f aca="true" t="shared" si="5" ref="R35:R61">Q8*100/Q35-100</f>
        <v>25.925925925925924</v>
      </c>
      <c r="S35" s="16"/>
      <c r="T35" s="10">
        <v>16</v>
      </c>
      <c r="U35" s="15">
        <f aca="true" t="shared" si="6" ref="U35:U61">T8*100/T35-100</f>
        <v>37.5</v>
      </c>
      <c r="V35" s="16"/>
    </row>
    <row r="36" spans="1:22" ht="14.25" hidden="1">
      <c r="A36" s="13" t="s">
        <v>53</v>
      </c>
      <c r="B36" s="14">
        <v>291</v>
      </c>
      <c r="C36" s="15">
        <f t="shared" si="0"/>
        <v>190.03436426116838</v>
      </c>
      <c r="D36" s="15"/>
      <c r="E36" s="14">
        <v>74</v>
      </c>
      <c r="F36" s="15">
        <f t="shared" si="1"/>
        <v>36.486486486486484</v>
      </c>
      <c r="H36" s="10">
        <v>14</v>
      </c>
      <c r="I36" s="15">
        <f t="shared" si="2"/>
        <v>164.28571428571428</v>
      </c>
      <c r="J36" s="11"/>
      <c r="K36" s="10">
        <v>71</v>
      </c>
      <c r="L36" s="15">
        <f t="shared" si="3"/>
        <v>178.8732394366197</v>
      </c>
      <c r="N36" s="10">
        <v>267</v>
      </c>
      <c r="O36" s="15">
        <f t="shared" si="4"/>
        <v>185.0187265917603</v>
      </c>
      <c r="P36" s="11"/>
      <c r="Q36" s="10">
        <v>66</v>
      </c>
      <c r="R36" s="15">
        <f t="shared" si="5"/>
        <v>101.5151515151515</v>
      </c>
      <c r="S36" s="16"/>
      <c r="T36" s="10">
        <v>15</v>
      </c>
      <c r="U36" s="15">
        <f t="shared" si="6"/>
        <v>133.33333333333334</v>
      </c>
      <c r="V36" s="16"/>
    </row>
    <row r="37" spans="1:22" ht="14.25" hidden="1">
      <c r="A37" s="13" t="s">
        <v>54</v>
      </c>
      <c r="B37" s="14">
        <v>905</v>
      </c>
      <c r="C37" s="15">
        <f t="shared" si="0"/>
        <v>-60</v>
      </c>
      <c r="D37" s="15"/>
      <c r="E37" s="14">
        <v>102</v>
      </c>
      <c r="F37" s="15">
        <f t="shared" si="1"/>
        <v>-35.294117647058826</v>
      </c>
      <c r="H37" s="10">
        <v>66</v>
      </c>
      <c r="I37" s="15">
        <f t="shared" si="2"/>
        <v>-66.66666666666666</v>
      </c>
      <c r="J37" s="11"/>
      <c r="K37" s="10">
        <v>204</v>
      </c>
      <c r="L37" s="15">
        <f t="shared" si="3"/>
        <v>-44.11764705882353</v>
      </c>
      <c r="N37" s="10">
        <v>763</v>
      </c>
      <c r="O37" s="15">
        <f t="shared" si="4"/>
        <v>-52.03145478374836</v>
      </c>
      <c r="P37" s="11"/>
      <c r="Q37" s="10">
        <v>113</v>
      </c>
      <c r="R37" s="15">
        <f t="shared" si="5"/>
        <v>-45.13274336283186</v>
      </c>
      <c r="S37" s="16"/>
      <c r="T37" s="10">
        <v>45</v>
      </c>
      <c r="U37" s="15">
        <f t="shared" si="6"/>
        <v>-22.22222222222223</v>
      </c>
      <c r="V37" s="16"/>
    </row>
    <row r="38" spans="1:22" ht="14.25" hidden="1">
      <c r="A38" s="13" t="s">
        <v>55</v>
      </c>
      <c r="B38" s="14">
        <v>353</v>
      </c>
      <c r="C38" s="15">
        <f t="shared" si="0"/>
        <v>6.51558073654391</v>
      </c>
      <c r="D38" s="15"/>
      <c r="E38" s="14">
        <v>58</v>
      </c>
      <c r="F38" s="15">
        <f t="shared" si="1"/>
        <v>37.93103448275863</v>
      </c>
      <c r="H38" s="10">
        <v>24</v>
      </c>
      <c r="I38" s="15">
        <f t="shared" si="2"/>
        <v>37.5</v>
      </c>
      <c r="J38" s="11"/>
      <c r="K38" s="10">
        <v>117</v>
      </c>
      <c r="L38" s="15">
        <f t="shared" si="3"/>
        <v>10.256410256410263</v>
      </c>
      <c r="N38" s="10">
        <v>310</v>
      </c>
      <c r="O38" s="15">
        <f t="shared" si="4"/>
        <v>-6.1290322580645125</v>
      </c>
      <c r="P38" s="11"/>
      <c r="Q38" s="10">
        <v>65</v>
      </c>
      <c r="R38" s="15">
        <f t="shared" si="5"/>
        <v>7.692307692307693</v>
      </c>
      <c r="S38" s="16"/>
      <c r="T38" s="10">
        <v>24</v>
      </c>
      <c r="U38" s="15">
        <f t="shared" si="6"/>
        <v>4.166666666666671</v>
      </c>
      <c r="V38" s="16"/>
    </row>
    <row r="39" spans="1:22" ht="14.25" hidden="1">
      <c r="A39" s="13" t="s">
        <v>56</v>
      </c>
      <c r="B39" s="14">
        <v>451</v>
      </c>
      <c r="C39" s="15">
        <f t="shared" si="0"/>
        <v>-54.32372505543237</v>
      </c>
      <c r="D39" s="15"/>
      <c r="E39" s="14">
        <v>83</v>
      </c>
      <c r="F39" s="15">
        <f t="shared" si="1"/>
        <v>-54.21686746987952</v>
      </c>
      <c r="H39" s="10">
        <v>28</v>
      </c>
      <c r="I39" s="15">
        <f t="shared" si="2"/>
        <v>-71.42857142857143</v>
      </c>
      <c r="J39" s="11"/>
      <c r="K39" s="10">
        <v>119</v>
      </c>
      <c r="L39" s="15">
        <f t="shared" si="3"/>
        <v>-40.33613445378151</v>
      </c>
      <c r="N39" s="10">
        <v>361</v>
      </c>
      <c r="O39" s="15">
        <f t="shared" si="4"/>
        <v>-60.94182825484764</v>
      </c>
      <c r="P39" s="11"/>
      <c r="Q39" s="10">
        <v>88</v>
      </c>
      <c r="R39" s="15">
        <f t="shared" si="5"/>
        <v>-59.09090909090909</v>
      </c>
      <c r="S39" s="16"/>
      <c r="T39" s="10">
        <v>23</v>
      </c>
      <c r="U39" s="15">
        <f t="shared" si="6"/>
        <v>-69.56521739130434</v>
      </c>
      <c r="V39" s="16"/>
    </row>
    <row r="40" spans="1:22" ht="14.25" hidden="1">
      <c r="A40" s="13" t="s">
        <v>57</v>
      </c>
      <c r="B40" s="14">
        <v>233</v>
      </c>
      <c r="C40" s="15">
        <f t="shared" si="0"/>
        <v>96.56652360515022</v>
      </c>
      <c r="D40" s="15"/>
      <c r="E40" s="14">
        <v>44</v>
      </c>
      <c r="F40" s="15">
        <f t="shared" si="1"/>
        <v>65.9090909090909</v>
      </c>
      <c r="H40" s="10">
        <v>8</v>
      </c>
      <c r="I40" s="15">
        <f t="shared" si="2"/>
        <v>237.5</v>
      </c>
      <c r="J40" s="11"/>
      <c r="K40" s="10">
        <v>100</v>
      </c>
      <c r="L40" s="15">
        <f t="shared" si="3"/>
        <v>15</v>
      </c>
      <c r="N40" s="10">
        <v>180</v>
      </c>
      <c r="O40" s="15">
        <f t="shared" si="4"/>
        <v>140</v>
      </c>
      <c r="P40" s="11"/>
      <c r="Q40" s="10">
        <v>58</v>
      </c>
      <c r="R40" s="15">
        <f t="shared" si="5"/>
        <v>-15.517241379310349</v>
      </c>
      <c r="S40" s="16"/>
      <c r="T40" s="10">
        <v>10</v>
      </c>
      <c r="U40" s="15">
        <f t="shared" si="6"/>
        <v>40</v>
      </c>
      <c r="V40" s="16"/>
    </row>
    <row r="41" spans="1:22" ht="14.25" hidden="1">
      <c r="A41" s="13" t="s">
        <v>58</v>
      </c>
      <c r="B41" s="14">
        <v>474</v>
      </c>
      <c r="C41" s="15">
        <f t="shared" si="0"/>
        <v>-41.983122362869196</v>
      </c>
      <c r="D41" s="15"/>
      <c r="E41" s="14">
        <v>67</v>
      </c>
      <c r="F41" s="15">
        <f t="shared" si="1"/>
        <v>-34.32835820895522</v>
      </c>
      <c r="H41" s="10">
        <v>28</v>
      </c>
      <c r="I41" s="15">
        <f t="shared" si="2"/>
        <v>-60.714285714285715</v>
      </c>
      <c r="J41" s="11"/>
      <c r="K41" s="10">
        <v>115</v>
      </c>
      <c r="L41" s="15">
        <f t="shared" si="3"/>
        <v>6.956521739130437</v>
      </c>
      <c r="N41" s="10">
        <v>451</v>
      </c>
      <c r="O41" s="15">
        <f t="shared" si="4"/>
        <v>-38.35920177383592</v>
      </c>
      <c r="P41" s="11"/>
      <c r="Q41" s="10">
        <v>59</v>
      </c>
      <c r="R41" s="15">
        <f t="shared" si="5"/>
        <v>18.644067796610173</v>
      </c>
      <c r="S41" s="16"/>
      <c r="T41" s="10">
        <v>16</v>
      </c>
      <c r="U41" s="15">
        <f t="shared" si="6"/>
        <v>-31.25</v>
      </c>
      <c r="V41" s="16"/>
    </row>
    <row r="42" spans="1:22" ht="14.25" hidden="1">
      <c r="A42" s="13" t="s">
        <v>59</v>
      </c>
      <c r="B42" s="14">
        <v>283</v>
      </c>
      <c r="C42" s="15">
        <f t="shared" si="0"/>
        <v>191.87279151943466</v>
      </c>
      <c r="D42" s="15"/>
      <c r="E42" s="14">
        <v>36</v>
      </c>
      <c r="F42" s="15">
        <f t="shared" si="1"/>
        <v>127.77777777777777</v>
      </c>
      <c r="H42" s="10">
        <v>14</v>
      </c>
      <c r="I42" s="15">
        <f t="shared" si="2"/>
        <v>285.7142857142857</v>
      </c>
      <c r="J42" s="11"/>
      <c r="K42" s="10">
        <v>75</v>
      </c>
      <c r="L42" s="15">
        <f t="shared" si="3"/>
        <v>238.66666666666669</v>
      </c>
      <c r="N42" s="10">
        <v>283</v>
      </c>
      <c r="O42" s="15">
        <f t="shared" si="4"/>
        <v>94.34628975265016</v>
      </c>
      <c r="P42" s="11"/>
      <c r="Q42" s="10">
        <v>68</v>
      </c>
      <c r="R42" s="15">
        <f t="shared" si="5"/>
        <v>67.64705882352942</v>
      </c>
      <c r="S42" s="16"/>
      <c r="T42" s="10">
        <v>9</v>
      </c>
      <c r="U42" s="15">
        <f t="shared" si="6"/>
        <v>33.33333333333334</v>
      </c>
      <c r="V42" s="16"/>
    </row>
    <row r="43" spans="1:22" ht="14.25" hidden="1">
      <c r="A43" s="13" t="s">
        <v>60</v>
      </c>
      <c r="B43" s="14">
        <v>671</v>
      </c>
      <c r="C43" s="15">
        <f t="shared" si="0"/>
        <v>38.45007451564828</v>
      </c>
      <c r="D43" s="15"/>
      <c r="E43" s="14">
        <v>81</v>
      </c>
      <c r="F43" s="15">
        <f t="shared" si="1"/>
        <v>-70.37037037037037</v>
      </c>
      <c r="H43" s="10">
        <v>41</v>
      </c>
      <c r="I43" s="15">
        <f t="shared" si="2"/>
        <v>87.8048780487805</v>
      </c>
      <c r="J43" s="11"/>
      <c r="K43" s="10">
        <v>206</v>
      </c>
      <c r="L43" s="15">
        <f t="shared" si="3"/>
        <v>-31.067961165048544</v>
      </c>
      <c r="N43" s="10">
        <v>487</v>
      </c>
      <c r="O43" s="15">
        <f t="shared" si="4"/>
        <v>91.99178644763862</v>
      </c>
      <c r="P43" s="11"/>
      <c r="Q43" s="10">
        <v>107</v>
      </c>
      <c r="R43" s="15">
        <f t="shared" si="5"/>
        <v>-8.411214953271028</v>
      </c>
      <c r="S43" s="16"/>
      <c r="T43" s="10">
        <v>8</v>
      </c>
      <c r="U43" s="15">
        <f t="shared" si="6"/>
        <v>750</v>
      </c>
      <c r="V43" s="16"/>
    </row>
    <row r="44" spans="1:22" ht="14.25" hidden="1">
      <c r="A44" s="13" t="s">
        <v>61</v>
      </c>
      <c r="B44" s="14">
        <v>980</v>
      </c>
      <c r="C44" s="15">
        <f t="shared" si="0"/>
        <v>-76.53061224489795</v>
      </c>
      <c r="D44" s="15"/>
      <c r="E44" s="14">
        <v>28</v>
      </c>
      <c r="F44" s="15">
        <f t="shared" si="1"/>
        <v>75</v>
      </c>
      <c r="H44" s="10">
        <v>73</v>
      </c>
      <c r="I44" s="15">
        <f t="shared" si="2"/>
        <v>-90.41095890410959</v>
      </c>
      <c r="J44" s="11"/>
      <c r="K44" s="10">
        <v>179</v>
      </c>
      <c r="L44" s="15">
        <f t="shared" si="3"/>
        <v>-70.94972067039106</v>
      </c>
      <c r="N44" s="10">
        <v>1169</v>
      </c>
      <c r="O44" s="15">
        <f t="shared" si="4"/>
        <v>-86.56971770744227</v>
      </c>
      <c r="P44" s="11"/>
      <c r="Q44" s="10">
        <v>79</v>
      </c>
      <c r="R44" s="15">
        <f t="shared" si="5"/>
        <v>-60.75949367088607</v>
      </c>
      <c r="S44" s="16"/>
      <c r="T44" s="10">
        <v>48</v>
      </c>
      <c r="U44" s="15">
        <f t="shared" si="6"/>
        <v>-87.5</v>
      </c>
      <c r="V44" s="16"/>
    </row>
    <row r="45" spans="1:22" ht="14.25" hidden="1">
      <c r="A45" s="13" t="s">
        <v>62</v>
      </c>
      <c r="B45" s="14">
        <v>172</v>
      </c>
      <c r="C45" s="15">
        <f t="shared" si="0"/>
        <v>-40.116279069767444</v>
      </c>
      <c r="D45" s="15"/>
      <c r="E45" s="14">
        <v>49</v>
      </c>
      <c r="F45" s="15">
        <f t="shared" si="1"/>
        <v>-55.10204081632653</v>
      </c>
      <c r="H45" s="10">
        <v>9</v>
      </c>
      <c r="I45" s="15">
        <f t="shared" si="2"/>
        <v>-33.33333333333333</v>
      </c>
      <c r="J45" s="11"/>
      <c r="K45" s="10">
        <v>56</v>
      </c>
      <c r="L45" s="15">
        <f t="shared" si="3"/>
        <v>-3.5714285714285694</v>
      </c>
      <c r="N45" s="10">
        <v>133</v>
      </c>
      <c r="O45" s="15">
        <f t="shared" si="4"/>
        <v>-36.090225563909776</v>
      </c>
      <c r="P45" s="11"/>
      <c r="Q45" s="10">
        <v>25</v>
      </c>
      <c r="R45" s="15">
        <f t="shared" si="5"/>
        <v>32</v>
      </c>
      <c r="S45" s="16"/>
      <c r="T45" s="10">
        <v>6</v>
      </c>
      <c r="U45" s="15">
        <f t="shared" si="6"/>
        <v>-66.66666666666666</v>
      </c>
      <c r="V45" s="16"/>
    </row>
    <row r="46" spans="1:22" ht="14.25" hidden="1">
      <c r="A46" s="13" t="s">
        <v>63</v>
      </c>
      <c r="B46" s="14">
        <v>122</v>
      </c>
      <c r="C46" s="15">
        <f t="shared" si="0"/>
        <v>595.9016393442623</v>
      </c>
      <c r="D46" s="15"/>
      <c r="E46" s="14">
        <v>41</v>
      </c>
      <c r="F46" s="15">
        <f t="shared" si="1"/>
        <v>253.65853658536588</v>
      </c>
      <c r="H46" s="10">
        <v>10</v>
      </c>
      <c r="I46" s="15">
        <f t="shared" si="2"/>
        <v>180</v>
      </c>
      <c r="J46" s="11"/>
      <c r="K46" s="10">
        <v>40</v>
      </c>
      <c r="L46" s="15">
        <f t="shared" si="3"/>
        <v>365</v>
      </c>
      <c r="N46" s="10">
        <v>76</v>
      </c>
      <c r="O46" s="15">
        <f t="shared" si="4"/>
        <v>801.3157894736842</v>
      </c>
      <c r="P46" s="11"/>
      <c r="Q46" s="10">
        <v>32</v>
      </c>
      <c r="R46" s="15">
        <f t="shared" si="5"/>
        <v>293.75</v>
      </c>
      <c r="S46" s="16"/>
      <c r="T46" s="10">
        <v>0</v>
      </c>
      <c r="U46" s="15" t="e">
        <f t="shared" si="6"/>
        <v>#DIV/0!</v>
      </c>
      <c r="V46" s="16"/>
    </row>
    <row r="47" spans="1:22" ht="14.25" hidden="1">
      <c r="A47" s="13" t="s">
        <v>64</v>
      </c>
      <c r="B47" s="14">
        <v>944</v>
      </c>
      <c r="C47" s="15">
        <f t="shared" si="0"/>
        <v>-56.567796610169495</v>
      </c>
      <c r="D47" s="15"/>
      <c r="E47" s="14">
        <v>147</v>
      </c>
      <c r="F47" s="15">
        <f t="shared" si="1"/>
        <v>-38.775510204081634</v>
      </c>
      <c r="H47" s="10">
        <v>34</v>
      </c>
      <c r="I47" s="15">
        <f t="shared" si="2"/>
        <v>-67.64705882352942</v>
      </c>
      <c r="J47" s="11"/>
      <c r="K47" s="10">
        <v>234</v>
      </c>
      <c r="L47" s="15">
        <f t="shared" si="3"/>
        <v>-61.965811965811966</v>
      </c>
      <c r="N47" s="10">
        <v>842</v>
      </c>
      <c r="O47" s="15">
        <f t="shared" si="4"/>
        <v>-63.42042755344418</v>
      </c>
      <c r="P47" s="11"/>
      <c r="Q47" s="10">
        <v>136</v>
      </c>
      <c r="R47" s="15">
        <f t="shared" si="5"/>
        <v>-73.52941176470588</v>
      </c>
      <c r="S47" s="16"/>
      <c r="T47" s="10">
        <v>68</v>
      </c>
      <c r="U47" s="15">
        <f t="shared" si="6"/>
        <v>-57.35294117647059</v>
      </c>
      <c r="V47" s="16"/>
    </row>
    <row r="48" spans="1:22" ht="14.25" hidden="1">
      <c r="A48" s="13" t="s">
        <v>65</v>
      </c>
      <c r="B48" s="14">
        <v>382</v>
      </c>
      <c r="C48" s="15">
        <f t="shared" si="0"/>
        <v>113.87434554973822</v>
      </c>
      <c r="D48" s="15"/>
      <c r="E48" s="14">
        <v>72</v>
      </c>
      <c r="F48" s="15">
        <f t="shared" si="1"/>
        <v>50</v>
      </c>
      <c r="H48" s="10">
        <v>12</v>
      </c>
      <c r="I48" s="15">
        <f t="shared" si="2"/>
        <v>308.3333333333333</v>
      </c>
      <c r="J48" s="11"/>
      <c r="K48" s="10">
        <v>99</v>
      </c>
      <c r="L48" s="15">
        <f t="shared" si="3"/>
        <v>48.4848484848485</v>
      </c>
      <c r="N48" s="10">
        <v>326</v>
      </c>
      <c r="O48" s="15">
        <f t="shared" si="4"/>
        <v>125.15337423312883</v>
      </c>
      <c r="P48" s="11"/>
      <c r="Q48" s="10">
        <v>41</v>
      </c>
      <c r="R48" s="15">
        <f t="shared" si="5"/>
        <v>124.39024390243901</v>
      </c>
      <c r="S48" s="16"/>
      <c r="T48" s="10">
        <v>16</v>
      </c>
      <c r="U48" s="15">
        <f t="shared" si="6"/>
        <v>118.75</v>
      </c>
      <c r="V48" s="16"/>
    </row>
    <row r="49" spans="1:22" ht="14.25" hidden="1">
      <c r="A49" s="13" t="s">
        <v>66</v>
      </c>
      <c r="B49" s="14">
        <v>1029</v>
      </c>
      <c r="C49" s="15">
        <f t="shared" si="0"/>
        <v>-55.393586005830905</v>
      </c>
      <c r="D49" s="15"/>
      <c r="E49" s="14">
        <v>128</v>
      </c>
      <c r="F49" s="15">
        <f t="shared" si="1"/>
        <v>-47.65625</v>
      </c>
      <c r="H49" s="10">
        <v>34</v>
      </c>
      <c r="I49" s="15">
        <f t="shared" si="2"/>
        <v>-55.88235294117647</v>
      </c>
      <c r="J49" s="11"/>
      <c r="K49" s="10">
        <v>196</v>
      </c>
      <c r="L49" s="15">
        <f t="shared" si="3"/>
        <v>-48.46938775510204</v>
      </c>
      <c r="N49" s="10">
        <v>742</v>
      </c>
      <c r="O49" s="15">
        <f t="shared" si="4"/>
        <v>-65.22911051212938</v>
      </c>
      <c r="P49" s="11"/>
      <c r="Q49" s="10">
        <v>87</v>
      </c>
      <c r="R49" s="15">
        <f t="shared" si="5"/>
        <v>-18.39080459770115</v>
      </c>
      <c r="S49" s="16"/>
      <c r="T49" s="10">
        <v>39</v>
      </c>
      <c r="U49" s="15">
        <f t="shared" si="6"/>
        <v>-41.02564102564103</v>
      </c>
      <c r="V49" s="16"/>
    </row>
    <row r="50" spans="1:22" ht="14.25" hidden="1">
      <c r="A50" s="13" t="s">
        <v>67</v>
      </c>
      <c r="B50" s="14">
        <v>376</v>
      </c>
      <c r="C50" s="15">
        <f t="shared" si="0"/>
        <v>-18.61702127659575</v>
      </c>
      <c r="D50" s="15"/>
      <c r="E50" s="14">
        <v>71</v>
      </c>
      <c r="F50" s="15">
        <f t="shared" si="1"/>
        <v>14.08450704225352</v>
      </c>
      <c r="H50" s="10">
        <v>23</v>
      </c>
      <c r="I50" s="15">
        <f t="shared" si="2"/>
        <v>-52.17391304347826</v>
      </c>
      <c r="J50" s="11"/>
      <c r="K50" s="10">
        <v>93</v>
      </c>
      <c r="L50" s="15">
        <f t="shared" si="3"/>
        <v>-6.451612903225808</v>
      </c>
      <c r="N50" s="10">
        <v>299</v>
      </c>
      <c r="O50" s="15">
        <f t="shared" si="4"/>
        <v>-33.4448160535117</v>
      </c>
      <c r="P50" s="11"/>
      <c r="Q50" s="10">
        <v>69</v>
      </c>
      <c r="R50" s="15">
        <f t="shared" si="5"/>
        <v>-24.637681159420296</v>
      </c>
      <c r="S50" s="16"/>
      <c r="T50" s="10">
        <v>17</v>
      </c>
      <c r="U50" s="15">
        <f t="shared" si="6"/>
        <v>-17.647058823529406</v>
      </c>
      <c r="V50" s="16"/>
    </row>
    <row r="51" spans="1:22" ht="14.25" hidden="1">
      <c r="A51" s="13" t="s">
        <v>68</v>
      </c>
      <c r="B51" s="14">
        <v>262</v>
      </c>
      <c r="C51" s="15">
        <f t="shared" si="0"/>
        <v>-16.030534351145036</v>
      </c>
      <c r="D51" s="15"/>
      <c r="E51" s="14">
        <v>62</v>
      </c>
      <c r="F51" s="15">
        <f t="shared" si="1"/>
        <v>3.225806451612897</v>
      </c>
      <c r="H51" s="10">
        <v>15</v>
      </c>
      <c r="I51" s="15">
        <f t="shared" si="2"/>
        <v>0</v>
      </c>
      <c r="J51" s="11"/>
      <c r="K51" s="10">
        <v>56</v>
      </c>
      <c r="L51" s="15">
        <f t="shared" si="3"/>
        <v>7.142857142857139</v>
      </c>
      <c r="N51" s="10">
        <v>234</v>
      </c>
      <c r="O51" s="15">
        <f t="shared" si="4"/>
        <v>-22.649572649572647</v>
      </c>
      <c r="P51" s="11"/>
      <c r="Q51" s="10">
        <v>50</v>
      </c>
      <c r="R51" s="15">
        <f t="shared" si="5"/>
        <v>2</v>
      </c>
      <c r="S51" s="16"/>
      <c r="T51" s="10">
        <v>13</v>
      </c>
      <c r="U51" s="15">
        <f t="shared" si="6"/>
        <v>-15.384615384615387</v>
      </c>
      <c r="V51" s="16"/>
    </row>
    <row r="52" spans="1:22" ht="14.25" hidden="1">
      <c r="A52" s="13" t="s">
        <v>69</v>
      </c>
      <c r="B52" s="14">
        <v>207</v>
      </c>
      <c r="C52" s="15">
        <f t="shared" si="0"/>
        <v>9.178743961352652</v>
      </c>
      <c r="D52" s="15"/>
      <c r="E52" s="14">
        <v>72</v>
      </c>
      <c r="F52" s="15">
        <f t="shared" si="1"/>
        <v>-36.111111111111114</v>
      </c>
      <c r="H52" s="10">
        <v>15</v>
      </c>
      <c r="I52" s="15">
        <f t="shared" si="2"/>
        <v>-40</v>
      </c>
      <c r="J52" s="11"/>
      <c r="K52" s="10">
        <v>57</v>
      </c>
      <c r="L52" s="15">
        <f t="shared" si="3"/>
        <v>-8.771929824561397</v>
      </c>
      <c r="N52" s="10">
        <v>172</v>
      </c>
      <c r="O52" s="15">
        <f t="shared" si="4"/>
        <v>-10.465116279069761</v>
      </c>
      <c r="P52" s="11"/>
      <c r="Q52" s="10">
        <v>61</v>
      </c>
      <c r="R52" s="15">
        <f t="shared" si="5"/>
        <v>-67.21311475409837</v>
      </c>
      <c r="S52" s="16"/>
      <c r="T52" s="10">
        <v>11</v>
      </c>
      <c r="U52" s="15">
        <f t="shared" si="6"/>
        <v>-54.54545454545455</v>
      </c>
      <c r="V52" s="16"/>
    </row>
    <row r="53" spans="1:22" ht="14.25" hidden="1">
      <c r="A53" s="13" t="s">
        <v>70</v>
      </c>
      <c r="B53" s="14">
        <v>243</v>
      </c>
      <c r="C53" s="15">
        <f t="shared" si="0"/>
        <v>208.64197530864197</v>
      </c>
      <c r="D53" s="15"/>
      <c r="E53" s="14">
        <v>47</v>
      </c>
      <c r="F53" s="15">
        <f t="shared" si="1"/>
        <v>178.72340425531917</v>
      </c>
      <c r="H53" s="10">
        <v>6</v>
      </c>
      <c r="I53" s="15">
        <f t="shared" si="2"/>
        <v>433.33333333333337</v>
      </c>
      <c r="J53" s="11"/>
      <c r="K53" s="10">
        <v>60</v>
      </c>
      <c r="L53" s="15">
        <f t="shared" si="3"/>
        <v>108.33333333333334</v>
      </c>
      <c r="N53" s="10">
        <v>186</v>
      </c>
      <c r="O53" s="15">
        <f t="shared" si="4"/>
        <v>272.5806451612903</v>
      </c>
      <c r="P53" s="11"/>
      <c r="Q53" s="10">
        <v>22</v>
      </c>
      <c r="R53" s="15">
        <f t="shared" si="5"/>
        <v>140.9090909090909</v>
      </c>
      <c r="S53" s="16"/>
      <c r="T53" s="10">
        <v>12</v>
      </c>
      <c r="U53" s="15">
        <f t="shared" si="6"/>
        <v>58.33333333333334</v>
      </c>
      <c r="V53" s="16"/>
    </row>
    <row r="54" spans="1:22" ht="14.25" hidden="1">
      <c r="A54" s="13" t="s">
        <v>71</v>
      </c>
      <c r="B54" s="14">
        <v>654</v>
      </c>
      <c r="C54" s="15">
        <f t="shared" si="0"/>
        <v>-53.97553516819572</v>
      </c>
      <c r="D54" s="15"/>
      <c r="E54" s="14">
        <v>54</v>
      </c>
      <c r="F54" s="15">
        <f t="shared" si="1"/>
        <v>27.77777777777777</v>
      </c>
      <c r="H54" s="10">
        <v>28</v>
      </c>
      <c r="I54" s="15">
        <f t="shared" si="2"/>
        <v>-25</v>
      </c>
      <c r="J54" s="11"/>
      <c r="K54" s="10">
        <v>92</v>
      </c>
      <c r="L54" s="15">
        <f t="shared" si="3"/>
        <v>-30.434782608695656</v>
      </c>
      <c r="N54" s="10">
        <v>555</v>
      </c>
      <c r="O54" s="15">
        <f t="shared" si="4"/>
        <v>-62.34234234234234</v>
      </c>
      <c r="P54" s="11"/>
      <c r="Q54" s="10">
        <v>65</v>
      </c>
      <c r="R54" s="15">
        <f t="shared" si="5"/>
        <v>-44.61538461538461</v>
      </c>
      <c r="S54" s="16"/>
      <c r="T54" s="10">
        <v>22</v>
      </c>
      <c r="U54" s="15">
        <f t="shared" si="6"/>
        <v>-63.63636363636363</v>
      </c>
      <c r="V54" s="16"/>
    </row>
    <row r="55" spans="1:22" ht="14.25" hidden="1">
      <c r="A55" s="13" t="s">
        <v>72</v>
      </c>
      <c r="B55" s="14">
        <v>327</v>
      </c>
      <c r="C55" s="15">
        <f t="shared" si="0"/>
        <v>-10.39755351681957</v>
      </c>
      <c r="D55" s="15"/>
      <c r="E55" s="14">
        <v>92</v>
      </c>
      <c r="F55" s="15">
        <f t="shared" si="1"/>
        <v>-51.08695652173913</v>
      </c>
      <c r="H55" s="10">
        <v>29</v>
      </c>
      <c r="I55" s="15">
        <f t="shared" si="2"/>
        <v>-72.41379310344828</v>
      </c>
      <c r="J55" s="11"/>
      <c r="K55" s="10">
        <v>99</v>
      </c>
      <c r="L55" s="15">
        <f t="shared" si="3"/>
        <v>-44.44444444444444</v>
      </c>
      <c r="N55" s="10">
        <v>265</v>
      </c>
      <c r="O55" s="15">
        <f t="shared" si="4"/>
        <v>-18.867924528301884</v>
      </c>
      <c r="P55" s="11"/>
      <c r="Q55" s="10">
        <v>43</v>
      </c>
      <c r="R55" s="15">
        <f t="shared" si="5"/>
        <v>-16.279069767441854</v>
      </c>
      <c r="S55" s="16"/>
      <c r="T55" s="10">
        <v>20</v>
      </c>
      <c r="U55" s="15">
        <f t="shared" si="6"/>
        <v>-45</v>
      </c>
      <c r="V55" s="16"/>
    </row>
    <row r="56" spans="1:22" ht="14.25" hidden="1">
      <c r="A56" s="13" t="s">
        <v>73</v>
      </c>
      <c r="B56" s="14">
        <v>323</v>
      </c>
      <c r="C56" s="15">
        <f t="shared" si="0"/>
        <v>11.145510835913313</v>
      </c>
      <c r="D56" s="15"/>
      <c r="E56" s="14">
        <v>61</v>
      </c>
      <c r="F56" s="15">
        <f t="shared" si="1"/>
        <v>-9.836065573770497</v>
      </c>
      <c r="H56" s="10">
        <v>15</v>
      </c>
      <c r="I56" s="15">
        <f t="shared" si="2"/>
        <v>-13.333333333333329</v>
      </c>
      <c r="J56" s="11"/>
      <c r="K56" s="10">
        <v>71</v>
      </c>
      <c r="L56" s="15">
        <f t="shared" si="3"/>
        <v>8.450704225352112</v>
      </c>
      <c r="N56" s="10">
        <v>291</v>
      </c>
      <c r="O56" s="15">
        <f t="shared" si="4"/>
        <v>-26.80412371134021</v>
      </c>
      <c r="P56" s="11"/>
      <c r="Q56" s="10">
        <v>57</v>
      </c>
      <c r="R56" s="15">
        <f t="shared" si="5"/>
        <v>-26.315789473684205</v>
      </c>
      <c r="S56" s="16"/>
      <c r="T56" s="10">
        <v>19</v>
      </c>
      <c r="U56" s="15">
        <f t="shared" si="6"/>
        <v>-68.42105263157895</v>
      </c>
      <c r="V56" s="16"/>
    </row>
    <row r="57" spans="1:22" ht="14.25" hidden="1">
      <c r="A57" s="13" t="s">
        <v>74</v>
      </c>
      <c r="B57" s="14">
        <v>387</v>
      </c>
      <c r="C57" s="15">
        <f t="shared" si="0"/>
        <v>-52.45478036175711</v>
      </c>
      <c r="D57" s="15"/>
      <c r="E57" s="14">
        <v>76</v>
      </c>
      <c r="F57" s="15">
        <f t="shared" si="1"/>
        <v>-31.578947368421055</v>
      </c>
      <c r="H57" s="10">
        <v>30</v>
      </c>
      <c r="I57" s="15">
        <f t="shared" si="2"/>
        <v>-46.666666666666664</v>
      </c>
      <c r="J57" s="11"/>
      <c r="K57" s="10">
        <v>125</v>
      </c>
      <c r="L57" s="15">
        <f t="shared" si="3"/>
        <v>-40.8</v>
      </c>
      <c r="N57" s="10">
        <v>300</v>
      </c>
      <c r="O57" s="15">
        <f t="shared" si="4"/>
        <v>-44.666666666666664</v>
      </c>
      <c r="P57" s="11"/>
      <c r="Q57" s="10">
        <v>82</v>
      </c>
      <c r="R57" s="15">
        <f t="shared" si="5"/>
        <v>-7.317073170731703</v>
      </c>
      <c r="S57" s="16"/>
      <c r="T57" s="10">
        <v>13</v>
      </c>
      <c r="U57" s="15">
        <f t="shared" si="6"/>
        <v>23.07692307692308</v>
      </c>
      <c r="V57" s="16"/>
    </row>
    <row r="58" spans="1:22" ht="14.25" hidden="1">
      <c r="A58" s="13" t="s">
        <v>75</v>
      </c>
      <c r="B58" s="14">
        <v>219</v>
      </c>
      <c r="C58" s="15">
        <f t="shared" si="0"/>
        <v>-4.566210045662103</v>
      </c>
      <c r="D58" s="15"/>
      <c r="E58" s="14">
        <v>51</v>
      </c>
      <c r="F58" s="15">
        <f t="shared" si="1"/>
        <v>-19.607843137254903</v>
      </c>
      <c r="H58" s="10">
        <v>10</v>
      </c>
      <c r="I58" s="15">
        <f t="shared" si="2"/>
        <v>-10</v>
      </c>
      <c r="J58" s="11"/>
      <c r="K58" s="10">
        <v>73</v>
      </c>
      <c r="L58" s="15">
        <f t="shared" si="3"/>
        <v>4.109589041095887</v>
      </c>
      <c r="N58" s="10">
        <v>214</v>
      </c>
      <c r="O58" s="15">
        <f t="shared" si="4"/>
        <v>-39.25233644859813</v>
      </c>
      <c r="P58" s="11"/>
      <c r="Q58" s="10">
        <v>111</v>
      </c>
      <c r="R58" s="15">
        <f t="shared" si="5"/>
        <v>-80.18018018018017</v>
      </c>
      <c r="S58" s="16"/>
      <c r="T58" s="10">
        <v>14</v>
      </c>
      <c r="U58" s="15">
        <f t="shared" si="6"/>
        <v>-42.857142857142854</v>
      </c>
      <c r="V58" s="16"/>
    </row>
    <row r="59" spans="1:22" ht="14.25" hidden="1">
      <c r="A59" s="13" t="s">
        <v>76</v>
      </c>
      <c r="B59" s="14">
        <v>140</v>
      </c>
      <c r="C59" s="15">
        <f t="shared" si="0"/>
        <v>-100</v>
      </c>
      <c r="D59" s="15"/>
      <c r="E59" s="14">
        <v>27</v>
      </c>
      <c r="F59" s="15">
        <f t="shared" si="1"/>
        <v>-100</v>
      </c>
      <c r="H59" s="10">
        <v>6</v>
      </c>
      <c r="I59" s="15">
        <f t="shared" si="2"/>
        <v>-100</v>
      </c>
      <c r="J59" s="11"/>
      <c r="K59" s="10">
        <v>30</v>
      </c>
      <c r="L59" s="15">
        <f t="shared" si="3"/>
        <v>-100</v>
      </c>
      <c r="N59" s="10">
        <v>110</v>
      </c>
      <c r="O59" s="15">
        <f t="shared" si="4"/>
        <v>-100</v>
      </c>
      <c r="P59" s="11"/>
      <c r="Q59" s="10">
        <v>30</v>
      </c>
      <c r="R59" s="15">
        <f t="shared" si="5"/>
        <v>-100</v>
      </c>
      <c r="S59" s="16"/>
      <c r="T59" s="10">
        <v>4</v>
      </c>
      <c r="U59" s="15">
        <f t="shared" si="6"/>
        <v>-100</v>
      </c>
      <c r="V59" s="16"/>
    </row>
    <row r="60" spans="1:22" ht="14.25" hidden="1">
      <c r="A60" s="13" t="s">
        <v>77</v>
      </c>
      <c r="B60" s="14"/>
      <c r="C60" s="15" t="e">
        <f t="shared" si="0"/>
        <v>#DIV/0!</v>
      </c>
      <c r="D60" s="15"/>
      <c r="E60" s="14"/>
      <c r="F60" s="15" t="e">
        <f t="shared" si="1"/>
        <v>#DIV/0!</v>
      </c>
      <c r="H60" s="10"/>
      <c r="I60" s="15" t="e">
        <f t="shared" si="2"/>
        <v>#DIV/0!</v>
      </c>
      <c r="J60" s="11"/>
      <c r="K60" s="10"/>
      <c r="L60" s="15" t="e">
        <f t="shared" si="3"/>
        <v>#DIV/0!</v>
      </c>
      <c r="N60" s="10"/>
      <c r="O60" s="15" t="e">
        <f t="shared" si="4"/>
        <v>#DIV/0!</v>
      </c>
      <c r="P60" s="11"/>
      <c r="Q60" s="10"/>
      <c r="R60" s="15" t="e">
        <f t="shared" si="5"/>
        <v>#DIV/0!</v>
      </c>
      <c r="S60" s="16"/>
      <c r="T60" s="10"/>
      <c r="U60" s="15" t="e">
        <f t="shared" si="6"/>
        <v>#DIV/0!</v>
      </c>
      <c r="V60" s="16"/>
    </row>
    <row r="61" spans="1:22" ht="15" hidden="1">
      <c r="A61" s="17" t="s">
        <v>78</v>
      </c>
      <c r="B61" s="9">
        <v>10795</v>
      </c>
      <c r="C61" s="15">
        <f t="shared" si="0"/>
        <v>-100</v>
      </c>
      <c r="D61" s="15"/>
      <c r="E61" s="9">
        <v>1685</v>
      </c>
      <c r="F61" s="15">
        <f t="shared" si="1"/>
        <v>-100</v>
      </c>
      <c r="H61" s="17">
        <v>584</v>
      </c>
      <c r="I61" s="15">
        <f t="shared" si="2"/>
        <v>-100</v>
      </c>
      <c r="J61" s="11"/>
      <c r="K61" s="17">
        <v>2662</v>
      </c>
      <c r="L61" s="15">
        <f t="shared" si="3"/>
        <v>-100</v>
      </c>
      <c r="N61" s="17">
        <v>9338</v>
      </c>
      <c r="O61" s="15">
        <f t="shared" si="4"/>
        <v>-100</v>
      </c>
      <c r="P61" s="11"/>
      <c r="Q61" s="17">
        <v>1668</v>
      </c>
      <c r="R61" s="15">
        <f t="shared" si="5"/>
        <v>-100</v>
      </c>
      <c r="S61" s="16"/>
      <c r="T61" s="17">
        <v>488</v>
      </c>
      <c r="U61" s="15">
        <f t="shared" si="6"/>
        <v>-100</v>
      </c>
      <c r="V61" s="16"/>
    </row>
    <row r="63" spans="3:5" ht="14.25">
      <c r="C63" s="15"/>
      <c r="D63" s="15"/>
      <c r="E63" s="15"/>
    </row>
    <row r="64" spans="4:5" ht="14.25">
      <c r="D64" s="15"/>
      <c r="E64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conditionalFormatting sqref="C35:C61 F35:F61 I35:I61 L35:L61 O35:O61 R35:R61 U35:U61">
    <cfRule type="cellIs" priority="5" dxfId="578" operator="greaterThan" stopIfTrue="1">
      <formula>0</formula>
    </cfRule>
    <cfRule type="cellIs" priority="6" dxfId="579" operator="lessThanOrEqual" stopIfTrue="1">
      <formula>0</formula>
    </cfRule>
  </conditionalFormatting>
  <conditionalFormatting sqref="C6:C30 F6:F30 I6:I30 L6:L30 O6:O30 R6:R30 U6:U30 C32 F32 I32 L32 O32 R32 U32">
    <cfRule type="cellIs" priority="2" dxfId="578" operator="greaterThan" stopIfTrue="1">
      <formula>0</formula>
    </cfRule>
  </conditionalFormatting>
  <conditionalFormatting sqref="C6:C30 F6:F30 I6:I30 L6:L30 O6:O30 R6:R30 U6:U30 C32 F32 I32 L32 O32 R32 U32">
    <cfRule type="cellIs" priority="1" dxfId="581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K34"/>
  <sheetViews>
    <sheetView workbookViewId="0" topLeftCell="A1">
      <selection activeCell="M30" sqref="M30"/>
    </sheetView>
  </sheetViews>
  <sheetFormatPr defaultColWidth="9.140625" defaultRowHeight="15"/>
  <cols>
    <col min="1" max="1" width="28.57421875" style="7" customWidth="1"/>
    <col min="2" max="10" width="13.0039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4" spans="1:10" s="19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9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</row>
    <row r="7" spans="1:10" ht="14.25">
      <c r="A7" s="25" t="s">
        <v>51</v>
      </c>
      <c r="B7" s="24">
        <v>0</v>
      </c>
      <c r="C7" s="24"/>
      <c r="D7" s="31"/>
      <c r="E7" s="24">
        <v>0</v>
      </c>
      <c r="F7" s="24"/>
      <c r="G7" s="31"/>
      <c r="H7" s="24">
        <v>0</v>
      </c>
      <c r="I7" s="24"/>
      <c r="J7" s="31"/>
    </row>
    <row r="8" spans="1:10" ht="14.25">
      <c r="A8" s="25" t="s">
        <v>52</v>
      </c>
      <c r="B8" s="24">
        <v>260</v>
      </c>
      <c r="C8" s="24">
        <v>285</v>
      </c>
      <c r="D8" s="31">
        <f>C8*100/B8-100</f>
        <v>9.615384615384613</v>
      </c>
      <c r="E8" s="24">
        <v>40</v>
      </c>
      <c r="F8" s="24">
        <v>48</v>
      </c>
      <c r="G8" s="31">
        <f>F8*100/E8-100</f>
        <v>20</v>
      </c>
      <c r="H8" s="24">
        <v>376</v>
      </c>
      <c r="I8" s="24">
        <v>401</v>
      </c>
      <c r="J8" s="31">
        <f>I8*100/H8-100</f>
        <v>6.648936170212764</v>
      </c>
    </row>
    <row r="9" spans="1:10" ht="14.25">
      <c r="A9" s="25" t="s">
        <v>53</v>
      </c>
      <c r="B9" s="24">
        <v>428</v>
      </c>
      <c r="C9" s="24">
        <v>484</v>
      </c>
      <c r="D9" s="31">
        <f aca="true" t="shared" si="0" ref="D9:D34">C9*100/B9-100</f>
        <v>13.084112149532714</v>
      </c>
      <c r="E9" s="24">
        <v>49</v>
      </c>
      <c r="F9" s="24">
        <v>54</v>
      </c>
      <c r="G9" s="31">
        <f aca="true" t="shared" si="1" ref="G9:G34">F9*100/E9-100</f>
        <v>10.204081632653057</v>
      </c>
      <c r="H9" s="24">
        <v>550</v>
      </c>
      <c r="I9" s="24">
        <v>621</v>
      </c>
      <c r="J9" s="31">
        <f aca="true" t="shared" si="2" ref="J9:J34">I9*100/H9-100</f>
        <v>12.909090909090907</v>
      </c>
    </row>
    <row r="10" spans="1:10" ht="14.25">
      <c r="A10" s="25" t="s">
        <v>54</v>
      </c>
      <c r="B10" s="24">
        <v>1148</v>
      </c>
      <c r="C10" s="24">
        <v>1234</v>
      </c>
      <c r="D10" s="31">
        <f t="shared" si="0"/>
        <v>7.4912891986062675</v>
      </c>
      <c r="E10" s="24">
        <v>64</v>
      </c>
      <c r="F10" s="24">
        <v>44</v>
      </c>
      <c r="G10" s="31">
        <f t="shared" si="1"/>
        <v>-31.25</v>
      </c>
      <c r="H10" s="24">
        <v>1573</v>
      </c>
      <c r="I10" s="24">
        <v>1614</v>
      </c>
      <c r="J10" s="31">
        <f t="shared" si="2"/>
        <v>2.606484424666249</v>
      </c>
    </row>
    <row r="11" spans="1:10" ht="14.25">
      <c r="A11" s="25" t="s">
        <v>55</v>
      </c>
      <c r="B11" s="24">
        <v>511</v>
      </c>
      <c r="C11" s="24">
        <v>583</v>
      </c>
      <c r="D11" s="31">
        <f t="shared" si="0"/>
        <v>14.090019569471622</v>
      </c>
      <c r="E11" s="24">
        <v>52</v>
      </c>
      <c r="F11" s="24">
        <v>64</v>
      </c>
      <c r="G11" s="31">
        <f t="shared" si="1"/>
        <v>23.07692307692308</v>
      </c>
      <c r="H11" s="24">
        <v>688</v>
      </c>
      <c r="I11" s="24">
        <v>777</v>
      </c>
      <c r="J11" s="31">
        <f t="shared" si="2"/>
        <v>12.936046511627907</v>
      </c>
    </row>
    <row r="12" spans="1:10" ht="14.25">
      <c r="A12" s="25" t="s">
        <v>56</v>
      </c>
      <c r="B12" s="24">
        <v>409</v>
      </c>
      <c r="C12" s="24">
        <v>438</v>
      </c>
      <c r="D12" s="31">
        <f t="shared" si="0"/>
        <v>7.090464547677257</v>
      </c>
      <c r="E12" s="24">
        <v>38</v>
      </c>
      <c r="F12" s="24">
        <v>33</v>
      </c>
      <c r="G12" s="31">
        <f t="shared" si="1"/>
        <v>-13.15789473684211</v>
      </c>
      <c r="H12" s="24">
        <v>533</v>
      </c>
      <c r="I12" s="24">
        <v>548</v>
      </c>
      <c r="J12" s="31">
        <f t="shared" si="2"/>
        <v>2.8142589118198913</v>
      </c>
    </row>
    <row r="13" spans="1:10" ht="14.25">
      <c r="A13" s="25" t="s">
        <v>57</v>
      </c>
      <c r="B13" s="24">
        <v>158</v>
      </c>
      <c r="C13" s="24">
        <v>143</v>
      </c>
      <c r="D13" s="31">
        <f t="shared" si="0"/>
        <v>-9.493670886075947</v>
      </c>
      <c r="E13" s="24">
        <v>19</v>
      </c>
      <c r="F13" s="24">
        <v>18</v>
      </c>
      <c r="G13" s="31">
        <f t="shared" si="1"/>
        <v>-5.263157894736835</v>
      </c>
      <c r="H13" s="24">
        <v>189</v>
      </c>
      <c r="I13" s="24">
        <v>174</v>
      </c>
      <c r="J13" s="31">
        <f t="shared" si="2"/>
        <v>-7.936507936507937</v>
      </c>
    </row>
    <row r="14" spans="1:10" ht="14.25">
      <c r="A14" s="25" t="s">
        <v>58</v>
      </c>
      <c r="B14" s="24">
        <v>632</v>
      </c>
      <c r="C14" s="24">
        <v>674</v>
      </c>
      <c r="D14" s="31">
        <f t="shared" si="0"/>
        <v>6.64556962025317</v>
      </c>
      <c r="E14" s="24">
        <v>39</v>
      </c>
      <c r="F14" s="24">
        <v>60</v>
      </c>
      <c r="G14" s="31">
        <f t="shared" si="1"/>
        <v>53.84615384615384</v>
      </c>
      <c r="H14" s="24">
        <v>912</v>
      </c>
      <c r="I14" s="24">
        <v>865</v>
      </c>
      <c r="J14" s="31">
        <f t="shared" si="2"/>
        <v>-5.153508771929822</v>
      </c>
    </row>
    <row r="15" spans="1:10" ht="14.25">
      <c r="A15" s="25" t="s">
        <v>59</v>
      </c>
      <c r="B15" s="24">
        <v>445</v>
      </c>
      <c r="C15" s="24">
        <v>609</v>
      </c>
      <c r="D15" s="31">
        <f t="shared" si="0"/>
        <v>36.85393258426967</v>
      </c>
      <c r="E15" s="24">
        <v>56</v>
      </c>
      <c r="F15" s="24">
        <v>100</v>
      </c>
      <c r="G15" s="31">
        <f t="shared" si="1"/>
        <v>78.57142857142858</v>
      </c>
      <c r="H15" s="24">
        <v>620</v>
      </c>
      <c r="I15" s="24">
        <v>816</v>
      </c>
      <c r="J15" s="31">
        <f t="shared" si="2"/>
        <v>31.612903225806463</v>
      </c>
    </row>
    <row r="16" spans="1:10" ht="14.25">
      <c r="A16" s="25" t="s">
        <v>60</v>
      </c>
      <c r="B16" s="24">
        <v>735</v>
      </c>
      <c r="C16" s="24">
        <v>846</v>
      </c>
      <c r="D16" s="31">
        <f t="shared" si="0"/>
        <v>15.102040816326536</v>
      </c>
      <c r="E16" s="24">
        <v>34</v>
      </c>
      <c r="F16" s="24">
        <v>66</v>
      </c>
      <c r="G16" s="31">
        <f t="shared" si="1"/>
        <v>94.11764705882354</v>
      </c>
      <c r="H16" s="24">
        <v>1047</v>
      </c>
      <c r="I16" s="24">
        <v>1130</v>
      </c>
      <c r="J16" s="31">
        <f t="shared" si="2"/>
        <v>7.927411652340012</v>
      </c>
    </row>
    <row r="17" spans="1:10" ht="14.25">
      <c r="A17" s="25" t="s">
        <v>61</v>
      </c>
      <c r="B17" s="24">
        <v>860</v>
      </c>
      <c r="C17" s="24">
        <v>984</v>
      </c>
      <c r="D17" s="31">
        <f t="shared" si="0"/>
        <v>14.418604651162795</v>
      </c>
      <c r="E17" s="24">
        <v>7</v>
      </c>
      <c r="F17" s="24">
        <v>4</v>
      </c>
      <c r="G17" s="31">
        <f t="shared" si="1"/>
        <v>-42.857142857142854</v>
      </c>
      <c r="H17" s="24">
        <v>1029</v>
      </c>
      <c r="I17" s="24">
        <v>1165</v>
      </c>
      <c r="J17" s="31">
        <f t="shared" si="2"/>
        <v>13.21671525753159</v>
      </c>
    </row>
    <row r="18" spans="1:10" ht="14.25">
      <c r="A18" s="25" t="s">
        <v>62</v>
      </c>
      <c r="B18" s="24">
        <v>229</v>
      </c>
      <c r="C18" s="24">
        <v>356</v>
      </c>
      <c r="D18" s="31">
        <f t="shared" si="0"/>
        <v>55.458515283842786</v>
      </c>
      <c r="E18" s="24">
        <v>29</v>
      </c>
      <c r="F18" s="24">
        <v>46</v>
      </c>
      <c r="G18" s="31">
        <f t="shared" si="1"/>
        <v>58.62068965517241</v>
      </c>
      <c r="H18" s="24">
        <v>306</v>
      </c>
      <c r="I18" s="24">
        <v>460</v>
      </c>
      <c r="J18" s="31">
        <f t="shared" si="2"/>
        <v>50.32679738562092</v>
      </c>
    </row>
    <row r="19" spans="1:10" ht="14.25">
      <c r="A19" s="25" t="s">
        <v>63</v>
      </c>
      <c r="B19" s="24">
        <v>166</v>
      </c>
      <c r="C19" s="24">
        <v>211</v>
      </c>
      <c r="D19" s="31">
        <f t="shared" si="0"/>
        <v>27.108433734939766</v>
      </c>
      <c r="E19" s="24">
        <v>14</v>
      </c>
      <c r="F19" s="24">
        <v>16</v>
      </c>
      <c r="G19" s="31">
        <f t="shared" si="1"/>
        <v>14.285714285714292</v>
      </c>
      <c r="H19" s="24">
        <v>260</v>
      </c>
      <c r="I19" s="24">
        <v>282</v>
      </c>
      <c r="J19" s="31">
        <f t="shared" si="2"/>
        <v>8.461538461538467</v>
      </c>
    </row>
    <row r="20" spans="1:10" ht="14.25">
      <c r="A20" s="25" t="s">
        <v>64</v>
      </c>
      <c r="B20" s="24">
        <v>853</v>
      </c>
      <c r="C20" s="24">
        <v>1023</v>
      </c>
      <c r="D20" s="31">
        <f t="shared" si="0"/>
        <v>19.929660023446658</v>
      </c>
      <c r="E20" s="24">
        <v>104</v>
      </c>
      <c r="F20" s="24">
        <v>104</v>
      </c>
      <c r="G20" s="31">
        <f t="shared" si="1"/>
        <v>0</v>
      </c>
      <c r="H20" s="24">
        <v>1173</v>
      </c>
      <c r="I20" s="24">
        <v>1386</v>
      </c>
      <c r="J20" s="31">
        <f t="shared" si="2"/>
        <v>18.15856777493606</v>
      </c>
    </row>
    <row r="21" spans="1:10" ht="14.25">
      <c r="A21" s="25" t="s">
        <v>65</v>
      </c>
      <c r="B21" s="24">
        <v>493</v>
      </c>
      <c r="C21" s="24">
        <v>463</v>
      </c>
      <c r="D21" s="31">
        <f t="shared" si="0"/>
        <v>-6.085192697768761</v>
      </c>
      <c r="E21" s="24">
        <v>41</v>
      </c>
      <c r="F21" s="24">
        <v>38</v>
      </c>
      <c r="G21" s="31">
        <f t="shared" si="1"/>
        <v>-7.317073170731703</v>
      </c>
      <c r="H21" s="24">
        <v>688</v>
      </c>
      <c r="I21" s="24">
        <v>587</v>
      </c>
      <c r="J21" s="31">
        <f t="shared" si="2"/>
        <v>-14.680232558139537</v>
      </c>
    </row>
    <row r="22" spans="1:10" ht="14.25">
      <c r="A22" s="25" t="s">
        <v>66</v>
      </c>
      <c r="B22" s="24">
        <v>1049</v>
      </c>
      <c r="C22" s="24">
        <v>960</v>
      </c>
      <c r="D22" s="31">
        <f t="shared" si="0"/>
        <v>-8.484270734032407</v>
      </c>
      <c r="E22" s="24">
        <v>64</v>
      </c>
      <c r="F22" s="24">
        <v>68</v>
      </c>
      <c r="G22" s="31">
        <f t="shared" si="1"/>
        <v>6.25</v>
      </c>
      <c r="H22" s="24">
        <v>1290</v>
      </c>
      <c r="I22" s="24">
        <v>1234</v>
      </c>
      <c r="J22" s="31">
        <f t="shared" si="2"/>
        <v>-4.341085271317823</v>
      </c>
    </row>
    <row r="23" spans="1:10" ht="14.25">
      <c r="A23" s="25" t="s">
        <v>67</v>
      </c>
      <c r="B23" s="24">
        <v>626</v>
      </c>
      <c r="C23" s="24">
        <v>771</v>
      </c>
      <c r="D23" s="31">
        <f t="shared" si="0"/>
        <v>23.162939297124595</v>
      </c>
      <c r="E23" s="24">
        <v>88</v>
      </c>
      <c r="F23" s="24">
        <v>85</v>
      </c>
      <c r="G23" s="31">
        <f t="shared" si="1"/>
        <v>-3.4090909090909065</v>
      </c>
      <c r="H23" s="24">
        <v>848</v>
      </c>
      <c r="I23" s="24">
        <v>1063</v>
      </c>
      <c r="J23" s="31">
        <f t="shared" si="2"/>
        <v>25.353773584905667</v>
      </c>
    </row>
    <row r="24" spans="1:10" ht="14.25">
      <c r="A24" s="25" t="s">
        <v>68</v>
      </c>
      <c r="B24" s="24">
        <v>208</v>
      </c>
      <c r="C24" s="24">
        <v>288</v>
      </c>
      <c r="D24" s="31">
        <f t="shared" si="0"/>
        <v>38.46153846153845</v>
      </c>
      <c r="E24" s="24">
        <v>35</v>
      </c>
      <c r="F24" s="24">
        <v>33</v>
      </c>
      <c r="G24" s="31">
        <f t="shared" si="1"/>
        <v>-5.714285714285708</v>
      </c>
      <c r="H24" s="24">
        <v>258</v>
      </c>
      <c r="I24" s="24">
        <v>367</v>
      </c>
      <c r="J24" s="31">
        <f t="shared" si="2"/>
        <v>42.248062015503876</v>
      </c>
    </row>
    <row r="25" spans="1:10" ht="14.25">
      <c r="A25" s="25" t="s">
        <v>69</v>
      </c>
      <c r="B25" s="24">
        <v>292</v>
      </c>
      <c r="C25" s="24">
        <v>372</v>
      </c>
      <c r="D25" s="31">
        <f t="shared" si="0"/>
        <v>27.397260273972606</v>
      </c>
      <c r="E25" s="24">
        <v>22</v>
      </c>
      <c r="F25" s="24">
        <v>31</v>
      </c>
      <c r="G25" s="31">
        <f t="shared" si="1"/>
        <v>40.90909090909091</v>
      </c>
      <c r="H25" s="24">
        <v>378</v>
      </c>
      <c r="I25" s="24">
        <v>467</v>
      </c>
      <c r="J25" s="31">
        <f t="shared" si="2"/>
        <v>23.544973544973544</v>
      </c>
    </row>
    <row r="26" spans="1:10" ht="14.25">
      <c r="A26" s="25" t="s">
        <v>70</v>
      </c>
      <c r="B26" s="24">
        <v>145</v>
      </c>
      <c r="C26" s="24">
        <v>237</v>
      </c>
      <c r="D26" s="31">
        <f t="shared" si="0"/>
        <v>63.448275862068954</v>
      </c>
      <c r="E26" s="24">
        <v>18</v>
      </c>
      <c r="F26" s="24">
        <v>36</v>
      </c>
      <c r="G26" s="31">
        <f t="shared" si="1"/>
        <v>100</v>
      </c>
      <c r="H26" s="24">
        <v>193</v>
      </c>
      <c r="I26" s="24">
        <v>330</v>
      </c>
      <c r="J26" s="31">
        <f t="shared" si="2"/>
        <v>70.98445595854923</v>
      </c>
    </row>
    <row r="27" spans="1:10" ht="14.25">
      <c r="A27" s="25" t="s">
        <v>71</v>
      </c>
      <c r="B27" s="24">
        <v>594</v>
      </c>
      <c r="C27" s="24">
        <v>810</v>
      </c>
      <c r="D27" s="31">
        <f t="shared" si="0"/>
        <v>36.363636363636374</v>
      </c>
      <c r="E27" s="24">
        <v>14</v>
      </c>
      <c r="F27" s="24">
        <v>33</v>
      </c>
      <c r="G27" s="31">
        <f t="shared" si="1"/>
        <v>135.71428571428572</v>
      </c>
      <c r="H27" s="24">
        <v>741</v>
      </c>
      <c r="I27" s="24">
        <v>1051</v>
      </c>
      <c r="J27" s="31">
        <f t="shared" si="2"/>
        <v>41.83535762483132</v>
      </c>
    </row>
    <row r="28" spans="1:10" ht="14.25">
      <c r="A28" s="25" t="s">
        <v>72</v>
      </c>
      <c r="B28" s="24">
        <v>356</v>
      </c>
      <c r="C28" s="24">
        <v>472</v>
      </c>
      <c r="D28" s="31">
        <f t="shared" si="0"/>
        <v>32.58426966292134</v>
      </c>
      <c r="E28" s="24">
        <v>40</v>
      </c>
      <c r="F28" s="24">
        <v>50</v>
      </c>
      <c r="G28" s="31">
        <f t="shared" si="1"/>
        <v>25</v>
      </c>
      <c r="H28" s="24">
        <v>470</v>
      </c>
      <c r="I28" s="24">
        <v>602</v>
      </c>
      <c r="J28" s="31">
        <f t="shared" si="2"/>
        <v>28.085106382978722</v>
      </c>
    </row>
    <row r="29" spans="1:10" ht="14.25">
      <c r="A29" s="25" t="s">
        <v>73</v>
      </c>
      <c r="B29" s="24">
        <v>322</v>
      </c>
      <c r="C29" s="24">
        <v>322</v>
      </c>
      <c r="D29" s="31">
        <f t="shared" si="0"/>
        <v>0</v>
      </c>
      <c r="E29" s="24">
        <v>17</v>
      </c>
      <c r="F29" s="24">
        <v>25</v>
      </c>
      <c r="G29" s="31">
        <f t="shared" si="1"/>
        <v>47.05882352941177</v>
      </c>
      <c r="H29" s="24">
        <v>441</v>
      </c>
      <c r="I29" s="24">
        <v>442</v>
      </c>
      <c r="J29" s="31">
        <f t="shared" si="2"/>
        <v>0.22675736961451776</v>
      </c>
    </row>
    <row r="30" spans="1:10" ht="14.25">
      <c r="A30" s="25" t="s">
        <v>74</v>
      </c>
      <c r="B30" s="24">
        <v>522</v>
      </c>
      <c r="C30" s="24">
        <v>445</v>
      </c>
      <c r="D30" s="31">
        <f t="shared" si="0"/>
        <v>-14.750957854406124</v>
      </c>
      <c r="E30" s="24">
        <v>73</v>
      </c>
      <c r="F30" s="24">
        <v>45</v>
      </c>
      <c r="G30" s="31">
        <f t="shared" si="1"/>
        <v>-38.35616438356164</v>
      </c>
      <c r="H30" s="24">
        <v>686</v>
      </c>
      <c r="I30" s="24">
        <v>571</v>
      </c>
      <c r="J30" s="31">
        <f t="shared" si="2"/>
        <v>-16.76384839650146</v>
      </c>
    </row>
    <row r="31" spans="1:10" ht="14.25">
      <c r="A31" s="25" t="s">
        <v>75</v>
      </c>
      <c r="B31" s="24">
        <v>388</v>
      </c>
      <c r="C31" s="24">
        <v>423</v>
      </c>
      <c r="D31" s="31">
        <f t="shared" si="0"/>
        <v>9.020618556701038</v>
      </c>
      <c r="E31" s="24">
        <v>68</v>
      </c>
      <c r="F31" s="24">
        <v>84</v>
      </c>
      <c r="G31" s="31">
        <f t="shared" si="1"/>
        <v>23.529411764705884</v>
      </c>
      <c r="H31" s="24">
        <v>546</v>
      </c>
      <c r="I31" s="24">
        <v>557</v>
      </c>
      <c r="J31" s="31">
        <f t="shared" si="2"/>
        <v>2.0146520146520146</v>
      </c>
    </row>
    <row r="32" spans="1:10" ht="14.25">
      <c r="A32" s="25" t="s">
        <v>76</v>
      </c>
      <c r="B32" s="24">
        <v>244</v>
      </c>
      <c r="C32" s="24">
        <v>294</v>
      </c>
      <c r="D32" s="31">
        <f t="shared" si="0"/>
        <v>20.491803278688522</v>
      </c>
      <c r="E32" s="24">
        <v>33</v>
      </c>
      <c r="F32" s="24">
        <v>27</v>
      </c>
      <c r="G32" s="31">
        <f t="shared" si="1"/>
        <v>-18.181818181818187</v>
      </c>
      <c r="H32" s="24">
        <v>323</v>
      </c>
      <c r="I32" s="24">
        <v>409</v>
      </c>
      <c r="J32" s="31">
        <f t="shared" si="2"/>
        <v>26.625386996904027</v>
      </c>
    </row>
    <row r="33" spans="1:10" ht="14.25">
      <c r="A33" s="25" t="s">
        <v>77</v>
      </c>
      <c r="B33" s="24">
        <v>0</v>
      </c>
      <c r="C33" s="24">
        <v>0</v>
      </c>
      <c r="D33" s="31"/>
      <c r="E33" s="24">
        <v>0</v>
      </c>
      <c r="F33" s="24">
        <v>0</v>
      </c>
      <c r="G33" s="31"/>
      <c r="H33" s="24">
        <v>0</v>
      </c>
      <c r="I33" s="24">
        <v>0</v>
      </c>
      <c r="J33" s="31"/>
    </row>
    <row r="34" spans="1:11" ht="15.75" customHeight="1">
      <c r="A34" s="28" t="s">
        <v>78</v>
      </c>
      <c r="B34" s="41">
        <v>12073</v>
      </c>
      <c r="C34" s="41">
        <v>13727</v>
      </c>
      <c r="D34" s="31">
        <f t="shared" si="0"/>
        <v>13.699991717054587</v>
      </c>
      <c r="E34" s="41">
        <v>1058</v>
      </c>
      <c r="F34" s="41">
        <v>1212</v>
      </c>
      <c r="G34" s="31">
        <f t="shared" si="1"/>
        <v>14.555765595463143</v>
      </c>
      <c r="H34" s="41">
        <v>16118</v>
      </c>
      <c r="I34" s="41">
        <v>17919</v>
      </c>
      <c r="J34" s="31">
        <f t="shared" si="2"/>
        <v>11.173842908549446</v>
      </c>
      <c r="K34" s="87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D8:D34 G8:G34 J8:J34">
    <cfRule type="cellIs" priority="2" dxfId="578" operator="greaterThan" stopIfTrue="1">
      <formula>0</formula>
    </cfRule>
    <cfRule type="cellIs" priority="3" dxfId="579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34"/>
  <sheetViews>
    <sheetView workbookViewId="0" topLeftCell="A1">
      <selection activeCell="D20" sqref="D20"/>
    </sheetView>
  </sheetViews>
  <sheetFormatPr defaultColWidth="9.140625" defaultRowHeight="15"/>
  <cols>
    <col min="1" max="1" width="28.57421875" style="7" customWidth="1"/>
    <col min="2" max="10" width="12.42187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4" spans="1:10" s="19" customFormat="1" ht="14.25">
      <c r="A4" s="2" t="s">
        <v>42</v>
      </c>
      <c r="B4" s="134" t="s">
        <v>44</v>
      </c>
      <c r="C4" s="134"/>
      <c r="D4" s="134"/>
      <c r="E4" s="134"/>
      <c r="F4" s="134"/>
      <c r="G4" s="134"/>
      <c r="H4" s="134"/>
      <c r="I4" s="134"/>
      <c r="J4" s="135"/>
    </row>
    <row r="5" spans="1:10" s="19" customFormat="1" ht="14.25">
      <c r="A5" s="133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136"/>
    </row>
    <row r="6" spans="1:10" s="19" customFormat="1" ht="14.25">
      <c r="A6" s="133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4" t="s">
        <v>50</v>
      </c>
    </row>
    <row r="7" spans="1:10" ht="14.25">
      <c r="A7" s="43" t="s">
        <v>51</v>
      </c>
      <c r="B7" s="20">
        <v>0</v>
      </c>
      <c r="C7" s="20">
        <v>0</v>
      </c>
      <c r="D7" s="31"/>
      <c r="E7" s="20">
        <v>0</v>
      </c>
      <c r="F7" s="20">
        <v>0</v>
      </c>
      <c r="G7" s="31"/>
      <c r="H7" s="20">
        <v>0</v>
      </c>
      <c r="I7" s="20">
        <v>0</v>
      </c>
      <c r="J7" s="31"/>
    </row>
    <row r="8" spans="1:10" ht="14.25">
      <c r="A8" s="43" t="s">
        <v>52</v>
      </c>
      <c r="B8" s="20">
        <v>0</v>
      </c>
      <c r="C8" s="20">
        <v>0</v>
      </c>
      <c r="D8" s="31"/>
      <c r="E8" s="20">
        <v>0</v>
      </c>
      <c r="F8" s="20">
        <v>0</v>
      </c>
      <c r="G8" s="31"/>
      <c r="H8" s="20">
        <v>0</v>
      </c>
      <c r="I8" s="20">
        <v>0</v>
      </c>
      <c r="J8" s="31"/>
    </row>
    <row r="9" spans="1:10" ht="14.25">
      <c r="A9" s="43" t="s">
        <v>53</v>
      </c>
      <c r="B9" s="20">
        <v>0</v>
      </c>
      <c r="C9" s="20">
        <v>0</v>
      </c>
      <c r="D9" s="31"/>
      <c r="E9" s="20">
        <v>0</v>
      </c>
      <c r="F9" s="20">
        <v>0</v>
      </c>
      <c r="G9" s="31"/>
      <c r="H9" s="20">
        <v>0</v>
      </c>
      <c r="I9" s="20">
        <v>0</v>
      </c>
      <c r="J9" s="31"/>
    </row>
    <row r="10" spans="1:10" ht="14.25">
      <c r="A10" s="43" t="s">
        <v>54</v>
      </c>
      <c r="B10" s="20">
        <v>0</v>
      </c>
      <c r="C10" s="20">
        <v>0</v>
      </c>
      <c r="D10" s="31"/>
      <c r="E10" s="20">
        <v>0</v>
      </c>
      <c r="F10" s="20">
        <v>0</v>
      </c>
      <c r="G10" s="31"/>
      <c r="H10" s="20">
        <v>0</v>
      </c>
      <c r="I10" s="20">
        <v>0</v>
      </c>
      <c r="J10" s="31"/>
    </row>
    <row r="11" spans="1:10" ht="14.25">
      <c r="A11" s="43" t="s">
        <v>55</v>
      </c>
      <c r="B11" s="20">
        <v>0</v>
      </c>
      <c r="C11" s="20">
        <v>0</v>
      </c>
      <c r="D11" s="31"/>
      <c r="E11" s="20">
        <v>0</v>
      </c>
      <c r="F11" s="20">
        <v>0</v>
      </c>
      <c r="G11" s="31"/>
      <c r="H11" s="20">
        <v>0</v>
      </c>
      <c r="I11" s="20">
        <v>0</v>
      </c>
      <c r="J11" s="31"/>
    </row>
    <row r="12" spans="1:10" ht="14.25">
      <c r="A12" s="43" t="s">
        <v>56</v>
      </c>
      <c r="B12" s="20">
        <v>0</v>
      </c>
      <c r="C12" s="20">
        <v>1</v>
      </c>
      <c r="D12" s="36" t="s">
        <v>315</v>
      </c>
      <c r="E12" s="20">
        <v>0</v>
      </c>
      <c r="F12" s="20">
        <v>0</v>
      </c>
      <c r="G12" s="31"/>
      <c r="H12" s="20">
        <v>0</v>
      </c>
      <c r="I12" s="20">
        <v>1</v>
      </c>
      <c r="J12" s="36" t="s">
        <v>315</v>
      </c>
    </row>
    <row r="13" spans="1:10" ht="14.25">
      <c r="A13" s="43" t="s">
        <v>57</v>
      </c>
      <c r="B13" s="20">
        <v>0</v>
      </c>
      <c r="C13" s="20">
        <v>0</v>
      </c>
      <c r="D13" s="31"/>
      <c r="E13" s="20">
        <v>0</v>
      </c>
      <c r="F13" s="20">
        <v>0</v>
      </c>
      <c r="G13" s="31"/>
      <c r="H13" s="20">
        <v>0</v>
      </c>
      <c r="I13" s="20">
        <v>0</v>
      </c>
      <c r="J13" s="31"/>
    </row>
    <row r="14" spans="1:10" ht="14.25">
      <c r="A14" s="43" t="s">
        <v>58</v>
      </c>
      <c r="B14" s="20">
        <v>0</v>
      </c>
      <c r="C14" s="20">
        <v>0</v>
      </c>
      <c r="D14" s="31"/>
      <c r="E14" s="20">
        <v>0</v>
      </c>
      <c r="F14" s="20">
        <v>0</v>
      </c>
      <c r="G14" s="31"/>
      <c r="H14" s="20">
        <v>0</v>
      </c>
      <c r="I14" s="20">
        <v>0</v>
      </c>
      <c r="J14" s="31"/>
    </row>
    <row r="15" spans="1:10" ht="14.25">
      <c r="A15" s="43" t="s">
        <v>59</v>
      </c>
      <c r="B15" s="20">
        <v>0</v>
      </c>
      <c r="C15" s="20">
        <v>0</v>
      </c>
      <c r="D15" s="31"/>
      <c r="E15" s="20">
        <v>0</v>
      </c>
      <c r="F15" s="20">
        <v>0</v>
      </c>
      <c r="G15" s="31"/>
      <c r="H15" s="20">
        <v>0</v>
      </c>
      <c r="I15" s="20">
        <v>0</v>
      </c>
      <c r="J15" s="31"/>
    </row>
    <row r="16" spans="1:10" ht="14.25">
      <c r="A16" s="43" t="s">
        <v>60</v>
      </c>
      <c r="B16" s="20">
        <v>0</v>
      </c>
      <c r="C16" s="20">
        <v>0</v>
      </c>
      <c r="D16" s="31"/>
      <c r="E16" s="20">
        <v>0</v>
      </c>
      <c r="F16" s="20">
        <v>0</v>
      </c>
      <c r="G16" s="31"/>
      <c r="H16" s="20">
        <v>0</v>
      </c>
      <c r="I16" s="20">
        <v>0</v>
      </c>
      <c r="J16" s="31"/>
    </row>
    <row r="17" spans="1:10" ht="14.25">
      <c r="A17" s="43" t="s">
        <v>61</v>
      </c>
      <c r="B17" s="20">
        <v>0</v>
      </c>
      <c r="C17" s="20">
        <v>0</v>
      </c>
      <c r="D17" s="31"/>
      <c r="E17" s="20">
        <v>0</v>
      </c>
      <c r="F17" s="20">
        <v>0</v>
      </c>
      <c r="G17" s="31"/>
      <c r="H17" s="20">
        <v>0</v>
      </c>
      <c r="I17" s="20">
        <v>0</v>
      </c>
      <c r="J17" s="31"/>
    </row>
    <row r="18" spans="1:10" ht="14.25">
      <c r="A18" s="43" t="s">
        <v>62</v>
      </c>
      <c r="B18" s="20">
        <v>0</v>
      </c>
      <c r="C18" s="20">
        <v>0</v>
      </c>
      <c r="D18" s="31"/>
      <c r="E18" s="20">
        <v>0</v>
      </c>
      <c r="F18" s="20">
        <v>0</v>
      </c>
      <c r="G18" s="31"/>
      <c r="H18" s="20">
        <v>0</v>
      </c>
      <c r="I18" s="20">
        <v>0</v>
      </c>
      <c r="J18" s="31"/>
    </row>
    <row r="19" spans="1:15" ht="14.25">
      <c r="A19" s="43" t="s">
        <v>63</v>
      </c>
      <c r="B19" s="20">
        <v>0</v>
      </c>
      <c r="C19" s="20">
        <v>0</v>
      </c>
      <c r="D19" s="31"/>
      <c r="E19" s="20">
        <v>0</v>
      </c>
      <c r="F19" s="20">
        <v>0</v>
      </c>
      <c r="G19" s="31"/>
      <c r="H19" s="20">
        <v>0</v>
      </c>
      <c r="I19" s="20">
        <v>0</v>
      </c>
      <c r="J19" s="31"/>
      <c r="O19" s="121"/>
    </row>
    <row r="20" spans="1:10" ht="14.25">
      <c r="A20" s="43" t="s">
        <v>64</v>
      </c>
      <c r="B20" s="20">
        <v>1</v>
      </c>
      <c r="C20" s="20">
        <v>0</v>
      </c>
      <c r="D20" s="121" t="s">
        <v>314</v>
      </c>
      <c r="E20" s="20">
        <v>0</v>
      </c>
      <c r="F20" s="20">
        <v>0</v>
      </c>
      <c r="G20" s="31"/>
      <c r="H20" s="20">
        <v>1</v>
      </c>
      <c r="I20" s="101">
        <v>0</v>
      </c>
      <c r="J20" s="126" t="s">
        <v>314</v>
      </c>
    </row>
    <row r="21" spans="1:10" ht="14.25">
      <c r="A21" s="43" t="s">
        <v>65</v>
      </c>
      <c r="B21" s="20">
        <v>0</v>
      </c>
      <c r="C21" s="20">
        <v>1</v>
      </c>
      <c r="D21" s="36" t="s">
        <v>315</v>
      </c>
      <c r="E21" s="20">
        <v>0</v>
      </c>
      <c r="F21" s="20">
        <v>0</v>
      </c>
      <c r="G21" s="31"/>
      <c r="H21" s="20">
        <v>0</v>
      </c>
      <c r="I21" s="20">
        <v>1</v>
      </c>
      <c r="J21" s="36" t="s">
        <v>315</v>
      </c>
    </row>
    <row r="22" spans="1:10" ht="14.25">
      <c r="A22" s="43" t="s">
        <v>66</v>
      </c>
      <c r="B22" s="20">
        <v>0</v>
      </c>
      <c r="C22" s="20">
        <v>1</v>
      </c>
      <c r="D22" s="36" t="s">
        <v>315</v>
      </c>
      <c r="E22" s="20">
        <v>0</v>
      </c>
      <c r="F22" s="20">
        <v>0</v>
      </c>
      <c r="G22" s="31"/>
      <c r="H22" s="20">
        <v>0</v>
      </c>
      <c r="I22" s="20">
        <v>4</v>
      </c>
      <c r="J22" s="36" t="s">
        <v>315</v>
      </c>
    </row>
    <row r="23" spans="1:10" ht="14.25">
      <c r="A23" s="43" t="s">
        <v>67</v>
      </c>
      <c r="B23" s="20">
        <v>0</v>
      </c>
      <c r="C23" s="20">
        <v>0</v>
      </c>
      <c r="D23" s="31"/>
      <c r="E23" s="20">
        <v>0</v>
      </c>
      <c r="F23" s="20">
        <v>0</v>
      </c>
      <c r="G23" s="31"/>
      <c r="H23" s="20">
        <v>0</v>
      </c>
      <c r="I23" s="20">
        <v>0</v>
      </c>
      <c r="J23" s="31"/>
    </row>
    <row r="24" spans="1:10" ht="14.25">
      <c r="A24" s="43" t="s">
        <v>68</v>
      </c>
      <c r="B24" s="20">
        <v>0</v>
      </c>
      <c r="C24" s="20">
        <v>0</v>
      </c>
      <c r="D24" s="31"/>
      <c r="E24" s="20">
        <v>0</v>
      </c>
      <c r="F24" s="20">
        <v>0</v>
      </c>
      <c r="G24" s="31"/>
      <c r="H24" s="20">
        <v>0</v>
      </c>
      <c r="I24" s="20">
        <v>0</v>
      </c>
      <c r="J24" s="31"/>
    </row>
    <row r="25" spans="1:10" ht="14.25">
      <c r="A25" s="43" t="s">
        <v>69</v>
      </c>
      <c r="B25" s="20">
        <v>0</v>
      </c>
      <c r="C25" s="20">
        <v>0</v>
      </c>
      <c r="D25" s="31"/>
      <c r="E25" s="20">
        <v>0</v>
      </c>
      <c r="F25" s="20">
        <v>0</v>
      </c>
      <c r="G25" s="31"/>
      <c r="H25" s="20">
        <v>0</v>
      </c>
      <c r="I25" s="20">
        <v>0</v>
      </c>
      <c r="J25" s="31"/>
    </row>
    <row r="26" spans="1:10" ht="14.25">
      <c r="A26" s="43" t="s">
        <v>70</v>
      </c>
      <c r="B26" s="20">
        <v>0</v>
      </c>
      <c r="C26" s="20">
        <v>0</v>
      </c>
      <c r="D26" s="31"/>
      <c r="E26" s="20">
        <v>0</v>
      </c>
      <c r="F26" s="20">
        <v>0</v>
      </c>
      <c r="G26" s="31"/>
      <c r="H26" s="20">
        <v>0</v>
      </c>
      <c r="I26" s="20">
        <v>0</v>
      </c>
      <c r="J26" s="31"/>
    </row>
    <row r="27" spans="1:10" ht="14.25">
      <c r="A27" s="43" t="s">
        <v>71</v>
      </c>
      <c r="B27" s="20">
        <v>0</v>
      </c>
      <c r="C27" s="20">
        <v>0</v>
      </c>
      <c r="D27" s="31"/>
      <c r="E27" s="20">
        <v>0</v>
      </c>
      <c r="F27" s="20">
        <v>0</v>
      </c>
      <c r="G27" s="31"/>
      <c r="H27" s="20">
        <v>0</v>
      </c>
      <c r="I27" s="20">
        <v>0</v>
      </c>
      <c r="J27" s="31"/>
    </row>
    <row r="28" spans="1:10" ht="14.25">
      <c r="A28" s="43" t="s">
        <v>72</v>
      </c>
      <c r="B28" s="20">
        <v>0</v>
      </c>
      <c r="C28" s="20">
        <v>0</v>
      </c>
      <c r="D28" s="31"/>
      <c r="E28" s="20">
        <v>0</v>
      </c>
      <c r="F28" s="20">
        <v>0</v>
      </c>
      <c r="G28" s="31"/>
      <c r="H28" s="20">
        <v>0</v>
      </c>
      <c r="I28" s="20">
        <v>0</v>
      </c>
      <c r="J28" s="31"/>
    </row>
    <row r="29" spans="1:10" ht="14.25">
      <c r="A29" s="43" t="s">
        <v>73</v>
      </c>
      <c r="B29" s="20">
        <v>0</v>
      </c>
      <c r="C29" s="20">
        <v>0</v>
      </c>
      <c r="D29" s="31"/>
      <c r="E29" s="20">
        <v>0</v>
      </c>
      <c r="F29" s="20">
        <v>0</v>
      </c>
      <c r="G29" s="31"/>
      <c r="H29" s="20">
        <v>0</v>
      </c>
      <c r="I29" s="20">
        <v>0</v>
      </c>
      <c r="J29" s="31"/>
    </row>
    <row r="30" spans="1:10" ht="14.25">
      <c r="A30" s="43" t="s">
        <v>74</v>
      </c>
      <c r="B30" s="20">
        <v>0</v>
      </c>
      <c r="C30" s="20">
        <v>0</v>
      </c>
      <c r="D30" s="31"/>
      <c r="E30" s="20">
        <v>0</v>
      </c>
      <c r="F30" s="20">
        <v>0</v>
      </c>
      <c r="G30" s="31"/>
      <c r="H30" s="20">
        <v>0</v>
      </c>
      <c r="I30" s="20">
        <v>0</v>
      </c>
      <c r="J30" s="31"/>
    </row>
    <row r="31" spans="1:10" ht="14.25">
      <c r="A31" s="43" t="s">
        <v>75</v>
      </c>
      <c r="B31" s="20">
        <v>0</v>
      </c>
      <c r="C31" s="20">
        <v>0</v>
      </c>
      <c r="D31" s="31"/>
      <c r="E31" s="20">
        <v>0</v>
      </c>
      <c r="F31" s="20">
        <v>0</v>
      </c>
      <c r="G31" s="31"/>
      <c r="H31" s="20">
        <v>0</v>
      </c>
      <c r="I31" s="20">
        <v>0</v>
      </c>
      <c r="J31" s="31"/>
    </row>
    <row r="32" spans="1:10" ht="14.25">
      <c r="A32" s="43" t="s">
        <v>76</v>
      </c>
      <c r="B32" s="20">
        <v>0</v>
      </c>
      <c r="C32" s="20">
        <v>0</v>
      </c>
      <c r="D32" s="31"/>
      <c r="E32" s="20">
        <v>0</v>
      </c>
      <c r="F32" s="20">
        <v>0</v>
      </c>
      <c r="G32" s="31"/>
      <c r="H32" s="20">
        <v>0</v>
      </c>
      <c r="I32" s="20">
        <v>0</v>
      </c>
      <c r="J32" s="31"/>
    </row>
    <row r="33" spans="1:10" ht="14.25">
      <c r="A33" s="43" t="s">
        <v>77</v>
      </c>
      <c r="B33" s="20">
        <v>0</v>
      </c>
      <c r="C33" s="20">
        <v>0</v>
      </c>
      <c r="D33" s="31"/>
      <c r="E33" s="20">
        <v>0</v>
      </c>
      <c r="F33" s="20">
        <v>0</v>
      </c>
      <c r="G33" s="31"/>
      <c r="H33" s="20">
        <v>0</v>
      </c>
      <c r="I33" s="20">
        <v>0</v>
      </c>
      <c r="J33" s="31"/>
    </row>
    <row r="34" spans="1:10" ht="16.5" customHeight="1">
      <c r="A34" s="44" t="s">
        <v>78</v>
      </c>
      <c r="B34" s="37">
        <v>1</v>
      </c>
      <c r="C34" s="37">
        <v>3</v>
      </c>
      <c r="D34" s="31">
        <f>C34*100/B34-100</f>
        <v>200</v>
      </c>
      <c r="E34" s="37">
        <v>0</v>
      </c>
      <c r="F34" s="37">
        <v>0</v>
      </c>
      <c r="G34" s="31"/>
      <c r="H34" s="37">
        <v>1</v>
      </c>
      <c r="I34" s="37">
        <v>6</v>
      </c>
      <c r="J34" s="31">
        <f>I34*100/H34-100</f>
        <v>500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G7:G34 J7:J19 D7:D19 D21:D34 J21:J34">
    <cfRule type="cellIs" priority="1" dxfId="580" operator="lessThanOrEqual" stopIfTrue="1">
      <formula>0</formula>
    </cfRule>
    <cfRule type="cellIs" priority="2" dxfId="578" operator="greaterThan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J38"/>
  <sheetViews>
    <sheetView workbookViewId="0" topLeftCell="A1">
      <selection activeCell="G29" sqref="G29"/>
    </sheetView>
  </sheetViews>
  <sheetFormatPr defaultColWidth="9.140625" defaultRowHeight="15"/>
  <cols>
    <col min="1" max="1" width="28.57421875" style="7" customWidth="1"/>
    <col min="2" max="10" width="13.140625" style="7" customWidth="1"/>
    <col min="11" max="13" width="10.8515625" style="7" customWidth="1"/>
    <col min="14" max="16384" width="9.140625" style="7" customWidth="1"/>
  </cols>
  <sheetData>
    <row r="1" spans="1:10" ht="18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8">
      <c r="A2" s="1" t="s">
        <v>313</v>
      </c>
      <c r="B2" s="1"/>
      <c r="C2" s="1"/>
      <c r="D2" s="1"/>
      <c r="E2" s="1"/>
      <c r="F2" s="1"/>
      <c r="G2" s="1"/>
      <c r="H2" s="1"/>
      <c r="I2" s="1"/>
      <c r="J2" s="1"/>
    </row>
    <row r="4" spans="1:10" s="19" customFormat="1" ht="14.25">
      <c r="A4" s="6" t="s">
        <v>42</v>
      </c>
      <c r="B4" s="6" t="s">
        <v>44</v>
      </c>
      <c r="C4" s="6"/>
      <c r="D4" s="6"/>
      <c r="E4" s="6"/>
      <c r="F4" s="6"/>
      <c r="G4" s="6"/>
      <c r="H4" s="6"/>
      <c r="I4" s="6"/>
      <c r="J4" s="6"/>
    </row>
    <row r="5" spans="1:10" s="19" customFormat="1" ht="14.25">
      <c r="A5" s="6"/>
      <c r="B5" s="6" t="s">
        <v>45</v>
      </c>
      <c r="C5" s="6"/>
      <c r="D5" s="6"/>
      <c r="E5" s="6" t="s">
        <v>46</v>
      </c>
      <c r="F5" s="6"/>
      <c r="G5" s="6"/>
      <c r="H5" s="6" t="s">
        <v>47</v>
      </c>
      <c r="I5" s="6"/>
      <c r="J5" s="6"/>
    </row>
    <row r="6" spans="1:10" s="19" customFormat="1" ht="14.25">
      <c r="A6" s="6"/>
      <c r="B6" s="70" t="s">
        <v>48</v>
      </c>
      <c r="C6" s="70" t="s">
        <v>49</v>
      </c>
      <c r="D6" s="70" t="s">
        <v>50</v>
      </c>
      <c r="E6" s="70" t="s">
        <v>48</v>
      </c>
      <c r="F6" s="70" t="s">
        <v>49</v>
      </c>
      <c r="G6" s="70" t="s">
        <v>50</v>
      </c>
      <c r="H6" s="70" t="s">
        <v>48</v>
      </c>
      <c r="I6" s="70" t="s">
        <v>49</v>
      </c>
      <c r="J6" s="70" t="s">
        <v>50</v>
      </c>
    </row>
    <row r="7" spans="1:10" ht="14.25">
      <c r="A7" s="25" t="s">
        <v>51</v>
      </c>
      <c r="B7" s="22">
        <v>0</v>
      </c>
      <c r="C7" s="22">
        <v>0</v>
      </c>
      <c r="D7" s="36"/>
      <c r="E7" s="22">
        <v>0</v>
      </c>
      <c r="F7" s="22">
        <v>0</v>
      </c>
      <c r="G7" s="36"/>
      <c r="H7" s="22">
        <v>0</v>
      </c>
      <c r="I7" s="22">
        <v>0</v>
      </c>
      <c r="J7" s="36"/>
    </row>
    <row r="8" spans="1:10" ht="14.25">
      <c r="A8" s="25" t="s">
        <v>52</v>
      </c>
      <c r="B8" s="22">
        <v>19</v>
      </c>
      <c r="C8" s="22">
        <v>22</v>
      </c>
      <c r="D8" s="36">
        <f>C8*100/B8-100</f>
        <v>15.78947368421052</v>
      </c>
      <c r="E8" s="22">
        <v>5</v>
      </c>
      <c r="F8" s="22">
        <v>5</v>
      </c>
      <c r="G8" s="36">
        <f>F8*100/E8-100</f>
        <v>0</v>
      </c>
      <c r="H8" s="22">
        <v>15</v>
      </c>
      <c r="I8" s="22">
        <v>17</v>
      </c>
      <c r="J8" s="36">
        <f>I8*100/H8-100</f>
        <v>13.333333333333329</v>
      </c>
    </row>
    <row r="9" spans="1:10" ht="14.25">
      <c r="A9" s="25" t="s">
        <v>53</v>
      </c>
      <c r="B9" s="22">
        <v>24</v>
      </c>
      <c r="C9" s="22">
        <v>29</v>
      </c>
      <c r="D9" s="36">
        <f aca="true" t="shared" si="0" ref="D9:D34">C9*100/B9-100</f>
        <v>20.83333333333333</v>
      </c>
      <c r="E9" s="22">
        <v>4</v>
      </c>
      <c r="F9" s="22">
        <v>5</v>
      </c>
      <c r="G9" s="36">
        <f aca="true" t="shared" si="1" ref="G9:G34">F9*100/E9-100</f>
        <v>25</v>
      </c>
      <c r="H9" s="22">
        <v>22</v>
      </c>
      <c r="I9" s="22">
        <v>27</v>
      </c>
      <c r="J9" s="36">
        <f aca="true" t="shared" si="2" ref="J9:J34">I9*100/H9-100</f>
        <v>22.727272727272734</v>
      </c>
    </row>
    <row r="10" spans="1:10" ht="14.25">
      <c r="A10" s="25" t="s">
        <v>54</v>
      </c>
      <c r="B10" s="22">
        <v>98</v>
      </c>
      <c r="C10" s="22">
        <v>122</v>
      </c>
      <c r="D10" s="36">
        <f t="shared" si="0"/>
        <v>24.48979591836735</v>
      </c>
      <c r="E10" s="22">
        <v>5</v>
      </c>
      <c r="F10" s="22">
        <v>10</v>
      </c>
      <c r="G10" s="36">
        <f t="shared" si="1"/>
        <v>100</v>
      </c>
      <c r="H10" s="22">
        <v>96</v>
      </c>
      <c r="I10" s="22">
        <v>120</v>
      </c>
      <c r="J10" s="36">
        <f t="shared" si="2"/>
        <v>25</v>
      </c>
    </row>
    <row r="11" spans="1:10" ht="14.25">
      <c r="A11" s="25" t="s">
        <v>55</v>
      </c>
      <c r="B11" s="22">
        <v>35</v>
      </c>
      <c r="C11" s="22">
        <v>38</v>
      </c>
      <c r="D11" s="36">
        <f t="shared" si="0"/>
        <v>8.57142857142857</v>
      </c>
      <c r="E11" s="22">
        <v>7</v>
      </c>
      <c r="F11" s="22">
        <v>4</v>
      </c>
      <c r="G11" s="36">
        <f t="shared" si="1"/>
        <v>-42.857142857142854</v>
      </c>
      <c r="H11" s="22">
        <v>29</v>
      </c>
      <c r="I11" s="22">
        <v>39</v>
      </c>
      <c r="J11" s="36">
        <f t="shared" si="2"/>
        <v>34.48275862068965</v>
      </c>
    </row>
    <row r="12" spans="1:10" ht="14.25">
      <c r="A12" s="25" t="s">
        <v>56</v>
      </c>
      <c r="B12" s="22">
        <v>15</v>
      </c>
      <c r="C12" s="22">
        <v>12</v>
      </c>
      <c r="D12" s="36">
        <f t="shared" si="0"/>
        <v>-20</v>
      </c>
      <c r="E12" s="22">
        <v>5</v>
      </c>
      <c r="F12" s="22">
        <v>0</v>
      </c>
      <c r="G12" s="121" t="s">
        <v>314</v>
      </c>
      <c r="H12" s="22">
        <v>10</v>
      </c>
      <c r="I12" s="22">
        <v>12</v>
      </c>
      <c r="J12" s="36">
        <f t="shared" si="2"/>
        <v>20</v>
      </c>
    </row>
    <row r="13" spans="1:10" ht="14.25">
      <c r="A13" s="25" t="s">
        <v>57</v>
      </c>
      <c r="B13" s="22">
        <v>1</v>
      </c>
      <c r="C13" s="22">
        <v>1</v>
      </c>
      <c r="D13" s="36">
        <f t="shared" si="0"/>
        <v>0</v>
      </c>
      <c r="E13" s="22">
        <v>0</v>
      </c>
      <c r="F13" s="22">
        <v>0</v>
      </c>
      <c r="G13" s="36"/>
      <c r="H13" s="22">
        <v>1</v>
      </c>
      <c r="I13" s="22">
        <v>1</v>
      </c>
      <c r="J13" s="36">
        <f t="shared" si="2"/>
        <v>0</v>
      </c>
    </row>
    <row r="14" spans="1:10" ht="14.25">
      <c r="A14" s="25" t="s">
        <v>58</v>
      </c>
      <c r="B14" s="22">
        <v>29</v>
      </c>
      <c r="C14" s="22">
        <v>33</v>
      </c>
      <c r="D14" s="36">
        <f t="shared" si="0"/>
        <v>13.793103448275858</v>
      </c>
      <c r="E14" s="22">
        <v>1</v>
      </c>
      <c r="F14" s="22">
        <v>7</v>
      </c>
      <c r="G14" s="36">
        <f t="shared" si="1"/>
        <v>600</v>
      </c>
      <c r="H14" s="22">
        <v>29</v>
      </c>
      <c r="I14" s="22">
        <v>26</v>
      </c>
      <c r="J14" s="36">
        <f t="shared" si="2"/>
        <v>-10.34482758620689</v>
      </c>
    </row>
    <row r="15" spans="1:10" ht="14.25">
      <c r="A15" s="25" t="s">
        <v>59</v>
      </c>
      <c r="B15" s="22">
        <v>71</v>
      </c>
      <c r="C15" s="22">
        <v>40</v>
      </c>
      <c r="D15" s="36">
        <f t="shared" si="0"/>
        <v>-43.66197183098591</v>
      </c>
      <c r="E15" s="22">
        <v>13</v>
      </c>
      <c r="F15" s="22">
        <v>12</v>
      </c>
      <c r="G15" s="36">
        <f t="shared" si="1"/>
        <v>-7.692307692307693</v>
      </c>
      <c r="H15" s="22">
        <v>58</v>
      </c>
      <c r="I15" s="22">
        <v>30</v>
      </c>
      <c r="J15" s="36">
        <f t="shared" si="2"/>
        <v>-48.275862068965516</v>
      </c>
    </row>
    <row r="16" spans="1:10" ht="14.25">
      <c r="A16" s="25" t="s">
        <v>60</v>
      </c>
      <c r="B16" s="22">
        <v>35</v>
      </c>
      <c r="C16" s="22">
        <v>40</v>
      </c>
      <c r="D16" s="36">
        <f t="shared" si="0"/>
        <v>14.285714285714292</v>
      </c>
      <c r="E16" s="22">
        <v>7</v>
      </c>
      <c r="F16" s="22">
        <v>10</v>
      </c>
      <c r="G16" s="36">
        <f t="shared" si="1"/>
        <v>42.85714285714286</v>
      </c>
      <c r="H16" s="22">
        <v>30</v>
      </c>
      <c r="I16" s="22">
        <v>33</v>
      </c>
      <c r="J16" s="36">
        <f t="shared" si="2"/>
        <v>10</v>
      </c>
    </row>
    <row r="17" spans="1:10" ht="14.25">
      <c r="A17" s="25" t="s">
        <v>61</v>
      </c>
      <c r="B17" s="22">
        <v>48</v>
      </c>
      <c r="C17" s="22">
        <v>66</v>
      </c>
      <c r="D17" s="36">
        <f t="shared" si="0"/>
        <v>37.5</v>
      </c>
      <c r="E17" s="22">
        <v>0</v>
      </c>
      <c r="F17" s="22">
        <v>0</v>
      </c>
      <c r="G17" s="36"/>
      <c r="H17" s="22">
        <v>49</v>
      </c>
      <c r="I17" s="22">
        <v>67</v>
      </c>
      <c r="J17" s="36">
        <f t="shared" si="2"/>
        <v>36.734693877551024</v>
      </c>
    </row>
    <row r="18" spans="1:10" ht="14.25">
      <c r="A18" s="25" t="s">
        <v>62</v>
      </c>
      <c r="B18" s="22">
        <v>22</v>
      </c>
      <c r="C18" s="22">
        <v>16</v>
      </c>
      <c r="D18" s="36">
        <f t="shared" si="0"/>
        <v>-27.272727272727266</v>
      </c>
      <c r="E18" s="22">
        <v>4</v>
      </c>
      <c r="F18" s="22">
        <v>0</v>
      </c>
      <c r="G18" s="121" t="s">
        <v>314</v>
      </c>
      <c r="H18" s="22">
        <v>18</v>
      </c>
      <c r="I18" s="22">
        <v>16</v>
      </c>
      <c r="J18" s="36">
        <f t="shared" si="2"/>
        <v>-11.111111111111114</v>
      </c>
    </row>
    <row r="19" spans="1:10" ht="14.25">
      <c r="A19" s="25" t="s">
        <v>63</v>
      </c>
      <c r="B19" s="22">
        <v>7</v>
      </c>
      <c r="C19" s="22">
        <v>11</v>
      </c>
      <c r="D19" s="36">
        <f t="shared" si="0"/>
        <v>57.14285714285714</v>
      </c>
      <c r="E19" s="22">
        <v>1</v>
      </c>
      <c r="F19" s="22">
        <v>1</v>
      </c>
      <c r="G19" s="36">
        <f t="shared" si="1"/>
        <v>0</v>
      </c>
      <c r="H19" s="22">
        <v>6</v>
      </c>
      <c r="I19" s="22">
        <v>10</v>
      </c>
      <c r="J19" s="36">
        <f t="shared" si="2"/>
        <v>66.66666666666666</v>
      </c>
    </row>
    <row r="20" spans="1:10" ht="14.25">
      <c r="A20" s="25" t="s">
        <v>64</v>
      </c>
      <c r="B20" s="22">
        <v>42</v>
      </c>
      <c r="C20" s="22">
        <v>53</v>
      </c>
      <c r="D20" s="36">
        <f t="shared" si="0"/>
        <v>26.19047619047619</v>
      </c>
      <c r="E20" s="22">
        <v>7</v>
      </c>
      <c r="F20" s="22">
        <v>7</v>
      </c>
      <c r="G20" s="36">
        <f t="shared" si="1"/>
        <v>0</v>
      </c>
      <c r="H20" s="22">
        <v>36</v>
      </c>
      <c r="I20" s="22">
        <v>49</v>
      </c>
      <c r="J20" s="36">
        <f t="shared" si="2"/>
        <v>36.111111111111114</v>
      </c>
    </row>
    <row r="21" spans="1:10" ht="14.25">
      <c r="A21" s="25" t="s">
        <v>65</v>
      </c>
      <c r="B21" s="22">
        <v>33</v>
      </c>
      <c r="C21" s="22">
        <v>32</v>
      </c>
      <c r="D21" s="36">
        <f t="shared" si="0"/>
        <v>-3.030303030303031</v>
      </c>
      <c r="E21" s="22">
        <v>3</v>
      </c>
      <c r="F21" s="22">
        <v>2</v>
      </c>
      <c r="G21" s="36">
        <f t="shared" si="1"/>
        <v>-33.33333333333333</v>
      </c>
      <c r="H21" s="22">
        <v>30</v>
      </c>
      <c r="I21" s="22">
        <v>34</v>
      </c>
      <c r="J21" s="36">
        <f t="shared" si="2"/>
        <v>13.333333333333329</v>
      </c>
    </row>
    <row r="22" spans="1:10" ht="14.25">
      <c r="A22" s="25" t="s">
        <v>66</v>
      </c>
      <c r="B22" s="22">
        <v>50</v>
      </c>
      <c r="C22" s="22">
        <v>38</v>
      </c>
      <c r="D22" s="36">
        <f t="shared" si="0"/>
        <v>-24</v>
      </c>
      <c r="E22" s="22">
        <v>4</v>
      </c>
      <c r="F22" s="22">
        <v>3</v>
      </c>
      <c r="G22" s="36">
        <f t="shared" si="1"/>
        <v>-25</v>
      </c>
      <c r="H22" s="22">
        <v>51</v>
      </c>
      <c r="I22" s="22">
        <v>40</v>
      </c>
      <c r="J22" s="36">
        <f t="shared" si="2"/>
        <v>-21.568627450980387</v>
      </c>
    </row>
    <row r="23" spans="1:10" ht="14.25">
      <c r="A23" s="25" t="s">
        <v>67</v>
      </c>
      <c r="B23" s="22">
        <v>74</v>
      </c>
      <c r="C23" s="22">
        <v>58</v>
      </c>
      <c r="D23" s="36">
        <f t="shared" si="0"/>
        <v>-21.621621621621628</v>
      </c>
      <c r="E23" s="22">
        <v>16</v>
      </c>
      <c r="F23" s="22">
        <v>10</v>
      </c>
      <c r="G23" s="36">
        <f t="shared" si="1"/>
        <v>-37.5</v>
      </c>
      <c r="H23" s="22">
        <v>60</v>
      </c>
      <c r="I23" s="22">
        <v>53</v>
      </c>
      <c r="J23" s="36">
        <f t="shared" si="2"/>
        <v>-11.666666666666671</v>
      </c>
    </row>
    <row r="24" spans="1:10" ht="14.25">
      <c r="A24" s="25" t="s">
        <v>68</v>
      </c>
      <c r="B24" s="22">
        <v>9</v>
      </c>
      <c r="C24" s="22">
        <v>10</v>
      </c>
      <c r="D24" s="36">
        <f t="shared" si="0"/>
        <v>11.111111111111114</v>
      </c>
      <c r="E24" s="22">
        <v>0</v>
      </c>
      <c r="F24" s="22">
        <v>1</v>
      </c>
      <c r="G24" s="36" t="s">
        <v>315</v>
      </c>
      <c r="H24" s="22">
        <v>9</v>
      </c>
      <c r="I24" s="22">
        <v>9</v>
      </c>
      <c r="J24" s="36">
        <f t="shared" si="2"/>
        <v>0</v>
      </c>
    </row>
    <row r="25" spans="1:10" ht="14.25">
      <c r="A25" s="25" t="s">
        <v>69</v>
      </c>
      <c r="B25" s="22">
        <v>20</v>
      </c>
      <c r="C25" s="22">
        <v>22</v>
      </c>
      <c r="D25" s="36">
        <f t="shared" si="0"/>
        <v>10</v>
      </c>
      <c r="E25" s="22">
        <v>6</v>
      </c>
      <c r="F25" s="22">
        <v>2</v>
      </c>
      <c r="G25" s="36">
        <f t="shared" si="1"/>
        <v>-66.66666666666666</v>
      </c>
      <c r="H25" s="22">
        <v>15</v>
      </c>
      <c r="I25" s="22">
        <v>21</v>
      </c>
      <c r="J25" s="36">
        <f t="shared" si="2"/>
        <v>40</v>
      </c>
    </row>
    <row r="26" spans="1:10" ht="14.25">
      <c r="A26" s="25" t="s">
        <v>70</v>
      </c>
      <c r="B26" s="22">
        <v>8</v>
      </c>
      <c r="C26" s="22">
        <v>12</v>
      </c>
      <c r="D26" s="36">
        <f t="shared" si="0"/>
        <v>50</v>
      </c>
      <c r="E26" s="22">
        <v>1</v>
      </c>
      <c r="F26" s="22">
        <v>5</v>
      </c>
      <c r="G26" s="36">
        <f t="shared" si="1"/>
        <v>400</v>
      </c>
      <c r="H26" s="22">
        <v>7</v>
      </c>
      <c r="I26" s="22">
        <v>7</v>
      </c>
      <c r="J26" s="36">
        <f t="shared" si="2"/>
        <v>0</v>
      </c>
    </row>
    <row r="27" spans="1:10" ht="14.25">
      <c r="A27" s="25" t="s">
        <v>71</v>
      </c>
      <c r="B27" s="22">
        <v>11</v>
      </c>
      <c r="C27" s="22">
        <v>23</v>
      </c>
      <c r="D27" s="36">
        <f t="shared" si="0"/>
        <v>109.0909090909091</v>
      </c>
      <c r="E27" s="22">
        <v>0</v>
      </c>
      <c r="F27" s="22">
        <v>1</v>
      </c>
      <c r="G27" s="36" t="s">
        <v>315</v>
      </c>
      <c r="H27" s="22">
        <v>12</v>
      </c>
      <c r="I27" s="22">
        <v>23</v>
      </c>
      <c r="J27" s="36">
        <f t="shared" si="2"/>
        <v>91.66666666666666</v>
      </c>
    </row>
    <row r="28" spans="1:10" ht="14.25">
      <c r="A28" s="25" t="s">
        <v>72</v>
      </c>
      <c r="B28" s="22">
        <v>22</v>
      </c>
      <c r="C28" s="22">
        <v>24</v>
      </c>
      <c r="D28" s="36">
        <f t="shared" si="0"/>
        <v>9.090909090909093</v>
      </c>
      <c r="E28" s="22">
        <v>2</v>
      </c>
      <c r="F28" s="22">
        <v>7</v>
      </c>
      <c r="G28" s="36">
        <f t="shared" si="1"/>
        <v>250</v>
      </c>
      <c r="H28" s="22">
        <v>21</v>
      </c>
      <c r="I28" s="22">
        <v>18</v>
      </c>
      <c r="J28" s="36">
        <f t="shared" si="2"/>
        <v>-14.285714285714292</v>
      </c>
    </row>
    <row r="29" spans="1:10" ht="14.25">
      <c r="A29" s="25" t="s">
        <v>73</v>
      </c>
      <c r="B29" s="22">
        <v>11</v>
      </c>
      <c r="C29" s="22">
        <v>11</v>
      </c>
      <c r="D29" s="36">
        <f t="shared" si="0"/>
        <v>0</v>
      </c>
      <c r="E29" s="22">
        <v>2</v>
      </c>
      <c r="F29" s="22">
        <v>0</v>
      </c>
      <c r="G29" s="121" t="s">
        <v>314</v>
      </c>
      <c r="H29" s="22">
        <v>9</v>
      </c>
      <c r="I29" s="22">
        <v>11</v>
      </c>
      <c r="J29" s="36">
        <f t="shared" si="2"/>
        <v>22.22222222222223</v>
      </c>
    </row>
    <row r="30" spans="1:10" ht="14.25">
      <c r="A30" s="25" t="s">
        <v>74</v>
      </c>
      <c r="B30" s="22">
        <v>21</v>
      </c>
      <c r="C30" s="22">
        <v>23</v>
      </c>
      <c r="D30" s="36">
        <f t="shared" si="0"/>
        <v>9.523809523809518</v>
      </c>
      <c r="E30" s="22">
        <v>6</v>
      </c>
      <c r="F30" s="22">
        <v>5</v>
      </c>
      <c r="G30" s="36">
        <f t="shared" si="1"/>
        <v>-16.66666666666667</v>
      </c>
      <c r="H30" s="22">
        <v>17</v>
      </c>
      <c r="I30" s="22">
        <v>22</v>
      </c>
      <c r="J30" s="36">
        <f t="shared" si="2"/>
        <v>29.411764705882348</v>
      </c>
    </row>
    <row r="31" spans="1:10" ht="14.25">
      <c r="A31" s="25" t="s">
        <v>75</v>
      </c>
      <c r="B31" s="22">
        <v>31</v>
      </c>
      <c r="C31" s="22">
        <v>32</v>
      </c>
      <c r="D31" s="36">
        <f t="shared" si="0"/>
        <v>3.225806451612897</v>
      </c>
      <c r="E31" s="22">
        <v>10</v>
      </c>
      <c r="F31" s="22">
        <v>10</v>
      </c>
      <c r="G31" s="36">
        <f t="shared" si="1"/>
        <v>0</v>
      </c>
      <c r="H31" s="22">
        <v>21</v>
      </c>
      <c r="I31" s="22">
        <v>23</v>
      </c>
      <c r="J31" s="36">
        <f t="shared" si="2"/>
        <v>9.523809523809518</v>
      </c>
    </row>
    <row r="32" spans="1:10" ht="14.25">
      <c r="A32" s="25" t="s">
        <v>76</v>
      </c>
      <c r="B32" s="22">
        <v>7</v>
      </c>
      <c r="C32" s="22">
        <v>8</v>
      </c>
      <c r="D32" s="36">
        <f t="shared" si="0"/>
        <v>14.285714285714292</v>
      </c>
      <c r="E32" s="22">
        <v>1</v>
      </c>
      <c r="F32" s="22">
        <v>0</v>
      </c>
      <c r="G32" s="121" t="s">
        <v>314</v>
      </c>
      <c r="H32" s="22">
        <v>6</v>
      </c>
      <c r="I32" s="22">
        <v>8</v>
      </c>
      <c r="J32" s="36">
        <f t="shared" si="2"/>
        <v>33.33333333333334</v>
      </c>
    </row>
    <row r="33" spans="1:10" ht="14.25">
      <c r="A33" s="25" t="s">
        <v>77</v>
      </c>
      <c r="B33" s="22">
        <v>0</v>
      </c>
      <c r="C33" s="22">
        <v>0</v>
      </c>
      <c r="D33" s="36"/>
      <c r="E33" s="22">
        <v>0</v>
      </c>
      <c r="F33" s="22">
        <v>0</v>
      </c>
      <c r="G33" s="36"/>
      <c r="H33" s="22">
        <v>0</v>
      </c>
      <c r="I33" s="22">
        <v>0</v>
      </c>
      <c r="J33" s="36"/>
    </row>
    <row r="34" spans="1:10" ht="14.25" customHeight="1">
      <c r="A34" s="28" t="s">
        <v>78</v>
      </c>
      <c r="B34" s="29">
        <v>743</v>
      </c>
      <c r="C34" s="29">
        <v>776</v>
      </c>
      <c r="D34" s="36">
        <f t="shared" si="0"/>
        <v>4.441453566621803</v>
      </c>
      <c r="E34" s="29">
        <v>110</v>
      </c>
      <c r="F34" s="29">
        <v>107</v>
      </c>
      <c r="G34" s="36">
        <f t="shared" si="1"/>
        <v>-2.7272727272727337</v>
      </c>
      <c r="H34" s="29">
        <v>657</v>
      </c>
      <c r="I34" s="29">
        <v>716</v>
      </c>
      <c r="J34" s="36">
        <f t="shared" si="2"/>
        <v>8.980213089802135</v>
      </c>
    </row>
    <row r="37" ht="14.25">
      <c r="D37" s="89"/>
    </row>
    <row r="38" spans="4:5" ht="14.25">
      <c r="D38" s="86"/>
      <c r="E38" s="88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4:A6"/>
    <mergeCell ref="B4:J4"/>
    <mergeCell ref="B5:D5"/>
    <mergeCell ref="E5:G5"/>
    <mergeCell ref="H5:J5"/>
  </mergeCells>
  <conditionalFormatting sqref="E40:E41 D8:D34 G8:G11 J8:J34 G19:G28 G13:G17 G30:G31 G33:G34">
    <cfRule type="cellIs" priority="7" dxfId="578" operator="greaterThan" stopIfTrue="1">
      <formula>0</formula>
    </cfRule>
    <cfRule type="cellIs" priority="8" dxfId="579" operator="lessThanOrEqual" stopIfTrue="1">
      <formula>0</formula>
    </cfRule>
  </conditionalFormatting>
  <printOptions horizontalCentered="1"/>
  <pageMargins left="1.1811023622047245" right="0.5905511811023623" top="1.1811023622047245" bottom="0.7874015748031497" header="0.7874015748031497" footer="0.3937007874015748"/>
  <pageSetup horizontalDpi="600" verticalDpi="600" orientation="landscape" paperSize="9" scale="80" r:id="rId1"/>
  <headerFooter alignWithMargins="0">
    <oddHeader>&amp;Lсічень-грудень 2017-2018 рр&amp;RДІАП НП України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2020-01-16T15:23:46Z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