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4055" windowHeight="11925" tabRatio="874" activeTab="0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6." sheetId="33" r:id="rId33"/>
    <sheet name="17.1" sheetId="34" r:id="rId34"/>
    <sheet name="17.2" sheetId="35" r:id="rId35"/>
    <sheet name="18.1" sheetId="36" r:id="rId36"/>
    <sheet name="18.1.1" sheetId="37" r:id="rId37"/>
    <sheet name="18.2" sheetId="38" r:id="rId38"/>
    <sheet name="18.2.1" sheetId="39" r:id="rId39"/>
    <sheet name="19.1" sheetId="40" r:id="rId40"/>
    <sheet name="19.2" sheetId="41" r:id="rId41"/>
    <sheet name="20." sheetId="42" r:id="rId42"/>
    <sheet name="20.1" sheetId="43" r:id="rId43"/>
    <sheet name="20.2" sheetId="44" r:id="rId44"/>
  </sheets>
  <definedNames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'16.'!$1:$6</definedName>
    <definedName name="_xlnm.Print_Titles" localSheetId="33">'17.1'!$4:$6</definedName>
    <definedName name="_xlnm.Print_Titles" localSheetId="34">'17.2'!$4:$6</definedName>
    <definedName name="_xlnm.Print_Titles" localSheetId="36">'18.1.1'!$4:$6</definedName>
    <definedName name="_xlnm.Print_Titles" localSheetId="38">'18.2.1'!$4:$6</definedName>
    <definedName name="_xlnm.Print_Titles" localSheetId="39">'19.1'!$4:$6</definedName>
    <definedName name="_xlnm.Print_Titles" localSheetId="40">'19.2'!$4:$6</definedName>
    <definedName name="_xlnm.Print_Titles" localSheetId="2">'2.'!$4:$6</definedName>
    <definedName name="_xlnm.Print_Titles" localSheetId="41">'20.'!$4:$6</definedName>
    <definedName name="_xlnm.Print_Titles" localSheetId="42">'20.1'!$4:$6</definedName>
    <definedName name="_xlnm.Print_Titles" localSheetId="43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/>
</workbook>
</file>

<file path=xl/sharedStrings.xml><?xml version="1.0" encoding="utf-8"?>
<sst xmlns="http://schemas.openxmlformats.org/spreadsheetml/2006/main" count="2733" uniqueCount="313">
  <si>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</si>
  <si>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</si>
  <si>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</si>
  <si>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</si>
  <si>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</si>
  <si>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</si>
  <si>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</si>
  <si>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</si>
  <si>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</si>
  <si>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</si>
  <si>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</si>
  <si>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</si>
  <si>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</si>
  <si>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</si>
  <si>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</si>
  <si>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</si>
  <si>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</si>
  <si>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</si>
  <si>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</si>
  <si>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</si>
  <si>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</si>
  <si>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</si>
  <si>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</si>
  <si>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</si>
  <si>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</si>
  <si>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</si>
  <si>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</si>
  <si>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</si>
  <si>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</si>
  <si>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</si>
  <si>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</si>
  <si>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</si>
  <si>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</si>
  <si>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</si>
  <si>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</si>
  <si>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</si>
  <si>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</si>
  <si>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</si>
  <si>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</si>
  <si>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</si>
  <si>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</si>
  <si>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</si>
  <si>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</si>
  <si>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</si>
  <si>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</si>
  <si>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</si>
  <si>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</si>
  <si>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</si>
  <si>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</si>
  <si>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</si>
  <si>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</si>
  <si>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</si>
  <si>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</si>
  <si>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</si>
  <si>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</si>
  <si>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</si>
  <si>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</si>
  <si>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</si>
  <si>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</si>
  <si>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</si>
  <si>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</si>
  <si>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</si>
  <si>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</si>
  <si>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</si>
  <si>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</si>
  <si>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</si>
  <si>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</si>
  <si>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</si>
  <si>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</si>
  <si>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</si>
  <si>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</si>
  <si>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</si>
  <si>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</si>
  <si>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</si>
  <si>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</si>
  <si>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</si>
  <si>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</si>
  <si>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</si>
  <si>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</si>
  <si>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</si>
  <si>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 xml:space="preserve">
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</si>
  <si>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</si>
  <si>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</si>
  <si>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</si>
  <si>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</si>
  <si>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</si>
  <si>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</si>
  <si>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</si>
  <si>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</si>
  <si>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</si>
  <si>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</si>
  <si>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</si>
  <si>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</si>
  <si>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</si>
  <si>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</si>
  <si>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</si>
  <si>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</si>
  <si>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</si>
  <si>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</si>
  <si>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</si>
  <si>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</si>
  <si>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</si>
  <si>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</si>
  <si>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</si>
  <si>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</si>
  <si>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</si>
  <si>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</si>
  <si>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</si>
  <si>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</si>
  <si>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</si>
  <si>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</si>
  <si>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</si>
  <si>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</si>
  <si>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</si>
  <si>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</si>
  <si>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</si>
  <si>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</si>
  <si>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</si>
  <si>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</si>
  <si>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</si>
  <si>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</si>
  <si>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</si>
  <si>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</si>
  <si>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</si>
  <si>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</si>
  <si>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</si>
  <si>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</si>
  <si>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</si>
  <si>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</si>
  <si>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</si>
  <si>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</si>
  <si>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</si>
  <si>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</si>
  <si>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</si>
  <si>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</si>
  <si>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</si>
  <si>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</si>
  <si>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</si>
  <si>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</si>
  <si>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</si>
  <si>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</si>
  <si>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</si>
  <si>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</si>
  <si>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</si>
  <si>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</si>
  <si>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</si>
  <si>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</si>
  <si>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</si>
  <si>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</si>
  <si>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</si>
  <si>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</si>
  <si>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</si>
  <si>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</si>
  <si>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</si>
  <si>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</si>
  <si>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</si>
  <si>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</si>
  <si>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</si>
  <si>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</si>
  <si>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</si>
  <si>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</si>
  <si>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</si>
  <si>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</si>
  <si>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</si>
  <si>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</si>
  <si>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</si>
  <si>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</si>
  <si>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</si>
  <si>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</si>
  <si>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</si>
  <si>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</si>
  <si>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</si>
  <si>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</si>
  <si>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</si>
  <si>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</si>
  <si>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</si>
  <si>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</si>
  <si>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</si>
  <si>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</si>
  <si>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</si>
  <si>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</si>
  <si>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</si>
  <si>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</si>
  <si>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</si>
  <si>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</si>
  <si>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</si>
  <si>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</si>
  <si>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</si>
  <si>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</si>
  <si>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</si>
  <si>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</si>
  <si>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</si>
  <si>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</si>
  <si>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</si>
  <si>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</si>
  <si>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</si>
  <si>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</si>
  <si>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</si>
  <si>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</si>
  <si>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</si>
  <si>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</si>
  <si>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</si>
  <si>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</si>
  <si>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</si>
  <si>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</si>
  <si>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</si>
  <si>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</si>
  <si>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</si>
  <si>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</si>
  <si>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</si>
  <si>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</si>
  <si>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</si>
  <si>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</si>
  <si>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</si>
  <si>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</si>
  <si>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</si>
  <si>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</si>
  <si>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</si>
  <si>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</si>
  <si>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</si>
  <si>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</si>
  <si>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</si>
  <si>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</si>
  <si>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</si>
  <si>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</si>
  <si>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</si>
  <si>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</si>
  <si>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</si>
  <si>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</si>
  <si>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</si>
  <si>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</si>
  <si>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</si>
  <si>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</si>
  <si>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</si>
  <si>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</si>
  <si>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</si>
  <si>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</si>
  <si>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</si>
  <si>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</si>
  <si>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</si>
  <si>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</si>
  <si>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</si>
  <si>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</si>
  <si>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</si>
  <si>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</si>
  <si>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</si>
  <si>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</si>
  <si>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</si>
  <si>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</si>
  <si>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</si>
  <si>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</si>
  <si>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</si>
  <si>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</si>
  <si>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</si>
  <si>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</si>
  <si>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</si>
  <si>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</si>
  <si>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</si>
  <si>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</si>
  <si>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</si>
  <si>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</si>
  <si>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</si>
  <si>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</si>
  <si>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</si>
  <si>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</si>
  <si>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</si>
  <si>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</si>
  <si>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</si>
  <si>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</si>
  <si>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</si>
  <si>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</si>
  <si>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</si>
  <si>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</si>
  <si>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</si>
  <si>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</si>
  <si>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</si>
  <si>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</si>
  <si>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</si>
  <si>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</si>
  <si>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</si>
  <si>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</si>
  <si>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</si>
  <si>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</si>
  <si>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</si>
  <si>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</si>
  <si>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</si>
  <si>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</si>
  <si>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</si>
  <si>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</si>
  <si>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</si>
  <si>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</si>
  <si>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</si>
  <si>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</si>
  <si>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</si>
  <si>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</si>
  <si>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</si>
  <si>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</si>
  <si>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</si>
  <si>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</si>
  <si>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</si>
  <si>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</si>
  <si>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</si>
  <si>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</si>
  <si>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</si>
  <si>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H-08 Бориспіль - Дніпро - Запоріжжя (через Кременчук)</t>
  </si>
  <si>
    <t>H-11 Дніпро - Миколаїв (через Кривий Ріг)</t>
  </si>
  <si>
    <t>M-04-1 Південний обхід м. Дніпро</t>
  </si>
  <si>
    <t>P-52 Дніпро - Царичанка - Кобеляки - Решетилівка</t>
  </si>
  <si>
    <t>M-04 Знам`янка - Луганськ - Ізварине (на Волгоград через Дніпро, Донецьк)</t>
  </si>
  <si>
    <t>за період з 01.01.2019 по 31.10.2019</t>
  </si>
  <si>
    <t>жовтень 2019 року</t>
  </si>
  <si>
    <t>зниж.</t>
  </si>
  <si>
    <t>ріст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</si>
</sst>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57"/>
      <name val="Arial Cyr"/>
      <family val="0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b/>
      <sz val="11"/>
      <color indexed="17"/>
      <name val="Arial Cyr"/>
      <family val="0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  <font>
      <sz val="11"/>
      <color rgb="FF00B050"/>
      <name val="Arial Cyr"/>
      <family val="0"/>
    </font>
    <font>
      <b/>
      <sz val="11"/>
      <color theme="1"/>
      <name val="Arial"/>
      <family val="2"/>
    </font>
    <font>
      <b/>
      <sz val="11"/>
      <color rgb="FF00B050"/>
      <name val="Arial Cyr"/>
      <family val="0"/>
    </font>
    <font>
      <sz val="11"/>
      <color rgb="FFFF0000"/>
      <name val="Arial"/>
      <family val="2"/>
    </font>
    <font>
      <b/>
      <sz val="11"/>
      <color rgb="FF00B05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" borderId="1" applyNumberFormat="0" applyAlignment="0" applyProtection="0"/>
    <xf numFmtId="0" fontId="44" fillId="33" borderId="2" applyNumberFormat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7" fillId="29" borderId="7" applyNumberFormat="0" applyAlignment="0" applyProtection="0"/>
    <xf numFmtId="0" fontId="49" fillId="40" borderId="8" applyNumberForma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51" fillId="41" borderId="0" applyNumberFormat="0" applyBorder="0" applyAlignment="0" applyProtection="0"/>
    <xf numFmtId="0" fontId="10" fillId="4" borderId="1" applyNumberFormat="0" applyAlignment="0" applyProtection="0"/>
    <xf numFmtId="0" fontId="2" fillId="0" borderId="0" applyFill="0" applyAlignment="0" applyProtection="0"/>
    <xf numFmtId="0" fontId="26" fillId="0" borderId="0">
      <alignment/>
      <protection/>
    </xf>
    <xf numFmtId="0" fontId="5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42" borderId="0" applyNumberFormat="0" applyBorder="0" applyAlignment="0" applyProtection="0"/>
    <xf numFmtId="0" fontId="2" fillId="5" borderId="10" applyNumberFormat="0" applyFont="0" applyAlignment="0" applyProtection="0"/>
    <xf numFmtId="0" fontId="13" fillId="4" borderId="11" applyNumberFormat="0" applyAlignment="0" applyProtection="0"/>
    <xf numFmtId="0" fontId="5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16" fillId="0" borderId="0" xfId="82" applyFont="1" applyFill="1" applyAlignment="1" applyProtection="1">
      <alignment horizontal="center" vertical="center" wrapText="1"/>
      <protection/>
    </xf>
    <xf numFmtId="0" fontId="19" fillId="44" borderId="13" xfId="82" applyFont="1" applyFill="1" applyBorder="1" applyAlignment="1" applyProtection="1">
      <alignment horizontal="center" vertical="center" wrapText="1"/>
      <protection/>
    </xf>
    <xf numFmtId="0" fontId="22" fillId="0" borderId="0" xfId="82" applyFont="1" applyFill="1" applyAlignment="1" applyProtection="1">
      <alignment horizontal="center" vertical="center" wrapText="1"/>
      <protection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9" fillId="44" borderId="15" xfId="82" applyFont="1" applyFill="1" applyBorder="1" applyAlignment="1" applyProtection="1">
      <alignment horizontal="center" vertical="center" wrapText="1"/>
      <protection/>
    </xf>
    <xf numFmtId="0" fontId="2" fillId="0" borderId="0" xfId="82" applyFill="1" applyAlignment="1" applyProtection="1">
      <alignment horizontal="center" vertical="center" wrapText="1"/>
      <protection/>
    </xf>
    <xf numFmtId="1" fontId="2" fillId="0" borderId="0" xfId="82" applyNumberFormat="1" applyFill="1" applyAlignment="1" applyProtection="1">
      <alignment horizontal="center" vertical="center" wrapText="1"/>
      <protection/>
    </xf>
    <xf numFmtId="0" fontId="2" fillId="0" borderId="15" xfId="82" applyFill="1" applyBorder="1" applyAlignment="1" applyProtection="1">
      <alignment horizontal="right" vertical="center" wrapText="1"/>
      <protection/>
    </xf>
    <xf numFmtId="0" fontId="2" fillId="0" borderId="15" xfId="82" applyFill="1" applyBorder="1" applyAlignment="1" applyProtection="1">
      <alignment horizontal="left" vertical="center" wrapText="1"/>
      <protection/>
    </xf>
    <xf numFmtId="172" fontId="2" fillId="0" borderId="0" xfId="82" applyNumberFormat="1" applyFill="1" applyAlignment="1" applyProtection="1">
      <alignment horizontal="center" vertical="center" wrapText="1"/>
      <protection/>
    </xf>
    <xf numFmtId="0" fontId="17" fillId="0" borderId="15" xfId="82" applyFont="1" applyFill="1" applyBorder="1" applyAlignment="1" applyProtection="1">
      <alignment horizontal="right" vertical="center" wrapText="1"/>
      <protection/>
    </xf>
    <xf numFmtId="0" fontId="17" fillId="0" borderId="0" xfId="82" applyFont="1" applyFill="1" applyAlignment="1" applyProtection="1">
      <alignment horizontal="center" vertical="center" wrapText="1"/>
      <protection/>
    </xf>
    <xf numFmtId="172" fontId="2" fillId="0" borderId="15" xfId="82" applyNumberFormat="1" applyFill="1" applyBorder="1" applyAlignment="1" applyProtection="1">
      <alignment horizontal="right" vertical="center" wrapText="1"/>
      <protection/>
    </xf>
    <xf numFmtId="0" fontId="2" fillId="45" borderId="0" xfId="82" applyFill="1" applyAlignment="1" applyProtection="1">
      <alignment horizontal="center" vertical="center" wrapText="1"/>
      <protection/>
    </xf>
    <xf numFmtId="0" fontId="19" fillId="0" borderId="15" xfId="82" applyFont="1" applyFill="1" applyBorder="1" applyAlignment="1" applyProtection="1">
      <alignment horizontal="right" vertical="center" wrapText="1"/>
      <protection/>
    </xf>
    <xf numFmtId="0" fontId="18" fillId="45" borderId="0" xfId="82" applyFont="1" applyFill="1" applyAlignment="1" applyProtection="1">
      <alignment horizontal="center" vertical="center" wrapText="1"/>
      <protection/>
    </xf>
    <xf numFmtId="0" fontId="19" fillId="0" borderId="16" xfId="82" applyFont="1" applyFill="1" applyBorder="1" applyAlignment="1" applyProtection="1">
      <alignment horizontal="right" vertical="center" wrapText="1"/>
      <protection/>
    </xf>
    <xf numFmtId="0" fontId="19" fillId="45" borderId="15" xfId="82" applyFont="1" applyFill="1" applyBorder="1" applyAlignment="1" applyProtection="1">
      <alignment horizontal="right" vertical="center" wrapText="1"/>
      <protection/>
    </xf>
    <xf numFmtId="0" fontId="19" fillId="0" borderId="15" xfId="82" applyFont="1" applyFill="1" applyBorder="1" applyAlignment="1" applyProtection="1">
      <alignment vertical="center" wrapText="1"/>
      <protection/>
    </xf>
    <xf numFmtId="0" fontId="19" fillId="0" borderId="17" xfId="82" applyFont="1" applyFill="1" applyBorder="1" applyAlignment="1" applyProtection="1">
      <alignment horizontal="left" vertical="center" wrapText="1"/>
      <protection/>
    </xf>
    <xf numFmtId="0" fontId="19" fillId="0" borderId="16" xfId="82" applyFont="1" applyFill="1" applyBorder="1" applyAlignment="1" applyProtection="1">
      <alignment vertical="center" wrapText="1"/>
      <protection/>
    </xf>
    <xf numFmtId="0" fontId="19" fillId="0" borderId="16" xfId="82" applyFont="1" applyBorder="1" applyAlignment="1">
      <alignment/>
    </xf>
    <xf numFmtId="0" fontId="21" fillId="0" borderId="17" xfId="82" applyFont="1" applyFill="1" applyBorder="1" applyAlignment="1" applyProtection="1">
      <alignment horizontal="right" vertical="center" wrapText="1"/>
      <protection/>
    </xf>
    <xf numFmtId="0" fontId="21" fillId="0" borderId="16" xfId="82" applyFont="1" applyFill="1" applyBorder="1" applyAlignment="1" applyProtection="1">
      <alignment horizontal="right" vertical="center" wrapText="1"/>
      <protection/>
    </xf>
    <xf numFmtId="0" fontId="21" fillId="46" borderId="17" xfId="82" applyFont="1" applyFill="1" applyBorder="1" applyAlignment="1" applyProtection="1">
      <alignment horizontal="right" vertical="center" wrapText="1"/>
      <protection/>
    </xf>
    <xf numFmtId="172" fontId="19" fillId="0" borderId="16" xfId="82" applyNumberFormat="1" applyFont="1" applyFill="1" applyBorder="1" applyAlignment="1" applyProtection="1">
      <alignment vertical="center" wrapText="1"/>
      <protection/>
    </xf>
    <xf numFmtId="0" fontId="21" fillId="47" borderId="17" xfId="82" applyFont="1" applyFill="1" applyBorder="1" applyAlignment="1" applyProtection="1">
      <alignment horizontal="right" vertical="center" wrapText="1"/>
      <protection/>
    </xf>
    <xf numFmtId="0" fontId="20" fillId="0" borderId="0" xfId="82" applyFont="1" applyFill="1" applyAlignment="1" applyProtection="1">
      <alignment horizontal="center" vertical="center" wrapText="1"/>
      <protection/>
    </xf>
    <xf numFmtId="0" fontId="20" fillId="45" borderId="0" xfId="82" applyFont="1" applyFill="1" applyAlignment="1" applyProtection="1">
      <alignment horizontal="center" vertical="center" wrapText="1"/>
      <protection/>
    </xf>
    <xf numFmtId="0" fontId="19" fillId="0" borderId="16" xfId="82" applyFont="1" applyFill="1" applyBorder="1" applyAlignment="1" applyProtection="1">
      <alignment horizontal="left" vertical="center" wrapText="1"/>
      <protection/>
    </xf>
    <xf numFmtId="172" fontId="19" fillId="0" borderId="16" xfId="82" applyNumberFormat="1" applyFont="1" applyFill="1" applyBorder="1" applyAlignment="1" applyProtection="1">
      <alignment horizontal="right" vertical="center" wrapText="1"/>
      <protection/>
    </xf>
    <xf numFmtId="0" fontId="21" fillId="0" borderId="15" xfId="82" applyFont="1" applyFill="1" applyBorder="1" applyAlignment="1" applyProtection="1">
      <alignment horizontal="right" vertical="center" wrapText="1"/>
      <protection/>
    </xf>
    <xf numFmtId="172" fontId="21" fillId="0" borderId="16" xfId="82" applyNumberFormat="1" applyFont="1" applyFill="1" applyBorder="1" applyAlignment="1" applyProtection="1">
      <alignment horizontal="right" vertical="center" wrapText="1"/>
      <protection/>
    </xf>
    <xf numFmtId="0" fontId="23" fillId="0" borderId="0" xfId="82" applyFont="1" applyFill="1" applyBorder="1" applyAlignment="1" applyProtection="1">
      <alignment horizontal="right" vertical="center" wrapText="1"/>
      <protection/>
    </xf>
    <xf numFmtId="172" fontId="19" fillId="0" borderId="15" xfId="82" applyNumberFormat="1" applyFont="1" applyFill="1" applyBorder="1" applyAlignment="1" applyProtection="1">
      <alignment vertical="center" wrapText="1"/>
      <protection/>
    </xf>
    <xf numFmtId="0" fontId="21" fillId="0" borderId="15" xfId="82" applyFont="1" applyFill="1" applyBorder="1" applyAlignment="1" applyProtection="1">
      <alignment vertical="center" wrapText="1"/>
      <protection/>
    </xf>
    <xf numFmtId="172" fontId="21" fillId="0" borderId="16" xfId="82" applyNumberFormat="1" applyFont="1" applyFill="1" applyBorder="1" applyAlignment="1" applyProtection="1">
      <alignment vertical="center" wrapText="1"/>
      <protection/>
    </xf>
    <xf numFmtId="0" fontId="19" fillId="0" borderId="18" xfId="82" applyFont="1" applyFill="1" applyBorder="1" applyAlignment="1" applyProtection="1">
      <alignment horizontal="left" vertical="center" wrapText="1"/>
      <protection/>
    </xf>
    <xf numFmtId="0" fontId="21" fillId="0" borderId="19" xfId="82" applyFont="1" applyFill="1" applyBorder="1" applyAlignment="1" applyProtection="1">
      <alignment horizontal="right" vertical="center" wrapText="1"/>
      <protection/>
    </xf>
    <xf numFmtId="0" fontId="19" fillId="0" borderId="20" xfId="82" applyFont="1" applyFill="1" applyBorder="1" applyAlignment="1" applyProtection="1">
      <alignment horizontal="left" vertical="center" wrapText="1"/>
      <protection/>
    </xf>
    <xf numFmtId="0" fontId="19" fillId="0" borderId="15" xfId="82" applyFont="1" applyFill="1" applyBorder="1" applyAlignment="1" applyProtection="1">
      <alignment horizontal="left" vertical="center" wrapText="1"/>
      <protection/>
    </xf>
    <xf numFmtId="172" fontId="19" fillId="0" borderId="15" xfId="82" applyNumberFormat="1" applyFont="1" applyFill="1" applyBorder="1" applyAlignment="1" applyProtection="1">
      <alignment horizontal="right" vertical="center" wrapText="1"/>
      <protection/>
    </xf>
    <xf numFmtId="172" fontId="21" fillId="0" borderId="15" xfId="82" applyNumberFormat="1" applyFont="1" applyFill="1" applyBorder="1" applyAlignment="1" applyProtection="1">
      <alignment horizontal="right" vertical="center" wrapText="1"/>
      <protection/>
    </xf>
    <xf numFmtId="0" fontId="20" fillId="0" borderId="15" xfId="82" applyFont="1" applyFill="1" applyBorder="1" applyAlignment="1" applyProtection="1">
      <alignment horizontal="left" vertical="center" wrapText="1"/>
      <protection/>
    </xf>
    <xf numFmtId="0" fontId="20" fillId="0" borderId="15" xfId="82" applyFont="1" applyFill="1" applyBorder="1" applyAlignment="1" applyProtection="1">
      <alignment horizontal="right" vertical="center" wrapText="1"/>
      <protection/>
    </xf>
    <xf numFmtId="172" fontId="20" fillId="0" borderId="0" xfId="82" applyNumberFormat="1" applyFont="1" applyFill="1" applyAlignment="1" applyProtection="1">
      <alignment horizontal="center" vertical="center" wrapText="1"/>
      <protection/>
    </xf>
    <xf numFmtId="0" fontId="23" fillId="0" borderId="15" xfId="82" applyFont="1" applyFill="1" applyBorder="1" applyAlignment="1" applyProtection="1">
      <alignment horizontal="right" vertical="center" wrapText="1"/>
      <protection/>
    </xf>
    <xf numFmtId="0" fontId="19" fillId="45" borderId="15" xfId="82" applyFont="1" applyFill="1" applyBorder="1" applyAlignment="1" applyProtection="1">
      <alignment horizontal="left" vertical="center" wrapText="1"/>
      <protection/>
    </xf>
    <xf numFmtId="0" fontId="19" fillId="45" borderId="16" xfId="82" applyFont="1" applyFill="1" applyBorder="1" applyAlignment="1" applyProtection="1">
      <alignment horizontal="right" vertical="center" wrapText="1"/>
      <protection/>
    </xf>
    <xf numFmtId="0" fontId="19" fillId="45" borderId="21" xfId="82" applyFont="1" applyFill="1" applyBorder="1" applyAlignment="1" applyProtection="1">
      <alignment horizontal="right" vertical="center" wrapText="1"/>
      <protection/>
    </xf>
    <xf numFmtId="172" fontId="19" fillId="45" borderId="15" xfId="82" applyNumberFormat="1" applyFont="1" applyFill="1" applyBorder="1" applyAlignment="1" applyProtection="1">
      <alignment horizontal="right" vertical="center" wrapText="1"/>
      <protection/>
    </xf>
    <xf numFmtId="172" fontId="19" fillId="45" borderId="16" xfId="82" applyNumberFormat="1" applyFont="1" applyFill="1" applyBorder="1" applyAlignment="1" applyProtection="1">
      <alignment horizontal="right" vertical="center" wrapText="1"/>
      <protection/>
    </xf>
    <xf numFmtId="172" fontId="19" fillId="45" borderId="21" xfId="82" applyNumberFormat="1" applyFont="1" applyFill="1" applyBorder="1" applyAlignment="1" applyProtection="1">
      <alignment horizontal="right" vertical="center" wrapText="1"/>
      <protection/>
    </xf>
    <xf numFmtId="0" fontId="21" fillId="45" borderId="15" xfId="82" applyFont="1" applyFill="1" applyBorder="1" applyAlignment="1" applyProtection="1">
      <alignment horizontal="right" vertical="center" wrapText="1"/>
      <protection/>
    </xf>
    <xf numFmtId="172" fontId="21" fillId="45" borderId="15" xfId="82" applyNumberFormat="1" applyFont="1" applyFill="1" applyBorder="1" applyAlignment="1" applyProtection="1">
      <alignment horizontal="right" vertical="center" wrapText="1"/>
      <protection/>
    </xf>
    <xf numFmtId="172" fontId="21" fillId="45" borderId="16" xfId="82" applyNumberFormat="1" applyFont="1" applyFill="1" applyBorder="1" applyAlignment="1" applyProtection="1">
      <alignment horizontal="right" vertical="center" wrapText="1"/>
      <protection/>
    </xf>
    <xf numFmtId="172" fontId="21" fillId="45" borderId="21" xfId="82" applyNumberFormat="1" applyFont="1" applyFill="1" applyBorder="1" applyAlignment="1" applyProtection="1">
      <alignment horizontal="right" vertical="center" wrapText="1"/>
      <protection/>
    </xf>
    <xf numFmtId="0" fontId="19" fillId="0" borderId="22" xfId="82" applyFont="1" applyFill="1" applyBorder="1" applyAlignment="1" applyProtection="1">
      <alignment horizontal="right" vertical="center" wrapText="1"/>
      <protection/>
    </xf>
    <xf numFmtId="0" fontId="21" fillId="0" borderId="16" xfId="82" applyFont="1" applyFill="1" applyBorder="1" applyAlignment="1" applyProtection="1">
      <alignment vertical="center" wrapText="1"/>
      <protection/>
    </xf>
    <xf numFmtId="0" fontId="25" fillId="0" borderId="15" xfId="0" applyFont="1" applyFill="1" applyBorder="1" applyAlignment="1" applyProtection="1">
      <alignment horizontal="left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19" fillId="44" borderId="23" xfId="82" applyFont="1" applyFill="1" applyBorder="1" applyAlignment="1" applyProtection="1">
      <alignment horizontal="center" vertical="center" wrapText="1"/>
      <protection/>
    </xf>
    <xf numFmtId="0" fontId="19" fillId="44" borderId="16" xfId="82" applyFont="1" applyFill="1" applyBorder="1" applyAlignment="1" applyProtection="1">
      <alignment horizontal="center" vertical="center" wrapText="1"/>
      <protection/>
    </xf>
    <xf numFmtId="0" fontId="19" fillId="44" borderId="24" xfId="82" applyFont="1" applyFill="1" applyBorder="1" applyAlignment="1" applyProtection="1">
      <alignment horizontal="center" vertical="center" wrapText="1"/>
      <protection/>
    </xf>
    <xf numFmtId="0" fontId="19" fillId="44" borderId="25" xfId="82" applyFont="1" applyFill="1" applyBorder="1" applyAlignment="1" applyProtection="1">
      <alignment horizontal="center" vertical="center" wrapText="1"/>
      <protection/>
    </xf>
    <xf numFmtId="0" fontId="19" fillId="44" borderId="15" xfId="82" applyFont="1" applyFill="1" applyBorder="1" applyAlignment="1" applyProtection="1">
      <alignment horizontal="center" vertical="center" wrapText="1"/>
      <protection/>
    </xf>
    <xf numFmtId="0" fontId="19" fillId="44" borderId="14" xfId="82" applyFont="1" applyFill="1" applyBorder="1" applyAlignment="1" applyProtection="1">
      <alignment horizontal="center" vertical="center" textRotation="90"/>
      <protection/>
    </xf>
    <xf numFmtId="0" fontId="21" fillId="44" borderId="14" xfId="82" applyFont="1" applyFill="1" applyBorder="1" applyAlignment="1" applyProtection="1">
      <alignment horizontal="center" vertical="center" textRotation="90"/>
      <protection/>
    </xf>
    <xf numFmtId="0" fontId="19" fillId="48" borderId="17" xfId="82" applyFont="1" applyFill="1" applyBorder="1" applyAlignment="1" applyProtection="1">
      <alignment horizontal="left" vertical="center" wrapText="1"/>
      <protection/>
    </xf>
    <xf numFmtId="0" fontId="21" fillId="48" borderId="17" xfId="82" applyFont="1" applyFill="1" applyBorder="1" applyAlignment="1" applyProtection="1">
      <alignment horizontal="right" vertical="center" wrapText="1"/>
      <protection/>
    </xf>
    <xf numFmtId="0" fontId="19" fillId="48" borderId="15" xfId="82" applyFont="1" applyFill="1" applyBorder="1" applyAlignment="1" applyProtection="1">
      <alignment horizontal="right" vertical="center" wrapText="1"/>
      <protection/>
    </xf>
    <xf numFmtId="0" fontId="21" fillId="48" borderId="15" xfId="82" applyFont="1" applyFill="1" applyBorder="1" applyAlignment="1" applyProtection="1">
      <alignment horizontal="right" vertical="center" wrapText="1"/>
      <protection/>
    </xf>
    <xf numFmtId="0" fontId="56" fillId="0" borderId="15" xfId="0" applyFont="1" applyFill="1" applyBorder="1" applyAlignment="1" applyProtection="1">
      <alignment horizontal="right" vertical="center" wrapText="1"/>
      <protection/>
    </xf>
    <xf numFmtId="0" fontId="56" fillId="0" borderId="16" xfId="0" applyFont="1" applyFill="1" applyBorder="1" applyAlignment="1" applyProtection="1">
      <alignment horizontal="right" vertical="center" wrapText="1"/>
      <protection/>
    </xf>
    <xf numFmtId="0" fontId="19" fillId="0" borderId="16" xfId="82" applyFont="1" applyBorder="1" applyAlignment="1">
      <alignment horizontal="right"/>
    </xf>
    <xf numFmtId="0" fontId="27" fillId="0" borderId="16" xfId="0" applyFont="1" applyFill="1" applyBorder="1" applyAlignment="1" applyProtection="1">
      <alignment horizontal="right" vertical="center" wrapText="1"/>
      <protection/>
    </xf>
    <xf numFmtId="0" fontId="57" fillId="0" borderId="0" xfId="82" applyFont="1" applyFill="1" applyAlignment="1" applyProtection="1">
      <alignment horizontal="center" vertical="center" wrapText="1"/>
      <protection/>
    </xf>
    <xf numFmtId="0" fontId="17" fillId="0" borderId="0" xfId="82" applyFont="1" applyFill="1" applyAlignment="1" applyProtection="1">
      <alignment horizontal="center" vertical="center" wrapText="1"/>
      <protection/>
    </xf>
    <xf numFmtId="0" fontId="58" fillId="0" borderId="0" xfId="82" applyFont="1" applyFill="1" applyAlignment="1" applyProtection="1">
      <alignment horizontal="center" vertical="center" wrapText="1"/>
      <protection/>
    </xf>
    <xf numFmtId="0" fontId="59" fillId="0" borderId="0" xfId="82" applyFont="1" applyFill="1" applyAlignment="1" applyProtection="1">
      <alignment horizontal="right" vertical="center" wrapText="1"/>
      <protection/>
    </xf>
    <xf numFmtId="0" fontId="60" fillId="0" borderId="0" xfId="82" applyFont="1" applyFill="1" applyAlignment="1" applyProtection="1">
      <alignment horizontal="right" vertical="center" wrapText="1"/>
      <protection/>
    </xf>
    <xf numFmtId="0" fontId="19" fillId="0" borderId="17" xfId="82" applyFont="1" applyFill="1" applyBorder="1" applyAlignment="1" applyProtection="1">
      <alignment horizontal="right" vertical="center" wrapText="1"/>
      <protection/>
    </xf>
    <xf numFmtId="0" fontId="27" fillId="0" borderId="15" xfId="0" applyFont="1" applyFill="1" applyBorder="1" applyAlignment="1" applyProtection="1">
      <alignment horizontal="right" vertical="center" wrapText="1"/>
      <protection/>
    </xf>
    <xf numFmtId="0" fontId="18" fillId="0" borderId="16" xfId="0" applyFont="1" applyFill="1" applyBorder="1" applyAlignment="1" applyProtection="1">
      <alignment horizontal="right" vertical="center" wrapText="1"/>
      <protection/>
    </xf>
    <xf numFmtId="1" fontId="19" fillId="0" borderId="15" xfId="82" applyNumberFormat="1" applyFont="1" applyFill="1" applyBorder="1" applyAlignment="1" applyProtection="1">
      <alignment horizontal="right" vertical="center" wrapText="1"/>
      <protection/>
    </xf>
    <xf numFmtId="1" fontId="19" fillId="0" borderId="16" xfId="82" applyNumberFormat="1" applyFont="1" applyFill="1" applyBorder="1" applyAlignment="1" applyProtection="1">
      <alignment vertical="center" wrapText="1"/>
      <protection/>
    </xf>
    <xf numFmtId="1" fontId="21" fillId="0" borderId="16" xfId="82" applyNumberFormat="1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horizontal="right" vertical="center" wrapText="1"/>
      <protection/>
    </xf>
    <xf numFmtId="0" fontId="57" fillId="0" borderId="0" xfId="82" applyFont="1" applyFill="1" applyBorder="1" applyAlignment="1" applyProtection="1">
      <alignment horizontal="right" vertical="center" wrapText="1"/>
      <protection/>
    </xf>
    <xf numFmtId="0" fontId="57" fillId="0" borderId="0" xfId="82" applyFont="1" applyFill="1" applyAlignment="1" applyProtection="1">
      <alignment horizontal="right" vertical="center" wrapText="1"/>
      <protection/>
    </xf>
    <xf numFmtId="172" fontId="28" fillId="0" borderId="15" xfId="0" applyNumberFormat="1" applyFont="1" applyFill="1" applyBorder="1" applyAlignment="1" applyProtection="1">
      <alignment horizontal="right" vertical="center" wrapText="1"/>
      <protection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19" fillId="0" borderId="16" xfId="82" applyFont="1" applyFill="1" applyBorder="1" applyAlignment="1" applyProtection="1">
      <alignment horizontal="right" vertical="center"/>
      <protection/>
    </xf>
    <xf numFmtId="0" fontId="19" fillId="0" borderId="16" xfId="83" applyFont="1" applyBorder="1" applyAlignment="1">
      <alignment horizontal="right"/>
      <protection/>
    </xf>
    <xf numFmtId="172" fontId="19" fillId="0" borderId="16" xfId="82" applyNumberFormat="1" applyFont="1" applyFill="1" applyBorder="1" applyAlignment="1" applyProtection="1">
      <alignment horizontal="right" vertical="center"/>
      <protection/>
    </xf>
    <xf numFmtId="0" fontId="21" fillId="0" borderId="16" xfId="82" applyFont="1" applyBorder="1" applyAlignment="1">
      <alignment horizontal="right"/>
    </xf>
    <xf numFmtId="172" fontId="21" fillId="0" borderId="16" xfId="82" applyNumberFormat="1" applyFont="1" applyFill="1" applyBorder="1" applyAlignment="1" applyProtection="1">
      <alignment horizontal="right" vertical="center"/>
      <protection/>
    </xf>
    <xf numFmtId="1" fontId="21" fillId="47" borderId="16" xfId="82" applyNumberFormat="1" applyFont="1" applyFill="1" applyBorder="1" applyAlignment="1" applyProtection="1">
      <alignment horizontal="right" vertical="center" wrapText="1"/>
      <protection/>
    </xf>
    <xf numFmtId="172" fontId="21" fillId="47" borderId="16" xfId="82" applyNumberFormat="1" applyFont="1" applyFill="1" applyBorder="1" applyAlignment="1" applyProtection="1">
      <alignment horizontal="right" vertical="center"/>
      <protection/>
    </xf>
    <xf numFmtId="0" fontId="21" fillId="47" borderId="16" xfId="82" applyFont="1" applyFill="1" applyBorder="1" applyAlignment="1" applyProtection="1">
      <alignment vertical="center" wrapText="1"/>
      <protection/>
    </xf>
    <xf numFmtId="0" fontId="21" fillId="47" borderId="16" xfId="82" applyFont="1" applyFill="1" applyBorder="1" applyAlignment="1">
      <alignment/>
    </xf>
    <xf numFmtId="172" fontId="21" fillId="47" borderId="16" xfId="82" applyNumberFormat="1" applyFont="1" applyFill="1" applyBorder="1" applyAlignment="1" applyProtection="1">
      <alignment vertical="center" wrapText="1"/>
      <protection/>
    </xf>
    <xf numFmtId="0" fontId="20" fillId="0" borderId="0" xfId="82" applyFont="1" applyFill="1" applyBorder="1" applyAlignment="1" applyProtection="1">
      <alignment horizontal="center" vertical="center" wrapText="1"/>
      <protection/>
    </xf>
    <xf numFmtId="172" fontId="20" fillId="0" borderId="0" xfId="82" applyNumberFormat="1" applyFont="1" applyFill="1" applyBorder="1" applyAlignment="1" applyProtection="1">
      <alignment horizontal="right" vertical="center" wrapText="1"/>
      <protection/>
    </xf>
    <xf numFmtId="172" fontId="21" fillId="0" borderId="26" xfId="82" applyNumberFormat="1" applyFont="1" applyFill="1" applyBorder="1" applyAlignment="1" applyProtection="1">
      <alignment horizontal="right" vertical="center" wrapText="1"/>
      <protection/>
    </xf>
    <xf numFmtId="172" fontId="19" fillId="0" borderId="27" xfId="82" applyNumberFormat="1" applyFont="1" applyFill="1" applyBorder="1" applyAlignment="1" applyProtection="1">
      <alignment horizontal="right" vertical="center" wrapText="1"/>
      <protection/>
    </xf>
    <xf numFmtId="172" fontId="2" fillId="0" borderId="0" xfId="82" applyNumberFormat="1" applyFill="1" applyBorder="1" applyAlignment="1" applyProtection="1">
      <alignment vertical="center" wrapText="1"/>
      <protection/>
    </xf>
    <xf numFmtId="172" fontId="2" fillId="0" borderId="0" xfId="82" applyNumberFormat="1" applyFill="1" applyBorder="1" applyAlignment="1" applyProtection="1">
      <alignment horizontal="right" vertical="center" wrapText="1"/>
      <protection/>
    </xf>
    <xf numFmtId="0" fontId="2" fillId="0" borderId="0" xfId="82" applyFill="1" applyBorder="1" applyAlignment="1" applyProtection="1">
      <alignment horizontal="center" vertical="center" wrapText="1"/>
      <protection/>
    </xf>
    <xf numFmtId="172" fontId="21" fillId="0" borderId="28" xfId="82" applyNumberFormat="1" applyFont="1" applyFill="1" applyBorder="1" applyAlignment="1" applyProtection="1">
      <alignment vertical="center" wrapText="1"/>
      <protection/>
    </xf>
    <xf numFmtId="0" fontId="21" fillId="0" borderId="29" xfId="82" applyFont="1" applyFill="1" applyBorder="1" applyAlignment="1" applyProtection="1">
      <alignment vertical="center" wrapText="1"/>
      <protection/>
    </xf>
    <xf numFmtId="0" fontId="2" fillId="0" borderId="30" xfId="82" applyFill="1" applyBorder="1" applyAlignment="1" applyProtection="1">
      <alignment horizontal="center" vertical="center" wrapText="1"/>
      <protection/>
    </xf>
    <xf numFmtId="172" fontId="2" fillId="0" borderId="31" xfId="82" applyNumberFormat="1" applyFill="1" applyBorder="1" applyAlignment="1" applyProtection="1">
      <alignment vertical="center" wrapText="1"/>
      <protection/>
    </xf>
    <xf numFmtId="172" fontId="2" fillId="0" borderId="31" xfId="82" applyNumberFormat="1" applyFill="1" applyBorder="1" applyAlignment="1" applyProtection="1">
      <alignment horizontal="right" vertical="center" wrapText="1"/>
      <protection/>
    </xf>
    <xf numFmtId="172" fontId="21" fillId="0" borderId="32" xfId="82" applyNumberFormat="1" applyFont="1" applyFill="1" applyBorder="1" applyAlignment="1" applyProtection="1">
      <alignment vertical="center" wrapText="1"/>
      <protection/>
    </xf>
    <xf numFmtId="0" fontId="2" fillId="0" borderId="33" xfId="82" applyFill="1" applyBorder="1" applyAlignment="1" applyProtection="1">
      <alignment horizontal="right" vertical="center" wrapText="1"/>
      <protection/>
    </xf>
    <xf numFmtId="0" fontId="17" fillId="0" borderId="33" xfId="82" applyFont="1" applyFill="1" applyBorder="1" applyAlignment="1" applyProtection="1">
      <alignment horizontal="right" vertical="center" wrapText="1"/>
      <protection/>
    </xf>
    <xf numFmtId="172" fontId="2" fillId="0" borderId="34" xfId="82" applyNumberFormat="1" applyFill="1" applyBorder="1" applyAlignment="1" applyProtection="1">
      <alignment horizontal="right" vertical="center" wrapText="1"/>
      <protection/>
    </xf>
    <xf numFmtId="172" fontId="61" fillId="0" borderId="0" xfId="82" applyNumberFormat="1" applyFont="1" applyFill="1" applyAlignment="1" applyProtection="1">
      <alignment horizontal="center" vertical="center" wrapText="1"/>
      <protection/>
    </xf>
    <xf numFmtId="0" fontId="62" fillId="0" borderId="16" xfId="0" applyFont="1" applyFill="1" applyBorder="1" applyAlignment="1" applyProtection="1">
      <alignment horizontal="right" vertical="center" wrapText="1"/>
      <protection/>
    </xf>
    <xf numFmtId="2" fontId="21" fillId="0" borderId="16" xfId="82" applyNumberFormat="1" applyFont="1" applyFill="1" applyBorder="1" applyAlignment="1" applyProtection="1">
      <alignment horizontal="right" vertical="center" wrapText="1"/>
      <protection/>
    </xf>
    <xf numFmtId="0" fontId="17" fillId="0" borderId="16" xfId="0" applyFont="1" applyFill="1" applyBorder="1" applyAlignment="1" applyProtection="1">
      <alignment horizontal="right" vertical="center" wrapText="1"/>
      <protection/>
    </xf>
    <xf numFmtId="0" fontId="63" fillId="0" borderId="0" xfId="82" applyFont="1" applyFill="1" applyAlignment="1" applyProtection="1">
      <alignment horizontal="center" vertical="center" wrapText="1"/>
      <protection/>
    </xf>
    <xf numFmtId="0" fontId="63" fillId="0" borderId="16" xfId="82" applyFont="1" applyFill="1" applyBorder="1" applyAlignment="1" applyProtection="1">
      <alignment horizontal="center" vertical="center" wrapText="1"/>
      <protection/>
    </xf>
    <xf numFmtId="172" fontId="64" fillId="0" borderId="16" xfId="82" applyNumberFormat="1" applyFont="1" applyFill="1" applyBorder="1" applyAlignment="1" applyProtection="1">
      <alignment horizontal="right" vertical="center" wrapText="1"/>
      <protection/>
    </xf>
    <xf numFmtId="1" fontId="19" fillId="0" borderId="16" xfId="82" applyNumberFormat="1" applyFont="1" applyFill="1" applyBorder="1" applyAlignment="1" applyProtection="1">
      <alignment horizontal="right" vertical="center" wrapText="1"/>
      <protection/>
    </xf>
    <xf numFmtId="0" fontId="65" fillId="0" borderId="16" xfId="82" applyFont="1" applyFill="1" applyBorder="1" applyAlignment="1" applyProtection="1">
      <alignment horizontal="center" vertical="center" wrapText="1"/>
      <protection/>
    </xf>
    <xf numFmtId="0" fontId="19" fillId="44" borderId="35" xfId="82" applyFont="1" applyFill="1" applyBorder="1" applyAlignment="1" applyProtection="1">
      <alignment horizontal="center" vertical="center" wrapText="1"/>
      <protection/>
    </xf>
    <xf numFmtId="0" fontId="19" fillId="44" borderId="36" xfId="82" applyFont="1" applyFill="1" applyBorder="1" applyAlignment="1" applyProtection="1">
      <alignment horizontal="center" vertical="center" wrapText="1"/>
      <protection/>
    </xf>
    <xf numFmtId="0" fontId="19" fillId="44" borderId="37" xfId="82" applyFont="1" applyFill="1" applyBorder="1" applyAlignment="1" applyProtection="1">
      <alignment horizontal="center" vertical="center" wrapText="1"/>
      <protection/>
    </xf>
    <xf numFmtId="0" fontId="19" fillId="44" borderId="33" xfId="82" applyFont="1" applyFill="1" applyBorder="1" applyAlignment="1" applyProtection="1">
      <alignment horizontal="center" vertical="center" wrapText="1"/>
      <protection/>
    </xf>
    <xf numFmtId="0" fontId="19" fillId="44" borderId="38" xfId="82" applyFont="1" applyFill="1" applyBorder="1" applyAlignment="1" applyProtection="1">
      <alignment horizontal="center" vertical="center" wrapText="1"/>
      <protection/>
    </xf>
    <xf numFmtId="0" fontId="19" fillId="44" borderId="39" xfId="82" applyFont="1" applyFill="1" applyBorder="1" applyAlignment="1" applyProtection="1">
      <alignment horizontal="center" vertical="center" wrapText="1"/>
      <protection/>
    </xf>
    <xf numFmtId="0" fontId="19" fillId="44" borderId="23" xfId="82" applyFont="1" applyFill="1" applyBorder="1" applyAlignment="1" applyProtection="1">
      <alignment horizontal="center" vertical="center" wrapText="1"/>
      <protection/>
    </xf>
    <xf numFmtId="0" fontId="19" fillId="44" borderId="40" xfId="82" applyFont="1" applyFill="1" applyBorder="1" applyAlignment="1" applyProtection="1">
      <alignment horizontal="center" vertical="center" wrapText="1"/>
      <protection/>
    </xf>
    <xf numFmtId="0" fontId="19" fillId="44" borderId="24" xfId="82" applyFont="1" applyFill="1" applyBorder="1" applyAlignment="1" applyProtection="1">
      <alignment horizontal="center" vertical="center" wrapText="1"/>
      <protection/>
    </xf>
    <xf numFmtId="0" fontId="19" fillId="44" borderId="41" xfId="82" applyFont="1" applyFill="1" applyBorder="1" applyAlignment="1" applyProtection="1">
      <alignment horizontal="center" vertical="center" wrapText="1"/>
      <protection/>
    </xf>
    <xf numFmtId="0" fontId="19" fillId="44" borderId="42" xfId="82" applyFont="1" applyFill="1" applyBorder="1" applyAlignment="1" applyProtection="1">
      <alignment horizontal="center" vertical="center" wrapText="1"/>
      <protection/>
    </xf>
    <xf numFmtId="0" fontId="19" fillId="44" borderId="43" xfId="82" applyFont="1" applyFill="1" applyBorder="1" applyAlignment="1" applyProtection="1">
      <alignment horizontal="center" vertical="center" wrapText="1"/>
      <protection/>
    </xf>
    <xf numFmtId="0" fontId="19" fillId="44" borderId="17" xfId="82" applyFont="1" applyFill="1" applyBorder="1" applyAlignment="1" applyProtection="1">
      <alignment horizontal="center" vertical="center" wrapText="1"/>
      <protection/>
    </xf>
    <xf numFmtId="0" fontId="19" fillId="44" borderId="44" xfId="82" applyFont="1" applyFill="1" applyBorder="1" applyAlignment="1" applyProtection="1">
      <alignment horizontal="center" vertical="center" wrapText="1"/>
      <protection/>
    </xf>
    <xf numFmtId="0" fontId="19" fillId="44" borderId="21" xfId="82" applyFont="1" applyFill="1" applyBorder="1" applyAlignment="1" applyProtection="1">
      <alignment horizontal="center" vertical="center" wrapText="1"/>
      <protection/>
    </xf>
    <xf numFmtId="0" fontId="19" fillId="48" borderId="15" xfId="82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– Акцентування1" xfId="39"/>
    <cellStyle name="60% – Акцентування2" xfId="40"/>
    <cellStyle name="60% – Акцентування3" xfId="41"/>
    <cellStyle name="60% – Акцентування4" xfId="42"/>
    <cellStyle name="60% – Акцентування5" xfId="43"/>
    <cellStyle name="60% – Акцентування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Ввод " xfId="58"/>
    <cellStyle name="Percent" xfId="59"/>
    <cellStyle name="Гарний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'язана клітинка" xfId="68"/>
    <cellStyle name="Колірна тема 1" xfId="69"/>
    <cellStyle name="Колірна тема 2" xfId="70"/>
    <cellStyle name="Колірна тема 3" xfId="71"/>
    <cellStyle name="Колірна тема 4" xfId="72"/>
    <cellStyle name="Колірна тема 5" xfId="73"/>
    <cellStyle name="Колірна тема 6" xfId="74"/>
    <cellStyle name="Контрольна клітинка" xfId="75"/>
    <cellStyle name="Контрольная ячейка" xfId="76"/>
    <cellStyle name="Назва" xfId="77"/>
    <cellStyle name="Название" xfId="78"/>
    <cellStyle name="Нейтральний" xfId="79"/>
    <cellStyle name="Нейтральный" xfId="80"/>
    <cellStyle name="Обчислення" xfId="81"/>
    <cellStyle name="Обычный 2" xfId="82"/>
    <cellStyle name="Обычный_1." xfId="83"/>
    <cellStyle name="Followed Hyperlink" xfId="84"/>
    <cellStyle name="Підсумок" xfId="85"/>
    <cellStyle name="Поганий" xfId="86"/>
    <cellStyle name="Примітка" xfId="87"/>
    <cellStyle name="Результат" xfId="88"/>
    <cellStyle name="Связанная ячейка" xfId="89"/>
    <cellStyle name="Текст попередження" xfId="90"/>
    <cellStyle name="Текст пояснення" xfId="91"/>
    <cellStyle name="Текст предупреждения" xfId="92"/>
    <cellStyle name="Comma" xfId="93"/>
    <cellStyle name="Comma [0]" xfId="94"/>
    <cellStyle name="Хороший" xfId="95"/>
  </cellStyles>
  <dxfs count="58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B050"/>
      </font>
      <border/>
    </dxf>
    <dxf>
      <font>
        <color rgb="FF00A44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80.57421875" style="64" customWidth="1"/>
    <col min="2" max="2" width="10.140625" style="64" customWidth="1"/>
    <col min="3" max="16384" width="9.140625" style="64" customWidth="1"/>
  </cols>
  <sheetData>
    <row r="1" spans="1:2" ht="15.75">
      <c r="A1" s="5" t="s">
        <v>300</v>
      </c>
      <c r="B1" s="5"/>
    </row>
    <row r="2" spans="1:2" ht="15.75">
      <c r="A2" s="5" t="s">
        <v>301</v>
      </c>
      <c r="B2" s="5"/>
    </row>
    <row r="3" spans="1:2" ht="12">
      <c r="A3" s="63"/>
      <c r="B3" s="63" t="s">
        <v>302</v>
      </c>
    </row>
    <row r="4" spans="1:2" ht="12" customHeight="1">
      <c r="A4" s="61" t="s">
        <v>0</v>
      </c>
      <c r="B4" s="62">
        <v>2</v>
      </c>
    </row>
    <row r="5" spans="1:2" ht="12" customHeight="1">
      <c r="A5" s="61" t="s">
        <v>1</v>
      </c>
      <c r="B5" s="62">
        <v>3</v>
      </c>
    </row>
    <row r="6" spans="1:2" ht="12" customHeight="1">
      <c r="A6" s="61" t="s">
        <v>2</v>
      </c>
      <c r="B6" s="62">
        <v>4</v>
      </c>
    </row>
    <row r="7" spans="1:2" ht="12" customHeight="1">
      <c r="A7" s="61" t="s">
        <v>3</v>
      </c>
      <c r="B7" s="62">
        <v>5</v>
      </c>
    </row>
    <row r="8" spans="1:2" ht="12" customHeight="1">
      <c r="A8" s="61" t="s">
        <v>4</v>
      </c>
      <c r="B8" s="62">
        <v>6</v>
      </c>
    </row>
    <row r="9" spans="1:2" ht="12" customHeight="1">
      <c r="A9" s="61" t="s">
        <v>5</v>
      </c>
      <c r="B9" s="62">
        <v>7</v>
      </c>
    </row>
    <row r="10" spans="1:2" ht="12" customHeight="1">
      <c r="A10" s="61" t="s">
        <v>6</v>
      </c>
      <c r="B10" s="62">
        <v>8</v>
      </c>
    </row>
    <row r="11" spans="1:2" ht="12" customHeight="1">
      <c r="A11" s="61" t="s">
        <v>7</v>
      </c>
      <c r="B11" s="62">
        <v>9</v>
      </c>
    </row>
    <row r="12" spans="1:2" ht="12" customHeight="1">
      <c r="A12" s="61" t="s">
        <v>8</v>
      </c>
      <c r="B12" s="62">
        <v>10</v>
      </c>
    </row>
    <row r="13" spans="1:2" ht="12" customHeight="1">
      <c r="A13" s="61" t="s">
        <v>9</v>
      </c>
      <c r="B13" s="62">
        <v>11</v>
      </c>
    </row>
    <row r="14" spans="1:2" ht="12" customHeight="1">
      <c r="A14" s="61" t="s">
        <v>303</v>
      </c>
      <c r="B14" s="62">
        <v>12</v>
      </c>
    </row>
    <row r="15" spans="1:2" ht="12" customHeight="1">
      <c r="A15" s="61" t="s">
        <v>10</v>
      </c>
      <c r="B15" s="62">
        <v>13</v>
      </c>
    </row>
    <row r="16" spans="1:2" ht="12" customHeight="1">
      <c r="A16" s="61" t="s">
        <v>11</v>
      </c>
      <c r="B16" s="62">
        <v>14</v>
      </c>
    </row>
    <row r="17" spans="1:2" ht="12" customHeight="1">
      <c r="A17" s="61" t="s">
        <v>12</v>
      </c>
      <c r="B17" s="62">
        <v>15</v>
      </c>
    </row>
    <row r="18" spans="1:2" ht="12" customHeight="1">
      <c r="A18" s="61" t="s">
        <v>13</v>
      </c>
      <c r="B18" s="62">
        <v>16</v>
      </c>
    </row>
    <row r="19" spans="1:2" ht="12" customHeight="1">
      <c r="A19" s="61" t="s">
        <v>14</v>
      </c>
      <c r="B19" s="62">
        <v>17</v>
      </c>
    </row>
    <row r="20" spans="1:2" ht="12" customHeight="1">
      <c r="A20" s="61" t="s">
        <v>15</v>
      </c>
      <c r="B20" s="62">
        <v>18</v>
      </c>
    </row>
    <row r="21" spans="1:2" ht="12" customHeight="1">
      <c r="A21" s="61" t="s">
        <v>16</v>
      </c>
      <c r="B21" s="62">
        <v>19</v>
      </c>
    </row>
    <row r="22" spans="1:2" ht="12" customHeight="1">
      <c r="A22" s="61" t="s">
        <v>17</v>
      </c>
      <c r="B22" s="62">
        <v>20</v>
      </c>
    </row>
    <row r="23" spans="1:2" ht="12" customHeight="1">
      <c r="A23" s="61" t="s">
        <v>18</v>
      </c>
      <c r="B23" s="62">
        <v>21</v>
      </c>
    </row>
    <row r="24" spans="1:2" ht="12" customHeight="1">
      <c r="A24" s="61" t="s">
        <v>19</v>
      </c>
      <c r="B24" s="62">
        <v>22</v>
      </c>
    </row>
    <row r="25" spans="1:2" ht="12" customHeight="1">
      <c r="A25" s="61" t="s">
        <v>20</v>
      </c>
      <c r="B25" s="62">
        <v>23</v>
      </c>
    </row>
    <row r="26" spans="1:2" ht="12" customHeight="1">
      <c r="A26" s="61" t="s">
        <v>21</v>
      </c>
      <c r="B26" s="62">
        <v>24</v>
      </c>
    </row>
    <row r="27" spans="1:2" ht="12" customHeight="1">
      <c r="A27" s="61" t="s">
        <v>22</v>
      </c>
      <c r="B27" s="62">
        <v>25</v>
      </c>
    </row>
    <row r="28" spans="1:2" ht="12" customHeight="1">
      <c r="A28" s="61" t="s">
        <v>23</v>
      </c>
      <c r="B28" s="62">
        <v>26</v>
      </c>
    </row>
    <row r="29" spans="1:2" ht="12" customHeight="1">
      <c r="A29" s="61" t="s">
        <v>24</v>
      </c>
      <c r="B29" s="62">
        <v>27</v>
      </c>
    </row>
    <row r="30" spans="1:2" ht="12" customHeight="1">
      <c r="A30" s="61" t="s">
        <v>25</v>
      </c>
      <c r="B30" s="62">
        <v>28</v>
      </c>
    </row>
    <row r="31" spans="1:2" ht="12" customHeight="1">
      <c r="A31" s="61" t="s">
        <v>26</v>
      </c>
      <c r="B31" s="62">
        <v>29</v>
      </c>
    </row>
    <row r="32" spans="1:2" ht="12" customHeight="1">
      <c r="A32" s="61" t="s">
        <v>27</v>
      </c>
      <c r="B32" s="62">
        <v>30</v>
      </c>
    </row>
    <row r="33" spans="1:2" ht="12" customHeight="1">
      <c r="A33" s="61" t="s">
        <v>28</v>
      </c>
      <c r="B33" s="62">
        <v>31</v>
      </c>
    </row>
    <row r="34" spans="1:2" ht="12" customHeight="1">
      <c r="A34" s="61" t="s">
        <v>29</v>
      </c>
      <c r="B34" s="62">
        <v>32</v>
      </c>
    </row>
    <row r="35" spans="1:2" ht="12" customHeight="1">
      <c r="A35" s="61" t="s">
        <v>30</v>
      </c>
      <c r="B35" s="62">
        <v>38</v>
      </c>
    </row>
    <row r="36" spans="1:2" ht="12" customHeight="1">
      <c r="A36" s="61" t="s">
        <v>31</v>
      </c>
      <c r="B36" s="62">
        <v>41</v>
      </c>
    </row>
    <row r="37" spans="1:2" ht="12" customHeight="1">
      <c r="A37" s="61" t="s">
        <v>32</v>
      </c>
      <c r="B37" s="62">
        <v>42</v>
      </c>
    </row>
    <row r="38" spans="1:2" ht="12" customHeight="1">
      <c r="A38" s="61" t="s">
        <v>33</v>
      </c>
      <c r="B38" s="62">
        <v>43</v>
      </c>
    </row>
    <row r="39" spans="1:2" ht="12" customHeight="1">
      <c r="A39" s="61" t="s">
        <v>34</v>
      </c>
      <c r="B39" s="62">
        <v>44</v>
      </c>
    </row>
    <row r="40" spans="1:2" ht="12" customHeight="1">
      <c r="A40" s="61" t="s">
        <v>35</v>
      </c>
      <c r="B40" s="62">
        <v>45</v>
      </c>
    </row>
    <row r="41" spans="1:2" ht="12" customHeight="1">
      <c r="A41" s="61" t="s">
        <v>36</v>
      </c>
      <c r="B41" s="62">
        <v>46</v>
      </c>
    </row>
    <row r="42" spans="1:2" ht="12" customHeight="1">
      <c r="A42" s="61" t="s">
        <v>37</v>
      </c>
      <c r="B42" s="62">
        <v>47</v>
      </c>
    </row>
    <row r="43" spans="1:2" ht="12" customHeight="1">
      <c r="A43" s="61" t="s">
        <v>38</v>
      </c>
      <c r="B43" s="62">
        <v>48</v>
      </c>
    </row>
    <row r="44" spans="1:2" ht="12" customHeight="1">
      <c r="A44" s="61" t="s">
        <v>39</v>
      </c>
      <c r="B44" s="62">
        <v>49</v>
      </c>
    </row>
    <row r="45" spans="1:2" ht="12" customHeight="1">
      <c r="A45" s="61" t="s">
        <v>40</v>
      </c>
      <c r="B45" s="62">
        <v>50</v>
      </c>
    </row>
    <row r="46" spans="1:2" ht="12" customHeight="1">
      <c r="A46" s="61" t="s">
        <v>41</v>
      </c>
      <c r="B46" s="62">
        <v>51</v>
      </c>
    </row>
  </sheetData>
  <sheetProtection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4.1'!A1" display="'14.1'!A1"/>
    <hyperlink ref="A22" location="'14.2'!A1" display="'14.2'!A1"/>
    <hyperlink ref="A23" location="'14.3'!A1" display="'14.3'!A1"/>
    <hyperlink ref="A24" location="'14.4'!A1" display="'14.4'!A1"/>
    <hyperlink ref="A25" location="'14.5'!A1" display="'14.5'!A1"/>
    <hyperlink ref="A26" location="'14.6'!A1" display="'14.6'!A1"/>
    <hyperlink ref="A27" location="'14.7'!A1" display="'14.7'!A1"/>
    <hyperlink ref="A28" location="'14.8'!A1" display="'14.8'!A1"/>
    <hyperlink ref="A29" location="'14.9'!A1" display="'14.9'!A1"/>
    <hyperlink ref="A30" location="'14.10.'!A1" display="'14.10.'!A1"/>
    <hyperlink ref="A31" location="'14.11'!A1" display="'14.11'!A1"/>
    <hyperlink ref="A32" location="'14.12'!A1" display="'14.12'!A1"/>
    <hyperlink ref="A33" location="'14.13'!A1" display="'14.13'!A1"/>
    <hyperlink ref="A34" location="'14.14'!A1" display="'14.14'!A1"/>
    <hyperlink ref="A35" location="'16.'!A1" display="'16.'!A1"/>
    <hyperlink ref="A36" location="'17.1'!A1" display="'17.1'!A1"/>
    <hyperlink ref="A37" location="'17.2'!A1" display="'17.2'!A1"/>
    <hyperlink ref="A38" location="'18.1'!A1" display="'18.1'!A1"/>
    <hyperlink ref="A39" location="'18.1.1'!A1" display="'18.1.1'!A1"/>
    <hyperlink ref="A40" location="'18.2'!A1" display="'18.2'!A1"/>
    <hyperlink ref="A41" location="'18.2.1'!A1" display="'18.2.1'!A1"/>
    <hyperlink ref="A42" location="'19.1'!A1" display="'19.1'!A1"/>
    <hyperlink ref="A43" location="'19.2'!A1" display="'19.2'!A1"/>
    <hyperlink ref="A44" location="'20.'!A1" display="'20.'!A1"/>
    <hyperlink ref="A45" location="'20.1'!A1" display="'20.1'!A1"/>
    <hyperlink ref="A46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6" sqref="G26"/>
    </sheetView>
  </sheetViews>
  <sheetFormatPr defaultColWidth="9.140625" defaultRowHeight="15"/>
  <cols>
    <col min="1" max="1" width="22.8515625" style="7" customWidth="1"/>
    <col min="2" max="10" width="14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3" ht="15" customHeight="1"/>
    <row r="4" spans="1:10" s="15" customFormat="1" ht="14.25">
      <c r="A4" s="6" t="s">
        <v>42</v>
      </c>
      <c r="B4" s="6" t="s">
        <v>94</v>
      </c>
      <c r="C4" s="6"/>
      <c r="D4" s="6"/>
      <c r="E4" s="6"/>
      <c r="F4" s="6"/>
      <c r="G4" s="6"/>
      <c r="H4" s="6"/>
      <c r="I4" s="6"/>
      <c r="J4" s="6"/>
    </row>
    <row r="5" spans="1:10" s="15" customFormat="1" ht="15.75" customHeight="1">
      <c r="A5" s="6"/>
      <c r="B5" s="6" t="s">
        <v>95</v>
      </c>
      <c r="C5" s="6"/>
      <c r="D5" s="6"/>
      <c r="E5" s="6" t="s">
        <v>96</v>
      </c>
      <c r="F5" s="6"/>
      <c r="G5" s="6"/>
      <c r="H5" s="6" t="s">
        <v>97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8">
        <v>0</v>
      </c>
      <c r="C7" s="18"/>
      <c r="D7" s="32"/>
      <c r="E7" s="18">
        <v>0</v>
      </c>
      <c r="F7" s="18"/>
      <c r="G7" s="32"/>
      <c r="H7" s="18">
        <v>0</v>
      </c>
      <c r="I7" s="18"/>
      <c r="J7" s="32"/>
    </row>
    <row r="8" spans="1:10" ht="14.25">
      <c r="A8" s="21" t="s">
        <v>52</v>
      </c>
      <c r="B8" s="18">
        <v>9</v>
      </c>
      <c r="C8" s="18">
        <v>8</v>
      </c>
      <c r="D8" s="32">
        <f>C8*100/B8-100</f>
        <v>-11.111111111111114</v>
      </c>
      <c r="E8" s="18">
        <v>0</v>
      </c>
      <c r="F8" s="18">
        <v>1</v>
      </c>
      <c r="G8" s="129" t="s">
        <v>312</v>
      </c>
      <c r="H8" s="18">
        <v>8</v>
      </c>
      <c r="I8" s="18">
        <v>6</v>
      </c>
      <c r="J8" s="32">
        <f>I8*100/H8-100</f>
        <v>-25</v>
      </c>
    </row>
    <row r="9" spans="1:10" ht="15">
      <c r="A9" s="21" t="s">
        <v>53</v>
      </c>
      <c r="B9" s="18">
        <v>15</v>
      </c>
      <c r="C9" s="18">
        <v>16</v>
      </c>
      <c r="D9" s="32">
        <f aca="true" t="shared" si="0" ref="D9:D34">C9*100/B9-100</f>
        <v>6.666666666666671</v>
      </c>
      <c r="E9" s="18">
        <v>1</v>
      </c>
      <c r="F9" s="18">
        <v>0</v>
      </c>
      <c r="G9" s="128" t="s">
        <v>311</v>
      </c>
      <c r="H9" s="18">
        <v>11</v>
      </c>
      <c r="I9" s="18">
        <v>14</v>
      </c>
      <c r="J9" s="32">
        <f aca="true" t="shared" si="1" ref="J9:J34">I9*100/H9-100</f>
        <v>27.272727272727266</v>
      </c>
    </row>
    <row r="10" spans="1:10" ht="14.25">
      <c r="A10" s="21" t="s">
        <v>54</v>
      </c>
      <c r="B10" s="18">
        <v>27</v>
      </c>
      <c r="C10" s="18">
        <v>34</v>
      </c>
      <c r="D10" s="32">
        <f t="shared" si="0"/>
        <v>25.925925925925924</v>
      </c>
      <c r="E10" s="18">
        <v>0</v>
      </c>
      <c r="F10" s="18">
        <v>1</v>
      </c>
      <c r="G10" s="129" t="s">
        <v>312</v>
      </c>
      <c r="H10" s="18">
        <v>25</v>
      </c>
      <c r="I10" s="18">
        <v>28</v>
      </c>
      <c r="J10" s="32">
        <f t="shared" si="1"/>
        <v>12</v>
      </c>
    </row>
    <row r="11" spans="1:10" ht="15">
      <c r="A11" s="21" t="s">
        <v>55</v>
      </c>
      <c r="B11" s="18">
        <v>13</v>
      </c>
      <c r="C11" s="18">
        <v>21</v>
      </c>
      <c r="D11" s="32">
        <f t="shared" si="0"/>
        <v>61.53846153846155</v>
      </c>
      <c r="E11" s="18">
        <v>1</v>
      </c>
      <c r="F11" s="18">
        <v>0</v>
      </c>
      <c r="G11" s="128" t="s">
        <v>311</v>
      </c>
      <c r="H11" s="18">
        <v>10</v>
      </c>
      <c r="I11" s="18">
        <v>21</v>
      </c>
      <c r="J11" s="32">
        <f t="shared" si="1"/>
        <v>110</v>
      </c>
    </row>
    <row r="12" spans="1:10" ht="14.25">
      <c r="A12" s="21" t="s">
        <v>56</v>
      </c>
      <c r="B12" s="18">
        <v>7</v>
      </c>
      <c r="C12" s="18">
        <v>4</v>
      </c>
      <c r="D12" s="32">
        <f t="shared" si="0"/>
        <v>-42.857142857142854</v>
      </c>
      <c r="E12" s="18">
        <v>0</v>
      </c>
      <c r="F12" s="18">
        <v>0</v>
      </c>
      <c r="G12" s="32"/>
      <c r="H12" s="18">
        <v>6</v>
      </c>
      <c r="I12" s="18">
        <v>3</v>
      </c>
      <c r="J12" s="32">
        <f t="shared" si="1"/>
        <v>-50</v>
      </c>
    </row>
    <row r="13" spans="1:10" ht="14.25">
      <c r="A13" s="21" t="s">
        <v>57</v>
      </c>
      <c r="B13" s="18">
        <v>5</v>
      </c>
      <c r="C13" s="18">
        <v>6</v>
      </c>
      <c r="D13" s="32">
        <f t="shared" si="0"/>
        <v>20</v>
      </c>
      <c r="E13" s="18">
        <v>0</v>
      </c>
      <c r="F13" s="18">
        <v>0</v>
      </c>
      <c r="G13" s="32"/>
      <c r="H13" s="18">
        <v>2</v>
      </c>
      <c r="I13" s="18">
        <v>4</v>
      </c>
      <c r="J13" s="32">
        <f t="shared" si="1"/>
        <v>100</v>
      </c>
    </row>
    <row r="14" spans="1:10" ht="14.25">
      <c r="A14" s="21" t="s">
        <v>58</v>
      </c>
      <c r="B14" s="18">
        <v>8</v>
      </c>
      <c r="C14" s="18">
        <v>10</v>
      </c>
      <c r="D14" s="32">
        <f t="shared" si="0"/>
        <v>25</v>
      </c>
      <c r="E14" s="18">
        <v>0</v>
      </c>
      <c r="F14" s="18">
        <v>1</v>
      </c>
      <c r="G14" s="129" t="s">
        <v>312</v>
      </c>
      <c r="H14" s="18">
        <v>6</v>
      </c>
      <c r="I14" s="18">
        <v>6</v>
      </c>
      <c r="J14" s="32">
        <f t="shared" si="1"/>
        <v>0</v>
      </c>
    </row>
    <row r="15" spans="1:10" ht="14.25">
      <c r="A15" s="21" t="s">
        <v>59</v>
      </c>
      <c r="B15" s="18">
        <v>19</v>
      </c>
      <c r="C15" s="18">
        <v>25</v>
      </c>
      <c r="D15" s="32">
        <f t="shared" si="0"/>
        <v>31.57894736842104</v>
      </c>
      <c r="E15" s="18">
        <v>1</v>
      </c>
      <c r="F15" s="18">
        <v>1</v>
      </c>
      <c r="G15" s="32">
        <f>F15*100/E15-100</f>
        <v>0</v>
      </c>
      <c r="H15" s="18">
        <v>15</v>
      </c>
      <c r="I15" s="18">
        <v>23</v>
      </c>
      <c r="J15" s="32">
        <f t="shared" si="1"/>
        <v>53.33333333333334</v>
      </c>
    </row>
    <row r="16" spans="1:10" ht="14.25">
      <c r="A16" s="21" t="s">
        <v>60</v>
      </c>
      <c r="B16" s="18">
        <v>9</v>
      </c>
      <c r="C16" s="18">
        <v>21</v>
      </c>
      <c r="D16" s="32">
        <f t="shared" si="0"/>
        <v>133.33333333333334</v>
      </c>
      <c r="E16" s="18">
        <v>0</v>
      </c>
      <c r="F16" s="18">
        <v>1</v>
      </c>
      <c r="G16" s="129" t="s">
        <v>312</v>
      </c>
      <c r="H16" s="18">
        <v>9</v>
      </c>
      <c r="I16" s="18">
        <v>18</v>
      </c>
      <c r="J16" s="32">
        <f t="shared" si="1"/>
        <v>100</v>
      </c>
    </row>
    <row r="17" spans="1:10" ht="14.25">
      <c r="A17" s="21" t="s">
        <v>61</v>
      </c>
      <c r="B17" s="18">
        <v>4</v>
      </c>
      <c r="C17" s="18">
        <v>11</v>
      </c>
      <c r="D17" s="32">
        <f t="shared" si="0"/>
        <v>175</v>
      </c>
      <c r="E17" s="18">
        <v>0</v>
      </c>
      <c r="F17" s="18">
        <v>0</v>
      </c>
      <c r="G17" s="32"/>
      <c r="H17" s="18">
        <v>4</v>
      </c>
      <c r="I17" s="18">
        <v>7</v>
      </c>
      <c r="J17" s="32">
        <f t="shared" si="1"/>
        <v>75</v>
      </c>
    </row>
    <row r="18" spans="1:10" ht="14.25">
      <c r="A18" s="21" t="s">
        <v>62</v>
      </c>
      <c r="B18" s="18">
        <v>11</v>
      </c>
      <c r="C18" s="18">
        <v>9</v>
      </c>
      <c r="D18" s="32">
        <f t="shared" si="0"/>
        <v>-18.181818181818187</v>
      </c>
      <c r="E18" s="18">
        <v>0</v>
      </c>
      <c r="F18" s="18">
        <v>1</v>
      </c>
      <c r="G18" s="129" t="s">
        <v>312</v>
      </c>
      <c r="H18" s="18">
        <v>9</v>
      </c>
      <c r="I18" s="18">
        <v>6</v>
      </c>
      <c r="J18" s="32">
        <f t="shared" si="1"/>
        <v>-33.33333333333333</v>
      </c>
    </row>
    <row r="19" spans="1:10" ht="14.25">
      <c r="A19" s="21" t="s">
        <v>63</v>
      </c>
      <c r="B19" s="18">
        <v>4</v>
      </c>
      <c r="C19" s="18">
        <v>8</v>
      </c>
      <c r="D19" s="32">
        <f t="shared" si="0"/>
        <v>100</v>
      </c>
      <c r="E19" s="18">
        <v>0</v>
      </c>
      <c r="F19" s="18">
        <v>0</v>
      </c>
      <c r="G19" s="32"/>
      <c r="H19" s="18">
        <v>4</v>
      </c>
      <c r="I19" s="18">
        <v>6</v>
      </c>
      <c r="J19" s="32">
        <f t="shared" si="1"/>
        <v>50</v>
      </c>
    </row>
    <row r="20" spans="1:10" ht="14.25">
      <c r="A20" s="21" t="s">
        <v>64</v>
      </c>
      <c r="B20" s="18">
        <v>15</v>
      </c>
      <c r="C20" s="18">
        <v>40</v>
      </c>
      <c r="D20" s="32">
        <f t="shared" si="0"/>
        <v>166.66666666666669</v>
      </c>
      <c r="E20" s="18">
        <v>0</v>
      </c>
      <c r="F20" s="18">
        <v>3</v>
      </c>
      <c r="G20" s="129" t="s">
        <v>312</v>
      </c>
      <c r="H20" s="18">
        <v>12</v>
      </c>
      <c r="I20" s="18">
        <v>31</v>
      </c>
      <c r="J20" s="32">
        <f t="shared" si="1"/>
        <v>158.33333333333331</v>
      </c>
    </row>
    <row r="21" spans="1:10" ht="15">
      <c r="A21" s="21" t="s">
        <v>65</v>
      </c>
      <c r="B21" s="18">
        <v>14</v>
      </c>
      <c r="C21" s="18">
        <v>10</v>
      </c>
      <c r="D21" s="32">
        <f t="shared" si="0"/>
        <v>-28.57142857142857</v>
      </c>
      <c r="E21" s="18">
        <v>1</v>
      </c>
      <c r="F21" s="18">
        <v>0</v>
      </c>
      <c r="G21" s="128" t="s">
        <v>311</v>
      </c>
      <c r="H21" s="18">
        <v>11</v>
      </c>
      <c r="I21" s="18">
        <v>8</v>
      </c>
      <c r="J21" s="32">
        <f t="shared" si="1"/>
        <v>-27.272727272727266</v>
      </c>
    </row>
    <row r="22" spans="1:10" ht="15">
      <c r="A22" s="21" t="s">
        <v>66</v>
      </c>
      <c r="B22" s="18">
        <v>12</v>
      </c>
      <c r="C22" s="18">
        <v>12</v>
      </c>
      <c r="D22" s="32">
        <f t="shared" si="0"/>
        <v>0</v>
      </c>
      <c r="E22" s="18">
        <v>1</v>
      </c>
      <c r="F22" s="18">
        <v>0</v>
      </c>
      <c r="G22" s="128" t="s">
        <v>311</v>
      </c>
      <c r="H22" s="18">
        <v>9</v>
      </c>
      <c r="I22" s="18">
        <v>10</v>
      </c>
      <c r="J22" s="32">
        <f t="shared" si="1"/>
        <v>11.111111111111114</v>
      </c>
    </row>
    <row r="23" spans="1:10" ht="14.25">
      <c r="A23" s="21" t="s">
        <v>67</v>
      </c>
      <c r="B23" s="18">
        <v>19</v>
      </c>
      <c r="C23" s="18">
        <v>21</v>
      </c>
      <c r="D23" s="32">
        <f t="shared" si="0"/>
        <v>10.526315789473685</v>
      </c>
      <c r="E23" s="18">
        <v>0</v>
      </c>
      <c r="F23" s="18">
        <v>0</v>
      </c>
      <c r="G23" s="32"/>
      <c r="H23" s="18">
        <v>19</v>
      </c>
      <c r="I23" s="18">
        <v>20</v>
      </c>
      <c r="J23" s="32">
        <f t="shared" si="1"/>
        <v>5.263157894736835</v>
      </c>
    </row>
    <row r="24" spans="1:10" ht="14.25">
      <c r="A24" s="21" t="s">
        <v>68</v>
      </c>
      <c r="B24" s="18">
        <v>8</v>
      </c>
      <c r="C24" s="18">
        <v>16</v>
      </c>
      <c r="D24" s="32">
        <f t="shared" si="0"/>
        <v>100</v>
      </c>
      <c r="E24" s="18">
        <v>0</v>
      </c>
      <c r="F24" s="18">
        <v>1</v>
      </c>
      <c r="G24" s="129" t="s">
        <v>312</v>
      </c>
      <c r="H24" s="18">
        <v>5</v>
      </c>
      <c r="I24" s="18">
        <v>13</v>
      </c>
      <c r="J24" s="32">
        <f t="shared" si="1"/>
        <v>160</v>
      </c>
    </row>
    <row r="25" spans="1:10" ht="14.25">
      <c r="A25" s="21" t="s">
        <v>69</v>
      </c>
      <c r="B25" s="18">
        <v>9</v>
      </c>
      <c r="C25" s="18">
        <v>13</v>
      </c>
      <c r="D25" s="32">
        <f t="shared" si="0"/>
        <v>44.44444444444446</v>
      </c>
      <c r="E25" s="18">
        <v>0</v>
      </c>
      <c r="F25" s="18">
        <v>0</v>
      </c>
      <c r="G25" s="32"/>
      <c r="H25" s="18">
        <v>7</v>
      </c>
      <c r="I25" s="18">
        <v>12</v>
      </c>
      <c r="J25" s="32">
        <f t="shared" si="1"/>
        <v>71.42857142857142</v>
      </c>
    </row>
    <row r="26" spans="1:10" ht="14.25">
      <c r="A26" s="21" t="s">
        <v>70</v>
      </c>
      <c r="B26" s="18">
        <v>2</v>
      </c>
      <c r="C26" s="18">
        <v>6</v>
      </c>
      <c r="D26" s="32">
        <f t="shared" si="0"/>
        <v>200</v>
      </c>
      <c r="E26" s="18">
        <v>0</v>
      </c>
      <c r="F26" s="18">
        <v>1</v>
      </c>
      <c r="G26" s="129" t="s">
        <v>312</v>
      </c>
      <c r="H26" s="18">
        <v>2</v>
      </c>
      <c r="I26" s="18">
        <v>4</v>
      </c>
      <c r="J26" s="32">
        <f t="shared" si="1"/>
        <v>100</v>
      </c>
    </row>
    <row r="27" spans="1:10" ht="14.25">
      <c r="A27" s="21" t="s">
        <v>71</v>
      </c>
      <c r="B27" s="18">
        <v>6</v>
      </c>
      <c r="C27" s="18">
        <v>12</v>
      </c>
      <c r="D27" s="32">
        <f t="shared" si="0"/>
        <v>100</v>
      </c>
      <c r="E27" s="18">
        <v>0</v>
      </c>
      <c r="F27" s="18">
        <v>0</v>
      </c>
      <c r="G27" s="32"/>
      <c r="H27" s="18">
        <v>5</v>
      </c>
      <c r="I27" s="18">
        <v>8</v>
      </c>
      <c r="J27" s="32">
        <f t="shared" si="1"/>
        <v>60</v>
      </c>
    </row>
    <row r="28" spans="1:10" ht="14.25">
      <c r="A28" s="21" t="s">
        <v>72</v>
      </c>
      <c r="B28" s="18">
        <v>12</v>
      </c>
      <c r="C28" s="18">
        <v>12</v>
      </c>
      <c r="D28" s="32">
        <f t="shared" si="0"/>
        <v>0</v>
      </c>
      <c r="E28" s="18">
        <v>0</v>
      </c>
      <c r="F28" s="18">
        <v>0</v>
      </c>
      <c r="G28" s="32"/>
      <c r="H28" s="18">
        <v>11</v>
      </c>
      <c r="I28" s="18">
        <v>10</v>
      </c>
      <c r="J28" s="32">
        <f t="shared" si="1"/>
        <v>-9.090909090909093</v>
      </c>
    </row>
    <row r="29" spans="1:10" ht="14.25">
      <c r="A29" s="21" t="s">
        <v>73</v>
      </c>
      <c r="B29" s="18">
        <v>3</v>
      </c>
      <c r="C29" s="18">
        <v>10</v>
      </c>
      <c r="D29" s="32">
        <f t="shared" si="0"/>
        <v>233.33333333333331</v>
      </c>
      <c r="E29" s="18">
        <v>0</v>
      </c>
      <c r="F29" s="18">
        <v>0</v>
      </c>
      <c r="G29" s="32"/>
      <c r="H29" s="18">
        <v>3</v>
      </c>
      <c r="I29" s="18">
        <v>7</v>
      </c>
      <c r="J29" s="32">
        <f t="shared" si="1"/>
        <v>133.33333333333334</v>
      </c>
    </row>
    <row r="30" spans="1:10" ht="14.25">
      <c r="A30" s="21" t="s">
        <v>74</v>
      </c>
      <c r="B30" s="18">
        <v>17</v>
      </c>
      <c r="C30" s="18">
        <v>6</v>
      </c>
      <c r="D30" s="32">
        <f t="shared" si="0"/>
        <v>-64.70588235294117</v>
      </c>
      <c r="E30" s="18">
        <v>0</v>
      </c>
      <c r="F30" s="18">
        <v>0</v>
      </c>
      <c r="G30" s="32"/>
      <c r="H30" s="18">
        <v>15</v>
      </c>
      <c r="I30" s="18">
        <v>4</v>
      </c>
      <c r="J30" s="32">
        <f t="shared" si="1"/>
        <v>-73.33333333333333</v>
      </c>
    </row>
    <row r="31" spans="1:10" ht="14.25">
      <c r="A31" s="21" t="s">
        <v>75</v>
      </c>
      <c r="B31" s="18">
        <v>20</v>
      </c>
      <c r="C31" s="18">
        <v>18</v>
      </c>
      <c r="D31" s="32">
        <f t="shared" si="0"/>
        <v>-10</v>
      </c>
      <c r="E31" s="18">
        <v>2</v>
      </c>
      <c r="F31" s="18">
        <v>2</v>
      </c>
      <c r="G31" s="32">
        <f>F31*100/E31-100</f>
        <v>0</v>
      </c>
      <c r="H31" s="18">
        <v>17</v>
      </c>
      <c r="I31" s="18">
        <v>14</v>
      </c>
      <c r="J31" s="32">
        <f t="shared" si="1"/>
        <v>-17.647058823529406</v>
      </c>
    </row>
    <row r="32" spans="1:10" ht="15">
      <c r="A32" s="21" t="s">
        <v>76</v>
      </c>
      <c r="B32" s="18">
        <v>5</v>
      </c>
      <c r="C32" s="18">
        <v>7</v>
      </c>
      <c r="D32" s="32">
        <f t="shared" si="0"/>
        <v>40</v>
      </c>
      <c r="E32" s="18">
        <v>1</v>
      </c>
      <c r="F32" s="18">
        <v>0</v>
      </c>
      <c r="G32" s="128" t="s">
        <v>311</v>
      </c>
      <c r="H32" s="18">
        <v>2</v>
      </c>
      <c r="I32" s="18">
        <v>6</v>
      </c>
      <c r="J32" s="32">
        <f t="shared" si="1"/>
        <v>200</v>
      </c>
    </row>
    <row r="33" spans="1:10" ht="14.25">
      <c r="A33" s="2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5">
      <c r="A34" s="24" t="s">
        <v>78</v>
      </c>
      <c r="B34" s="25">
        <v>273</v>
      </c>
      <c r="C34" s="25">
        <v>356</v>
      </c>
      <c r="D34" s="32">
        <f t="shared" si="0"/>
        <v>30.402930402930394</v>
      </c>
      <c r="E34" s="25">
        <v>8</v>
      </c>
      <c r="F34" s="25">
        <v>13</v>
      </c>
      <c r="G34" s="34">
        <f>F34*100/E34-100</f>
        <v>62.5</v>
      </c>
      <c r="H34" s="25">
        <v>227</v>
      </c>
      <c r="I34" s="25">
        <v>289</v>
      </c>
      <c r="J34" s="32">
        <f t="shared" si="1"/>
        <v>27.312775330396477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7 J8:J34 G12:G13 G23 G33:G34 G15 G17 G19 G25 G27:G31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7 G12:G13 G23 G33:G34 G15 G17 G19 G25 G27:G31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8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10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G14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G16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18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20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24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26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E36" sqref="E36"/>
    </sheetView>
  </sheetViews>
  <sheetFormatPr defaultColWidth="9.140625" defaultRowHeight="15"/>
  <cols>
    <col min="1" max="1" width="28.57421875" style="7" customWidth="1"/>
    <col min="2" max="10" width="12.42187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41" t="s">
        <v>51</v>
      </c>
      <c r="B7" s="18">
        <v>0</v>
      </c>
      <c r="C7" s="18"/>
      <c r="D7" s="32"/>
      <c r="E7" s="18">
        <v>0</v>
      </c>
      <c r="F7" s="18"/>
      <c r="G7" s="32"/>
      <c r="H7" s="18">
        <v>0</v>
      </c>
      <c r="I7" s="18"/>
      <c r="J7" s="32"/>
    </row>
    <row r="8" spans="1:10" ht="14.25">
      <c r="A8" s="39" t="s">
        <v>52</v>
      </c>
      <c r="B8" s="18">
        <v>3</v>
      </c>
      <c r="C8" s="18">
        <v>7</v>
      </c>
      <c r="D8" s="32">
        <f>C8*100/B8-100</f>
        <v>133.33333333333334</v>
      </c>
      <c r="E8" s="18">
        <v>1</v>
      </c>
      <c r="F8" s="18">
        <v>2</v>
      </c>
      <c r="G8" s="32">
        <f>F8*100/E8-100</f>
        <v>100</v>
      </c>
      <c r="H8" s="18">
        <v>2</v>
      </c>
      <c r="I8" s="18">
        <v>13</v>
      </c>
      <c r="J8" s="32">
        <f>I8*100/H8-100</f>
        <v>550</v>
      </c>
    </row>
    <row r="9" spans="1:10" ht="14.25">
      <c r="A9" s="39" t="s">
        <v>53</v>
      </c>
      <c r="B9" s="18">
        <v>7</v>
      </c>
      <c r="C9" s="18">
        <v>5</v>
      </c>
      <c r="D9" s="32">
        <f aca="true" t="shared" si="0" ref="D9:D34">C9*100/B9-100</f>
        <v>-28.57142857142857</v>
      </c>
      <c r="E9" s="18">
        <v>0</v>
      </c>
      <c r="F9" s="18">
        <v>3</v>
      </c>
      <c r="G9" s="32"/>
      <c r="H9" s="18">
        <v>9</v>
      </c>
      <c r="I9" s="18">
        <v>6</v>
      </c>
      <c r="J9" s="32">
        <f aca="true" t="shared" si="1" ref="J9:J34">I9*100/H9-100</f>
        <v>-33.33333333333333</v>
      </c>
    </row>
    <row r="10" spans="1:10" ht="14.25">
      <c r="A10" s="39" t="s">
        <v>54</v>
      </c>
      <c r="B10" s="18">
        <v>3</v>
      </c>
      <c r="C10" s="18">
        <v>3</v>
      </c>
      <c r="D10" s="32">
        <f t="shared" si="0"/>
        <v>0</v>
      </c>
      <c r="E10" s="18">
        <v>0</v>
      </c>
      <c r="F10" s="18">
        <v>0</v>
      </c>
      <c r="G10" s="32"/>
      <c r="H10" s="18">
        <v>4</v>
      </c>
      <c r="I10" s="18">
        <v>3</v>
      </c>
      <c r="J10" s="32">
        <f t="shared" si="1"/>
        <v>-25</v>
      </c>
    </row>
    <row r="11" spans="1:10" ht="15">
      <c r="A11" s="39" t="s">
        <v>55</v>
      </c>
      <c r="B11" s="18">
        <v>2</v>
      </c>
      <c r="C11" s="18">
        <v>0</v>
      </c>
      <c r="D11" s="128" t="s">
        <v>311</v>
      </c>
      <c r="E11" s="18">
        <v>0</v>
      </c>
      <c r="F11" s="18">
        <v>0</v>
      </c>
      <c r="G11" s="32"/>
      <c r="H11" s="18">
        <v>2</v>
      </c>
      <c r="I11" s="18">
        <v>0</v>
      </c>
      <c r="J11" s="128" t="s">
        <v>311</v>
      </c>
    </row>
    <row r="12" spans="1:10" ht="15">
      <c r="A12" s="39" t="s">
        <v>56</v>
      </c>
      <c r="B12" s="18">
        <v>3</v>
      </c>
      <c r="C12" s="18">
        <v>4</v>
      </c>
      <c r="D12" s="32">
        <f t="shared" si="0"/>
        <v>33.33333333333334</v>
      </c>
      <c r="E12" s="18">
        <v>2</v>
      </c>
      <c r="F12" s="18">
        <v>0</v>
      </c>
      <c r="G12" s="128" t="s">
        <v>311</v>
      </c>
      <c r="H12" s="18">
        <v>3</v>
      </c>
      <c r="I12" s="18">
        <v>4</v>
      </c>
      <c r="J12" s="32">
        <f t="shared" si="1"/>
        <v>33.33333333333334</v>
      </c>
    </row>
    <row r="13" spans="1:10" ht="14.25">
      <c r="A13" s="39" t="s">
        <v>57</v>
      </c>
      <c r="B13" s="18">
        <v>2</v>
      </c>
      <c r="C13" s="18">
        <v>1</v>
      </c>
      <c r="D13" s="32">
        <f t="shared" si="0"/>
        <v>-50</v>
      </c>
      <c r="E13" s="18">
        <v>0</v>
      </c>
      <c r="F13" s="18">
        <v>0</v>
      </c>
      <c r="G13" s="32"/>
      <c r="H13" s="18">
        <v>2</v>
      </c>
      <c r="I13" s="18">
        <v>2</v>
      </c>
      <c r="J13" s="32">
        <f t="shared" si="1"/>
        <v>0</v>
      </c>
    </row>
    <row r="14" spans="1:10" ht="15">
      <c r="A14" s="39" t="s">
        <v>58</v>
      </c>
      <c r="B14" s="18">
        <v>1</v>
      </c>
      <c r="C14" s="18">
        <v>5</v>
      </c>
      <c r="D14" s="32">
        <f t="shared" si="0"/>
        <v>400</v>
      </c>
      <c r="E14" s="18">
        <v>1</v>
      </c>
      <c r="F14" s="18">
        <v>0</v>
      </c>
      <c r="G14" s="128" t="s">
        <v>311</v>
      </c>
      <c r="H14" s="18">
        <v>0</v>
      </c>
      <c r="I14" s="18">
        <v>7</v>
      </c>
      <c r="J14" s="129" t="s">
        <v>312</v>
      </c>
    </row>
    <row r="15" spans="1:10" ht="14.25">
      <c r="A15" s="39" t="s">
        <v>59</v>
      </c>
      <c r="B15" s="18">
        <v>0</v>
      </c>
      <c r="C15" s="18">
        <v>1</v>
      </c>
      <c r="D15" s="129" t="s">
        <v>312</v>
      </c>
      <c r="E15" s="18">
        <v>0</v>
      </c>
      <c r="F15" s="18">
        <v>2</v>
      </c>
      <c r="G15" s="32"/>
      <c r="H15" s="18">
        <v>0</v>
      </c>
      <c r="I15" s="18">
        <v>4</v>
      </c>
      <c r="J15" s="129" t="s">
        <v>312</v>
      </c>
    </row>
    <row r="16" spans="1:10" ht="14.25">
      <c r="A16" s="39" t="s">
        <v>60</v>
      </c>
      <c r="B16" s="18">
        <v>3</v>
      </c>
      <c r="C16" s="18">
        <v>17</v>
      </c>
      <c r="D16" s="32">
        <f t="shared" si="0"/>
        <v>466.66666666666663</v>
      </c>
      <c r="E16" s="18">
        <v>2</v>
      </c>
      <c r="F16" s="18">
        <v>14</v>
      </c>
      <c r="G16" s="32">
        <f>F16*100/E16-100</f>
        <v>600</v>
      </c>
      <c r="H16" s="18">
        <v>4</v>
      </c>
      <c r="I16" s="18">
        <v>44</v>
      </c>
      <c r="J16" s="32">
        <f t="shared" si="1"/>
        <v>1000</v>
      </c>
    </row>
    <row r="17" spans="1:10" ht="14.25">
      <c r="A17" s="39" t="s">
        <v>61</v>
      </c>
      <c r="B17" s="18">
        <v>0</v>
      </c>
      <c r="C17" s="18">
        <v>1</v>
      </c>
      <c r="D17" s="129" t="s">
        <v>312</v>
      </c>
      <c r="E17" s="18">
        <v>0</v>
      </c>
      <c r="F17" s="18">
        <v>0</v>
      </c>
      <c r="G17" s="32"/>
      <c r="H17" s="18">
        <v>0</v>
      </c>
      <c r="I17" s="18">
        <v>1</v>
      </c>
      <c r="J17" s="129" t="s">
        <v>312</v>
      </c>
    </row>
    <row r="18" spans="1:10" ht="14.25">
      <c r="A18" s="39" t="s">
        <v>62</v>
      </c>
      <c r="B18" s="18">
        <v>11</v>
      </c>
      <c r="C18" s="18">
        <v>13</v>
      </c>
      <c r="D18" s="32">
        <f t="shared" si="0"/>
        <v>18.181818181818187</v>
      </c>
      <c r="E18" s="18">
        <v>4</v>
      </c>
      <c r="F18" s="18">
        <v>4</v>
      </c>
      <c r="G18" s="32">
        <f>F18*100/E18-100</f>
        <v>0</v>
      </c>
      <c r="H18" s="18">
        <v>9</v>
      </c>
      <c r="I18" s="18">
        <v>26</v>
      </c>
      <c r="J18" s="32">
        <f t="shared" si="1"/>
        <v>188.8888888888889</v>
      </c>
    </row>
    <row r="19" spans="1:10" ht="14.25">
      <c r="A19" s="39" t="s">
        <v>63</v>
      </c>
      <c r="B19" s="18">
        <v>0</v>
      </c>
      <c r="C19" s="18">
        <v>0</v>
      </c>
      <c r="D19" s="32"/>
      <c r="E19" s="18">
        <v>0</v>
      </c>
      <c r="F19" s="18">
        <v>0</v>
      </c>
      <c r="G19" s="32"/>
      <c r="H19" s="18">
        <v>0</v>
      </c>
      <c r="I19" s="18">
        <v>0</v>
      </c>
      <c r="J19" s="32"/>
    </row>
    <row r="20" spans="1:10" ht="14.25">
      <c r="A20" s="39" t="s">
        <v>64</v>
      </c>
      <c r="B20" s="18">
        <v>107</v>
      </c>
      <c r="C20" s="18">
        <v>69</v>
      </c>
      <c r="D20" s="32">
        <f t="shared" si="0"/>
        <v>-35.51401869158879</v>
      </c>
      <c r="E20" s="18">
        <v>28</v>
      </c>
      <c r="F20" s="18">
        <v>10</v>
      </c>
      <c r="G20" s="32">
        <f>F20*100/E20-100</f>
        <v>-64.28571428571428</v>
      </c>
      <c r="H20" s="18">
        <v>149</v>
      </c>
      <c r="I20" s="18">
        <v>136</v>
      </c>
      <c r="J20" s="32">
        <f t="shared" si="1"/>
        <v>-8.724832214765101</v>
      </c>
    </row>
    <row r="21" spans="1:10" ht="14.25">
      <c r="A21" s="39" t="s">
        <v>65</v>
      </c>
      <c r="B21" s="18">
        <v>1</v>
      </c>
      <c r="C21" s="18">
        <v>3</v>
      </c>
      <c r="D21" s="32">
        <f t="shared" si="0"/>
        <v>200</v>
      </c>
      <c r="E21" s="18">
        <v>0</v>
      </c>
      <c r="F21" s="18">
        <v>0</v>
      </c>
      <c r="G21" s="32"/>
      <c r="H21" s="18">
        <v>1</v>
      </c>
      <c r="I21" s="18">
        <v>3</v>
      </c>
      <c r="J21" s="32">
        <f t="shared" si="1"/>
        <v>200</v>
      </c>
    </row>
    <row r="22" spans="1:10" ht="15">
      <c r="A22" s="39" t="s">
        <v>66</v>
      </c>
      <c r="B22" s="18">
        <v>5</v>
      </c>
      <c r="C22" s="18">
        <v>2</v>
      </c>
      <c r="D22" s="32">
        <f t="shared" si="0"/>
        <v>-60</v>
      </c>
      <c r="E22" s="18">
        <v>1</v>
      </c>
      <c r="F22" s="18">
        <v>0</v>
      </c>
      <c r="G22" s="128" t="s">
        <v>311</v>
      </c>
      <c r="H22" s="18">
        <v>6</v>
      </c>
      <c r="I22" s="18">
        <v>3</v>
      </c>
      <c r="J22" s="32">
        <f t="shared" si="1"/>
        <v>-50</v>
      </c>
    </row>
    <row r="23" spans="1:10" ht="14.25">
      <c r="A23" s="39" t="s">
        <v>67</v>
      </c>
      <c r="B23" s="18">
        <v>8</v>
      </c>
      <c r="C23" s="18">
        <v>10</v>
      </c>
      <c r="D23" s="32">
        <f t="shared" si="0"/>
        <v>25</v>
      </c>
      <c r="E23" s="18">
        <v>3</v>
      </c>
      <c r="F23" s="18">
        <v>2</v>
      </c>
      <c r="G23" s="32">
        <f>F23*100/E23-100</f>
        <v>-33.33333333333333</v>
      </c>
      <c r="H23" s="18">
        <v>17</v>
      </c>
      <c r="I23" s="18">
        <v>15</v>
      </c>
      <c r="J23" s="32">
        <f t="shared" si="1"/>
        <v>-11.764705882352942</v>
      </c>
    </row>
    <row r="24" spans="1:10" ht="14.25">
      <c r="A24" s="39" t="s">
        <v>68</v>
      </c>
      <c r="B24" s="18">
        <v>5</v>
      </c>
      <c r="C24" s="18">
        <v>3</v>
      </c>
      <c r="D24" s="32">
        <f t="shared" si="0"/>
        <v>-40</v>
      </c>
      <c r="E24" s="18">
        <v>1</v>
      </c>
      <c r="F24" s="18">
        <v>1</v>
      </c>
      <c r="G24" s="32">
        <f>F24*100/E24-100</f>
        <v>0</v>
      </c>
      <c r="H24" s="18">
        <v>13</v>
      </c>
      <c r="I24" s="18">
        <v>3</v>
      </c>
      <c r="J24" s="32">
        <f t="shared" si="1"/>
        <v>-76.92307692307692</v>
      </c>
    </row>
    <row r="25" spans="1:10" ht="14.25">
      <c r="A25" s="39" t="s">
        <v>69</v>
      </c>
      <c r="B25" s="18">
        <v>1</v>
      </c>
      <c r="C25" s="18">
        <v>1</v>
      </c>
      <c r="D25" s="32">
        <f t="shared" si="0"/>
        <v>0</v>
      </c>
      <c r="E25" s="18">
        <v>0</v>
      </c>
      <c r="F25" s="18">
        <v>0</v>
      </c>
      <c r="G25" s="32"/>
      <c r="H25" s="18">
        <v>2</v>
      </c>
      <c r="I25" s="18">
        <v>1</v>
      </c>
      <c r="J25" s="32">
        <f t="shared" si="1"/>
        <v>-50</v>
      </c>
    </row>
    <row r="26" spans="1:10" ht="15">
      <c r="A26" s="39" t="s">
        <v>70</v>
      </c>
      <c r="B26" s="18">
        <v>2</v>
      </c>
      <c r="C26" s="18">
        <v>2</v>
      </c>
      <c r="D26" s="32">
        <f t="shared" si="0"/>
        <v>0</v>
      </c>
      <c r="E26" s="18">
        <v>0</v>
      </c>
      <c r="F26" s="18">
        <v>2</v>
      </c>
      <c r="G26" s="32"/>
      <c r="H26" s="18">
        <v>3</v>
      </c>
      <c r="I26" s="18">
        <v>0</v>
      </c>
      <c r="J26" s="128" t="s">
        <v>311</v>
      </c>
    </row>
    <row r="27" spans="1:10" ht="14.25">
      <c r="A27" s="39" t="s">
        <v>71</v>
      </c>
      <c r="B27" s="18">
        <v>1</v>
      </c>
      <c r="C27" s="18">
        <v>2</v>
      </c>
      <c r="D27" s="32">
        <f t="shared" si="0"/>
        <v>100</v>
      </c>
      <c r="E27" s="18">
        <v>0</v>
      </c>
      <c r="F27" s="18">
        <v>0</v>
      </c>
      <c r="G27" s="32"/>
      <c r="H27" s="18">
        <v>1</v>
      </c>
      <c r="I27" s="18">
        <v>3</v>
      </c>
      <c r="J27" s="32">
        <f t="shared" si="1"/>
        <v>200</v>
      </c>
    </row>
    <row r="28" spans="1:10" ht="14.25">
      <c r="A28" s="39" t="s">
        <v>72</v>
      </c>
      <c r="B28" s="18">
        <v>5</v>
      </c>
      <c r="C28" s="18">
        <v>5</v>
      </c>
      <c r="D28" s="32">
        <f t="shared" si="0"/>
        <v>0</v>
      </c>
      <c r="E28" s="18">
        <v>1</v>
      </c>
      <c r="F28" s="18">
        <v>1</v>
      </c>
      <c r="G28" s="32">
        <f>F28*100/E28-100</f>
        <v>0</v>
      </c>
      <c r="H28" s="18">
        <v>7</v>
      </c>
      <c r="I28" s="18">
        <v>5</v>
      </c>
      <c r="J28" s="32">
        <f t="shared" si="1"/>
        <v>-28.57142857142857</v>
      </c>
    </row>
    <row r="29" spans="1:10" ht="14.25">
      <c r="A29" s="39" t="s">
        <v>73</v>
      </c>
      <c r="B29" s="18">
        <v>1</v>
      </c>
      <c r="C29" s="18">
        <v>2</v>
      </c>
      <c r="D29" s="32">
        <f t="shared" si="0"/>
        <v>100</v>
      </c>
      <c r="E29" s="18">
        <v>0</v>
      </c>
      <c r="F29" s="18">
        <v>0</v>
      </c>
      <c r="G29" s="32"/>
      <c r="H29" s="18">
        <v>4</v>
      </c>
      <c r="I29" s="18">
        <v>2</v>
      </c>
      <c r="J29" s="32">
        <f t="shared" si="1"/>
        <v>-50</v>
      </c>
    </row>
    <row r="30" spans="1:10" ht="14.25">
      <c r="A30" s="39" t="s">
        <v>74</v>
      </c>
      <c r="B30" s="18">
        <v>3</v>
      </c>
      <c r="C30" s="18">
        <v>3</v>
      </c>
      <c r="D30" s="32">
        <f t="shared" si="0"/>
        <v>0</v>
      </c>
      <c r="E30" s="18">
        <v>0</v>
      </c>
      <c r="F30" s="18">
        <v>1</v>
      </c>
      <c r="G30" s="32"/>
      <c r="H30" s="18">
        <v>4</v>
      </c>
      <c r="I30" s="18">
        <v>2</v>
      </c>
      <c r="J30" s="32">
        <f t="shared" si="1"/>
        <v>-50</v>
      </c>
    </row>
    <row r="31" spans="1:10" ht="14.25">
      <c r="A31" s="39" t="s">
        <v>75</v>
      </c>
      <c r="B31" s="18">
        <v>1</v>
      </c>
      <c r="C31" s="18">
        <v>1</v>
      </c>
      <c r="D31" s="32">
        <f t="shared" si="0"/>
        <v>0</v>
      </c>
      <c r="E31" s="18">
        <v>0</v>
      </c>
      <c r="F31" s="18">
        <v>0</v>
      </c>
      <c r="G31" s="32"/>
      <c r="H31" s="18">
        <v>1</v>
      </c>
      <c r="I31" s="18">
        <v>5</v>
      </c>
      <c r="J31" s="32">
        <f t="shared" si="1"/>
        <v>400</v>
      </c>
    </row>
    <row r="32" spans="1:10" ht="14.25">
      <c r="A32" s="39" t="s">
        <v>76</v>
      </c>
      <c r="B32" s="18">
        <v>0</v>
      </c>
      <c r="C32" s="18">
        <v>1</v>
      </c>
      <c r="D32" s="129" t="s">
        <v>312</v>
      </c>
      <c r="E32" s="18">
        <v>0</v>
      </c>
      <c r="F32" s="18">
        <v>0</v>
      </c>
      <c r="G32" s="32"/>
      <c r="H32" s="18">
        <v>0</v>
      </c>
      <c r="I32" s="18">
        <v>1</v>
      </c>
      <c r="J32" s="129" t="s">
        <v>312</v>
      </c>
    </row>
    <row r="33" spans="1:10" ht="14.25">
      <c r="A33" s="39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5">
      <c r="A34" s="40" t="s">
        <v>78</v>
      </c>
      <c r="B34" s="25">
        <v>175</v>
      </c>
      <c r="C34" s="25">
        <v>161</v>
      </c>
      <c r="D34" s="32">
        <f t="shared" si="0"/>
        <v>-8</v>
      </c>
      <c r="E34" s="25">
        <v>44</v>
      </c>
      <c r="F34" s="25">
        <v>42</v>
      </c>
      <c r="G34" s="34">
        <f>F34*100/E34-100</f>
        <v>-4.545454545454547</v>
      </c>
      <c r="H34" s="25">
        <v>243</v>
      </c>
      <c r="I34" s="25">
        <v>289</v>
      </c>
      <c r="J34" s="32">
        <f t="shared" si="1"/>
        <v>18.93004115226337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0 G7:G11 J7:J10 D12:D14 G13 G15:G21 G23:G34 J12:J13 J27:J31 D16 D18:D31 D33:D34 J16 J18:J25 J33:J34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D15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D17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D32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14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15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1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32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1">
      <selection activeCell="P6" sqref="P6"/>
    </sheetView>
  </sheetViews>
  <sheetFormatPr defaultColWidth="9.140625" defaultRowHeight="15"/>
  <cols>
    <col min="1" max="1" width="28.57421875" style="7" customWidth="1"/>
    <col min="2" max="13" width="10.8515625" style="7" customWidth="1"/>
    <col min="14" max="16384" width="9.140625" style="7" customWidth="1"/>
  </cols>
  <sheetData>
    <row r="1" spans="1:13" ht="18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99</v>
      </c>
      <c r="C4" s="6"/>
      <c r="D4" s="6" t="s">
        <v>100</v>
      </c>
      <c r="E4" s="6"/>
      <c r="F4" s="6" t="s">
        <v>101</v>
      </c>
      <c r="G4" s="6"/>
      <c r="H4" s="6" t="s">
        <v>102</v>
      </c>
      <c r="I4" s="6"/>
      <c r="J4" s="6" t="s">
        <v>103</v>
      </c>
      <c r="K4" s="6"/>
      <c r="L4" s="6" t="s">
        <v>104</v>
      </c>
      <c r="M4" s="6"/>
    </row>
    <row r="5" spans="1:13" s="15" customFormat="1" ht="28.5">
      <c r="A5" s="6"/>
      <c r="B5" s="70" t="s">
        <v>105</v>
      </c>
      <c r="C5" s="70" t="s">
        <v>106</v>
      </c>
      <c r="D5" s="70" t="s">
        <v>105</v>
      </c>
      <c r="E5" s="70" t="s">
        <v>106</v>
      </c>
      <c r="F5" s="70" t="s">
        <v>105</v>
      </c>
      <c r="G5" s="70" t="s">
        <v>106</v>
      </c>
      <c r="H5" s="70" t="s">
        <v>105</v>
      </c>
      <c r="I5" s="70" t="s">
        <v>106</v>
      </c>
      <c r="J5" s="70" t="s">
        <v>105</v>
      </c>
      <c r="K5" s="70" t="s">
        <v>106</v>
      </c>
      <c r="L5" s="70" t="s">
        <v>105</v>
      </c>
      <c r="M5" s="70" t="s">
        <v>106</v>
      </c>
    </row>
    <row r="6" spans="1:13" ht="14.25">
      <c r="A6" s="42" t="s">
        <v>51</v>
      </c>
      <c r="B6" s="16"/>
      <c r="C6" s="16">
        <v>0</v>
      </c>
      <c r="D6" s="16"/>
      <c r="E6" s="16">
        <v>0</v>
      </c>
      <c r="F6" s="16"/>
      <c r="G6" s="16">
        <v>0</v>
      </c>
      <c r="H6" s="16"/>
      <c r="I6" s="16">
        <v>0</v>
      </c>
      <c r="J6" s="16"/>
      <c r="K6" s="16">
        <v>0</v>
      </c>
      <c r="L6" s="16"/>
      <c r="M6" s="16">
        <v>0</v>
      </c>
    </row>
    <row r="7" spans="1:13" ht="14.25">
      <c r="A7" s="42" t="s">
        <v>52</v>
      </c>
      <c r="B7" s="16">
        <v>26</v>
      </c>
      <c r="C7" s="43">
        <f>B7*100/(B7+D7+F7+H7+J7+L7)</f>
        <v>81.25</v>
      </c>
      <c r="D7" s="16">
        <v>1</v>
      </c>
      <c r="E7" s="43">
        <f>D7*100/(D7+F7+H7+J7+L7+B7)</f>
        <v>3.125</v>
      </c>
      <c r="F7" s="16">
        <v>3</v>
      </c>
      <c r="G7" s="43">
        <f>F7*100/(B7+D7+F7+H7+J7+L7)</f>
        <v>9.375</v>
      </c>
      <c r="H7" s="16">
        <v>1</v>
      </c>
      <c r="I7" s="43">
        <f>H7*100/(B7+D7+F7+H7+J7+L7)</f>
        <v>3.125</v>
      </c>
      <c r="J7" s="16">
        <v>0</v>
      </c>
      <c r="K7" s="43">
        <f>J7*100/(B7+D7+F7+H7+J7+L7)</f>
        <v>0</v>
      </c>
      <c r="L7" s="16">
        <v>1</v>
      </c>
      <c r="M7" s="43">
        <f>L7*100/(B7+D7+F7+H7+J7+L7)</f>
        <v>3.125</v>
      </c>
    </row>
    <row r="8" spans="1:13" ht="14.25">
      <c r="A8" s="42" t="s">
        <v>53</v>
      </c>
      <c r="B8" s="16">
        <v>6</v>
      </c>
      <c r="C8" s="43">
        <f aca="true" t="shared" si="0" ref="C8:C31">B8*100/(B8+D8+F8+H8+J8+L8)</f>
        <v>31.57894736842105</v>
      </c>
      <c r="D8" s="16">
        <v>3</v>
      </c>
      <c r="E8" s="43">
        <f aca="true" t="shared" si="1" ref="E8:E33">D8*100/(D8+F8+H8+J8+L8+B8)</f>
        <v>15.789473684210526</v>
      </c>
      <c r="F8" s="16">
        <v>5</v>
      </c>
      <c r="G8" s="43">
        <f aca="true" t="shared" si="2" ref="G8:G33">F8*100/(B8+D8+F8+H8+J8+L8)</f>
        <v>26.31578947368421</v>
      </c>
      <c r="H8" s="16">
        <v>2</v>
      </c>
      <c r="I8" s="43">
        <f aca="true" t="shared" si="3" ref="I8:I33">H8*100/(B8+D8+F8+H8+J8+L8)</f>
        <v>10.526315789473685</v>
      </c>
      <c r="J8" s="16">
        <v>0</v>
      </c>
      <c r="K8" s="43">
        <f aca="true" t="shared" si="4" ref="K8:K33">J8*100/(B8+D8+F8+H8+J8+L8)</f>
        <v>0</v>
      </c>
      <c r="L8" s="16">
        <v>3</v>
      </c>
      <c r="M8" s="43">
        <f aca="true" t="shared" si="5" ref="M8:M33">L8*100/(B8+D8+F8+H8+J8+L8)</f>
        <v>15.789473684210526</v>
      </c>
    </row>
    <row r="9" spans="1:13" ht="14.25">
      <c r="A9" s="42" t="s">
        <v>54</v>
      </c>
      <c r="B9" s="16">
        <v>9</v>
      </c>
      <c r="C9" s="43">
        <f t="shared" si="0"/>
        <v>34.61538461538461</v>
      </c>
      <c r="D9" s="16">
        <v>13</v>
      </c>
      <c r="E9" s="43">
        <f t="shared" si="1"/>
        <v>50</v>
      </c>
      <c r="F9" s="16">
        <v>0</v>
      </c>
      <c r="G9" s="43">
        <f t="shared" si="2"/>
        <v>0</v>
      </c>
      <c r="H9" s="16">
        <v>1</v>
      </c>
      <c r="I9" s="43">
        <f t="shared" si="3"/>
        <v>3.8461538461538463</v>
      </c>
      <c r="J9" s="16">
        <v>1</v>
      </c>
      <c r="K9" s="43">
        <f t="shared" si="4"/>
        <v>3.8461538461538463</v>
      </c>
      <c r="L9" s="16">
        <v>2</v>
      </c>
      <c r="M9" s="43">
        <f t="shared" si="5"/>
        <v>7.6923076923076925</v>
      </c>
    </row>
    <row r="10" spans="1:13" ht="14.25">
      <c r="A10" s="42" t="s">
        <v>55</v>
      </c>
      <c r="B10" s="16">
        <v>0</v>
      </c>
      <c r="C10" s="43">
        <f t="shared" si="0"/>
        <v>0</v>
      </c>
      <c r="D10" s="16">
        <v>0</v>
      </c>
      <c r="E10" s="43">
        <f t="shared" si="1"/>
        <v>0</v>
      </c>
      <c r="F10" s="16">
        <v>0</v>
      </c>
      <c r="G10" s="43">
        <f t="shared" si="2"/>
        <v>0</v>
      </c>
      <c r="H10" s="16">
        <v>4</v>
      </c>
      <c r="I10" s="43">
        <f t="shared" si="3"/>
        <v>57.142857142857146</v>
      </c>
      <c r="J10" s="16">
        <v>0</v>
      </c>
      <c r="K10" s="43">
        <f t="shared" si="4"/>
        <v>0</v>
      </c>
      <c r="L10" s="16">
        <v>3</v>
      </c>
      <c r="M10" s="43">
        <f t="shared" si="5"/>
        <v>42.857142857142854</v>
      </c>
    </row>
    <row r="11" spans="1:13" ht="14.25">
      <c r="A11" s="42" t="s">
        <v>56</v>
      </c>
      <c r="B11" s="16">
        <v>6</v>
      </c>
      <c r="C11" s="43">
        <f t="shared" si="0"/>
        <v>60</v>
      </c>
      <c r="D11" s="16">
        <v>0</v>
      </c>
      <c r="E11" s="43">
        <f t="shared" si="1"/>
        <v>0</v>
      </c>
      <c r="F11" s="16">
        <v>0</v>
      </c>
      <c r="G11" s="43">
        <f t="shared" si="2"/>
        <v>0</v>
      </c>
      <c r="H11" s="16">
        <v>1</v>
      </c>
      <c r="I11" s="43">
        <f t="shared" si="3"/>
        <v>10</v>
      </c>
      <c r="J11" s="16">
        <v>0</v>
      </c>
      <c r="K11" s="43">
        <f t="shared" si="4"/>
        <v>0</v>
      </c>
      <c r="L11" s="16">
        <v>3</v>
      </c>
      <c r="M11" s="43">
        <f t="shared" si="5"/>
        <v>30</v>
      </c>
    </row>
    <row r="12" spans="1:13" ht="14.25">
      <c r="A12" s="42" t="s">
        <v>57</v>
      </c>
      <c r="B12" s="16">
        <v>7</v>
      </c>
      <c r="C12" s="43">
        <f t="shared" si="0"/>
        <v>24.137931034482758</v>
      </c>
      <c r="D12" s="16">
        <v>3</v>
      </c>
      <c r="E12" s="43">
        <f t="shared" si="1"/>
        <v>10.344827586206897</v>
      </c>
      <c r="F12" s="16">
        <v>5</v>
      </c>
      <c r="G12" s="43">
        <f t="shared" si="2"/>
        <v>17.24137931034483</v>
      </c>
      <c r="H12" s="16">
        <v>13</v>
      </c>
      <c r="I12" s="43">
        <f t="shared" si="3"/>
        <v>44.827586206896555</v>
      </c>
      <c r="J12" s="16">
        <v>0</v>
      </c>
      <c r="K12" s="43">
        <f t="shared" si="4"/>
        <v>0</v>
      </c>
      <c r="L12" s="16">
        <v>1</v>
      </c>
      <c r="M12" s="43">
        <f t="shared" si="5"/>
        <v>3.4482758620689653</v>
      </c>
    </row>
    <row r="13" spans="1:13" ht="14.25">
      <c r="A13" s="42" t="s">
        <v>58</v>
      </c>
      <c r="B13" s="16">
        <v>9</v>
      </c>
      <c r="C13" s="43">
        <f t="shared" si="0"/>
        <v>45</v>
      </c>
      <c r="D13" s="16">
        <v>4</v>
      </c>
      <c r="E13" s="43">
        <f t="shared" si="1"/>
        <v>20</v>
      </c>
      <c r="F13" s="16">
        <v>3</v>
      </c>
      <c r="G13" s="43">
        <f t="shared" si="2"/>
        <v>15</v>
      </c>
      <c r="H13" s="16">
        <v>2</v>
      </c>
      <c r="I13" s="43">
        <f t="shared" si="3"/>
        <v>10</v>
      </c>
      <c r="J13" s="16">
        <v>1</v>
      </c>
      <c r="K13" s="43">
        <f t="shared" si="4"/>
        <v>5</v>
      </c>
      <c r="L13" s="16">
        <v>1</v>
      </c>
      <c r="M13" s="43">
        <f t="shared" si="5"/>
        <v>5</v>
      </c>
    </row>
    <row r="14" spans="1:13" ht="14.25">
      <c r="A14" s="42" t="s">
        <v>59</v>
      </c>
      <c r="B14" s="16">
        <v>0</v>
      </c>
      <c r="C14" s="43">
        <f t="shared" si="0"/>
        <v>0</v>
      </c>
      <c r="D14" s="16">
        <v>8</v>
      </c>
      <c r="E14" s="43">
        <f t="shared" si="1"/>
        <v>88.88888888888889</v>
      </c>
      <c r="F14" s="16">
        <v>1</v>
      </c>
      <c r="G14" s="43">
        <f t="shared" si="2"/>
        <v>11.11111111111111</v>
      </c>
      <c r="H14" s="16">
        <v>0</v>
      </c>
      <c r="I14" s="43">
        <f t="shared" si="3"/>
        <v>0</v>
      </c>
      <c r="J14" s="16">
        <v>0</v>
      </c>
      <c r="K14" s="43">
        <f t="shared" si="4"/>
        <v>0</v>
      </c>
      <c r="L14" s="16">
        <v>0</v>
      </c>
      <c r="M14" s="43">
        <f t="shared" si="5"/>
        <v>0</v>
      </c>
    </row>
    <row r="15" spans="1:13" ht="14.25">
      <c r="A15" s="42" t="s">
        <v>60</v>
      </c>
      <c r="B15" s="16">
        <v>95</v>
      </c>
      <c r="C15" s="43">
        <f t="shared" si="0"/>
        <v>88.78504672897196</v>
      </c>
      <c r="D15" s="16">
        <v>1</v>
      </c>
      <c r="E15" s="43">
        <f t="shared" si="1"/>
        <v>0.9345794392523364</v>
      </c>
      <c r="F15" s="16">
        <v>6</v>
      </c>
      <c r="G15" s="43">
        <f t="shared" si="2"/>
        <v>5.607476635514018</v>
      </c>
      <c r="H15" s="16">
        <v>1</v>
      </c>
      <c r="I15" s="43">
        <f t="shared" si="3"/>
        <v>0.9345794392523364</v>
      </c>
      <c r="J15" s="16">
        <v>2</v>
      </c>
      <c r="K15" s="43">
        <f t="shared" si="4"/>
        <v>1.8691588785046729</v>
      </c>
      <c r="L15" s="16">
        <v>2</v>
      </c>
      <c r="M15" s="43">
        <f t="shared" si="5"/>
        <v>1.8691588785046729</v>
      </c>
    </row>
    <row r="16" spans="1:13" ht="14.25">
      <c r="A16" s="42" t="s">
        <v>61</v>
      </c>
      <c r="B16" s="16">
        <v>1</v>
      </c>
      <c r="C16" s="43">
        <f t="shared" si="0"/>
        <v>100</v>
      </c>
      <c r="D16" s="16">
        <v>0</v>
      </c>
      <c r="E16" s="43">
        <f t="shared" si="1"/>
        <v>0</v>
      </c>
      <c r="F16" s="16">
        <v>0</v>
      </c>
      <c r="G16" s="43">
        <f t="shared" si="2"/>
        <v>0</v>
      </c>
      <c r="H16" s="16">
        <v>0</v>
      </c>
      <c r="I16" s="43">
        <f t="shared" si="3"/>
        <v>0</v>
      </c>
      <c r="J16" s="16">
        <v>0</v>
      </c>
      <c r="K16" s="43">
        <f t="shared" si="4"/>
        <v>0</v>
      </c>
      <c r="L16" s="16">
        <v>0</v>
      </c>
      <c r="M16" s="43">
        <f t="shared" si="5"/>
        <v>0</v>
      </c>
    </row>
    <row r="17" spans="1:13" ht="14.25">
      <c r="A17" s="42" t="s">
        <v>62</v>
      </c>
      <c r="B17" s="16">
        <v>50</v>
      </c>
      <c r="C17" s="43">
        <f t="shared" si="0"/>
        <v>84.7457627118644</v>
      </c>
      <c r="D17" s="16">
        <v>2</v>
      </c>
      <c r="E17" s="43">
        <f t="shared" si="1"/>
        <v>3.389830508474576</v>
      </c>
      <c r="F17" s="16">
        <v>0</v>
      </c>
      <c r="G17" s="43">
        <f t="shared" si="2"/>
        <v>0</v>
      </c>
      <c r="H17" s="16">
        <v>4</v>
      </c>
      <c r="I17" s="43">
        <f t="shared" si="3"/>
        <v>6.779661016949152</v>
      </c>
      <c r="J17" s="16">
        <v>3</v>
      </c>
      <c r="K17" s="43">
        <f t="shared" si="4"/>
        <v>5.084745762711864</v>
      </c>
      <c r="L17" s="16">
        <v>0</v>
      </c>
      <c r="M17" s="43">
        <f t="shared" si="5"/>
        <v>0</v>
      </c>
    </row>
    <row r="18" spans="1:13" ht="14.25">
      <c r="A18" s="42" t="s">
        <v>63</v>
      </c>
      <c r="B18" s="16">
        <v>0</v>
      </c>
      <c r="C18" s="43">
        <f t="shared" si="0"/>
        <v>0</v>
      </c>
      <c r="D18" s="16">
        <v>0</v>
      </c>
      <c r="E18" s="43">
        <f t="shared" si="1"/>
        <v>0</v>
      </c>
      <c r="F18" s="16">
        <v>0</v>
      </c>
      <c r="G18" s="43">
        <f t="shared" si="2"/>
        <v>0</v>
      </c>
      <c r="H18" s="16">
        <v>1</v>
      </c>
      <c r="I18" s="43">
        <f t="shared" si="3"/>
        <v>100</v>
      </c>
      <c r="J18" s="16">
        <v>0</v>
      </c>
      <c r="K18" s="43">
        <f t="shared" si="4"/>
        <v>0</v>
      </c>
      <c r="L18" s="16">
        <v>0</v>
      </c>
      <c r="M18" s="43">
        <f t="shared" si="5"/>
        <v>0</v>
      </c>
    </row>
    <row r="19" spans="1:13" ht="14.25">
      <c r="A19" s="42" t="s">
        <v>64</v>
      </c>
      <c r="B19" s="16">
        <v>290</v>
      </c>
      <c r="C19" s="43">
        <f t="shared" si="0"/>
        <v>95.39473684210526</v>
      </c>
      <c r="D19" s="16">
        <v>5</v>
      </c>
      <c r="E19" s="43">
        <f t="shared" si="1"/>
        <v>1.644736842105263</v>
      </c>
      <c r="F19" s="16">
        <v>3</v>
      </c>
      <c r="G19" s="43">
        <f t="shared" si="2"/>
        <v>0.9868421052631579</v>
      </c>
      <c r="H19" s="16">
        <v>2</v>
      </c>
      <c r="I19" s="43">
        <f t="shared" si="3"/>
        <v>0.6578947368421053</v>
      </c>
      <c r="J19" s="16">
        <v>3</v>
      </c>
      <c r="K19" s="43">
        <f t="shared" si="4"/>
        <v>0.9868421052631579</v>
      </c>
      <c r="L19" s="16">
        <v>1</v>
      </c>
      <c r="M19" s="43">
        <f t="shared" si="5"/>
        <v>0.32894736842105265</v>
      </c>
    </row>
    <row r="20" spans="1:13" ht="14.25">
      <c r="A20" s="42" t="s">
        <v>65</v>
      </c>
      <c r="B20" s="16">
        <v>7</v>
      </c>
      <c r="C20" s="43">
        <f t="shared" si="0"/>
        <v>43.75</v>
      </c>
      <c r="D20" s="16">
        <v>3</v>
      </c>
      <c r="E20" s="43">
        <f t="shared" si="1"/>
        <v>18.75</v>
      </c>
      <c r="F20" s="16">
        <v>3</v>
      </c>
      <c r="G20" s="43">
        <f t="shared" si="2"/>
        <v>18.75</v>
      </c>
      <c r="H20" s="16">
        <v>2</v>
      </c>
      <c r="I20" s="43">
        <f t="shared" si="3"/>
        <v>12.5</v>
      </c>
      <c r="J20" s="16">
        <v>1</v>
      </c>
      <c r="K20" s="43">
        <f t="shared" si="4"/>
        <v>6.25</v>
      </c>
      <c r="L20" s="16">
        <v>0</v>
      </c>
      <c r="M20" s="43">
        <f t="shared" si="5"/>
        <v>0</v>
      </c>
    </row>
    <row r="21" spans="1:13" ht="14.25">
      <c r="A21" s="42" t="s">
        <v>66</v>
      </c>
      <c r="B21" s="16">
        <v>1</v>
      </c>
      <c r="C21" s="43">
        <f t="shared" si="0"/>
        <v>16.666666666666668</v>
      </c>
      <c r="D21" s="16">
        <v>0</v>
      </c>
      <c r="E21" s="43">
        <f t="shared" si="1"/>
        <v>0</v>
      </c>
      <c r="F21" s="16">
        <v>1</v>
      </c>
      <c r="G21" s="43">
        <f t="shared" si="2"/>
        <v>16.666666666666668</v>
      </c>
      <c r="H21" s="16">
        <v>4</v>
      </c>
      <c r="I21" s="43">
        <f t="shared" si="3"/>
        <v>66.66666666666667</v>
      </c>
      <c r="J21" s="16">
        <v>0</v>
      </c>
      <c r="K21" s="43">
        <f t="shared" si="4"/>
        <v>0</v>
      </c>
      <c r="L21" s="16">
        <v>0</v>
      </c>
      <c r="M21" s="43">
        <f t="shared" si="5"/>
        <v>0</v>
      </c>
    </row>
    <row r="22" spans="1:13" ht="14.25">
      <c r="A22" s="42" t="s">
        <v>67</v>
      </c>
      <c r="B22" s="16">
        <v>14</v>
      </c>
      <c r="C22" s="43">
        <f t="shared" si="0"/>
        <v>42.42424242424242</v>
      </c>
      <c r="D22" s="16">
        <v>0</v>
      </c>
      <c r="E22" s="43">
        <f t="shared" si="1"/>
        <v>0</v>
      </c>
      <c r="F22" s="16">
        <v>7</v>
      </c>
      <c r="G22" s="43">
        <f t="shared" si="2"/>
        <v>21.21212121212121</v>
      </c>
      <c r="H22" s="16">
        <v>4</v>
      </c>
      <c r="I22" s="43">
        <f t="shared" si="3"/>
        <v>12.121212121212121</v>
      </c>
      <c r="J22" s="16">
        <v>3</v>
      </c>
      <c r="K22" s="43">
        <f t="shared" si="4"/>
        <v>9.090909090909092</v>
      </c>
      <c r="L22" s="16">
        <v>5</v>
      </c>
      <c r="M22" s="43">
        <f t="shared" si="5"/>
        <v>15.151515151515152</v>
      </c>
    </row>
    <row r="23" spans="1:13" ht="14.25">
      <c r="A23" s="42" t="s">
        <v>68</v>
      </c>
      <c r="B23" s="16">
        <v>18</v>
      </c>
      <c r="C23" s="43">
        <f t="shared" si="0"/>
        <v>72</v>
      </c>
      <c r="D23" s="16">
        <v>3</v>
      </c>
      <c r="E23" s="43">
        <f t="shared" si="1"/>
        <v>12</v>
      </c>
      <c r="F23" s="16">
        <v>0</v>
      </c>
      <c r="G23" s="43">
        <f t="shared" si="2"/>
        <v>0</v>
      </c>
      <c r="H23" s="16">
        <v>1</v>
      </c>
      <c r="I23" s="43">
        <f t="shared" si="3"/>
        <v>4</v>
      </c>
      <c r="J23" s="16">
        <v>3</v>
      </c>
      <c r="K23" s="43">
        <f t="shared" si="4"/>
        <v>12</v>
      </c>
      <c r="L23" s="16">
        <v>0</v>
      </c>
      <c r="M23" s="43">
        <f t="shared" si="5"/>
        <v>0</v>
      </c>
    </row>
    <row r="24" spans="1:13" ht="14.25">
      <c r="A24" s="42" t="s">
        <v>69</v>
      </c>
      <c r="B24" s="16">
        <v>0</v>
      </c>
      <c r="C24" s="43">
        <f t="shared" si="0"/>
        <v>0</v>
      </c>
      <c r="D24" s="16">
        <v>1</v>
      </c>
      <c r="E24" s="43">
        <f t="shared" si="1"/>
        <v>11.11111111111111</v>
      </c>
      <c r="F24" s="16">
        <v>7</v>
      </c>
      <c r="G24" s="43">
        <f t="shared" si="2"/>
        <v>77.77777777777777</v>
      </c>
      <c r="H24" s="16">
        <v>1</v>
      </c>
      <c r="I24" s="43">
        <f t="shared" si="3"/>
        <v>11.11111111111111</v>
      </c>
      <c r="J24" s="16">
        <v>0</v>
      </c>
      <c r="K24" s="43">
        <f t="shared" si="4"/>
        <v>0</v>
      </c>
      <c r="L24" s="16">
        <v>0</v>
      </c>
      <c r="M24" s="43">
        <f t="shared" si="5"/>
        <v>0</v>
      </c>
    </row>
    <row r="25" spans="1:13" ht="14.25">
      <c r="A25" s="42" t="s">
        <v>70</v>
      </c>
      <c r="B25" s="16">
        <v>11</v>
      </c>
      <c r="C25" s="43">
        <f t="shared" si="0"/>
        <v>68.75</v>
      </c>
      <c r="D25" s="16">
        <v>0</v>
      </c>
      <c r="E25" s="43">
        <f t="shared" si="1"/>
        <v>0</v>
      </c>
      <c r="F25" s="16">
        <v>1</v>
      </c>
      <c r="G25" s="43">
        <f t="shared" si="2"/>
        <v>6.25</v>
      </c>
      <c r="H25" s="16">
        <v>2</v>
      </c>
      <c r="I25" s="43">
        <f t="shared" si="3"/>
        <v>12.5</v>
      </c>
      <c r="J25" s="16">
        <v>0</v>
      </c>
      <c r="K25" s="43">
        <f t="shared" si="4"/>
        <v>0</v>
      </c>
      <c r="L25" s="16">
        <v>2</v>
      </c>
      <c r="M25" s="43">
        <f t="shared" si="5"/>
        <v>12.5</v>
      </c>
    </row>
    <row r="26" spans="1:13" ht="14.25">
      <c r="A26" s="42" t="s">
        <v>71</v>
      </c>
      <c r="B26" s="16">
        <v>4</v>
      </c>
      <c r="C26" s="43">
        <f t="shared" si="0"/>
        <v>50</v>
      </c>
      <c r="D26" s="16">
        <v>0</v>
      </c>
      <c r="E26" s="43">
        <f t="shared" si="1"/>
        <v>0</v>
      </c>
      <c r="F26" s="16">
        <v>2</v>
      </c>
      <c r="G26" s="43">
        <f t="shared" si="2"/>
        <v>25</v>
      </c>
      <c r="H26" s="16">
        <v>1</v>
      </c>
      <c r="I26" s="43">
        <f t="shared" si="3"/>
        <v>12.5</v>
      </c>
      <c r="J26" s="16">
        <v>0</v>
      </c>
      <c r="K26" s="43">
        <f t="shared" si="4"/>
        <v>0</v>
      </c>
      <c r="L26" s="16">
        <v>1</v>
      </c>
      <c r="M26" s="43">
        <f t="shared" si="5"/>
        <v>12.5</v>
      </c>
    </row>
    <row r="27" spans="1:13" ht="14.25">
      <c r="A27" s="42" t="s">
        <v>72</v>
      </c>
      <c r="B27" s="16">
        <v>3</v>
      </c>
      <c r="C27" s="43">
        <f t="shared" si="0"/>
        <v>23.076923076923077</v>
      </c>
      <c r="D27" s="16">
        <v>0</v>
      </c>
      <c r="E27" s="43">
        <f t="shared" si="1"/>
        <v>0</v>
      </c>
      <c r="F27" s="16">
        <v>3</v>
      </c>
      <c r="G27" s="43">
        <f t="shared" si="2"/>
        <v>23.076923076923077</v>
      </c>
      <c r="H27" s="16">
        <v>5</v>
      </c>
      <c r="I27" s="43">
        <f t="shared" si="3"/>
        <v>38.46153846153846</v>
      </c>
      <c r="J27" s="16">
        <v>1</v>
      </c>
      <c r="K27" s="43">
        <f t="shared" si="4"/>
        <v>7.6923076923076925</v>
      </c>
      <c r="L27" s="16">
        <v>1</v>
      </c>
      <c r="M27" s="43">
        <f t="shared" si="5"/>
        <v>7.6923076923076925</v>
      </c>
    </row>
    <row r="28" spans="1:13" ht="14.25">
      <c r="A28" s="42" t="s">
        <v>73</v>
      </c>
      <c r="B28" s="16">
        <v>0</v>
      </c>
      <c r="C28" s="43">
        <f t="shared" si="0"/>
        <v>0</v>
      </c>
      <c r="D28" s="16">
        <v>1</v>
      </c>
      <c r="E28" s="43">
        <f t="shared" si="1"/>
        <v>20</v>
      </c>
      <c r="F28" s="16">
        <v>0</v>
      </c>
      <c r="G28" s="43">
        <f t="shared" si="2"/>
        <v>0</v>
      </c>
      <c r="H28" s="16">
        <v>3</v>
      </c>
      <c r="I28" s="43">
        <f t="shared" si="3"/>
        <v>60</v>
      </c>
      <c r="J28" s="16">
        <v>1</v>
      </c>
      <c r="K28" s="43">
        <f t="shared" si="4"/>
        <v>20</v>
      </c>
      <c r="L28" s="16">
        <v>0</v>
      </c>
      <c r="M28" s="43">
        <f t="shared" si="5"/>
        <v>0</v>
      </c>
    </row>
    <row r="29" spans="1:13" ht="14.25">
      <c r="A29" s="42" t="s">
        <v>74</v>
      </c>
      <c r="B29" s="16">
        <v>7</v>
      </c>
      <c r="C29" s="43">
        <f t="shared" si="0"/>
        <v>43.75</v>
      </c>
      <c r="D29" s="16">
        <v>4</v>
      </c>
      <c r="E29" s="43">
        <f t="shared" si="1"/>
        <v>25</v>
      </c>
      <c r="F29" s="16">
        <v>1</v>
      </c>
      <c r="G29" s="43">
        <f t="shared" si="2"/>
        <v>6.25</v>
      </c>
      <c r="H29" s="16">
        <v>1</v>
      </c>
      <c r="I29" s="43">
        <f t="shared" si="3"/>
        <v>6.25</v>
      </c>
      <c r="J29" s="16">
        <v>3</v>
      </c>
      <c r="K29" s="43">
        <f t="shared" si="4"/>
        <v>18.75</v>
      </c>
      <c r="L29" s="16">
        <v>0</v>
      </c>
      <c r="M29" s="43">
        <f t="shared" si="5"/>
        <v>0</v>
      </c>
    </row>
    <row r="30" spans="1:13" ht="14.25">
      <c r="A30" s="42" t="s">
        <v>75</v>
      </c>
      <c r="B30" s="16">
        <v>1</v>
      </c>
      <c r="C30" s="43">
        <f t="shared" si="0"/>
        <v>20</v>
      </c>
      <c r="D30" s="16">
        <v>1</v>
      </c>
      <c r="E30" s="43">
        <f t="shared" si="1"/>
        <v>20</v>
      </c>
      <c r="F30" s="16">
        <v>2</v>
      </c>
      <c r="G30" s="43">
        <f t="shared" si="2"/>
        <v>40</v>
      </c>
      <c r="H30" s="16">
        <v>1</v>
      </c>
      <c r="I30" s="43">
        <f t="shared" si="3"/>
        <v>20</v>
      </c>
      <c r="J30" s="16">
        <v>0</v>
      </c>
      <c r="K30" s="43">
        <f t="shared" si="4"/>
        <v>0</v>
      </c>
      <c r="L30" s="16">
        <v>0</v>
      </c>
      <c r="M30" s="43">
        <f t="shared" si="5"/>
        <v>0</v>
      </c>
    </row>
    <row r="31" spans="1:13" ht="14.25">
      <c r="A31" s="42" t="s">
        <v>76</v>
      </c>
      <c r="B31" s="16">
        <v>0</v>
      </c>
      <c r="C31" s="43">
        <f t="shared" si="0"/>
        <v>0</v>
      </c>
      <c r="D31" s="16">
        <v>1</v>
      </c>
      <c r="E31" s="43">
        <f t="shared" si="1"/>
        <v>16.666666666666668</v>
      </c>
      <c r="F31" s="16">
        <v>0</v>
      </c>
      <c r="G31" s="43">
        <f t="shared" si="2"/>
        <v>0</v>
      </c>
      <c r="H31" s="16">
        <v>3</v>
      </c>
      <c r="I31" s="43">
        <f t="shared" si="3"/>
        <v>50</v>
      </c>
      <c r="J31" s="16">
        <v>0</v>
      </c>
      <c r="K31" s="43">
        <f t="shared" si="4"/>
        <v>0</v>
      </c>
      <c r="L31" s="16">
        <v>2</v>
      </c>
      <c r="M31" s="43">
        <f t="shared" si="5"/>
        <v>33.333333333333336</v>
      </c>
    </row>
    <row r="32" spans="1:13" ht="14.25">
      <c r="A32" s="42" t="s">
        <v>77</v>
      </c>
      <c r="B32" s="16">
        <v>0</v>
      </c>
      <c r="C32" s="43"/>
      <c r="D32" s="16">
        <v>0</v>
      </c>
      <c r="E32" s="43"/>
      <c r="F32" s="16">
        <v>0</v>
      </c>
      <c r="G32" s="43"/>
      <c r="H32" s="16">
        <v>0</v>
      </c>
      <c r="I32" s="43"/>
      <c r="J32" s="16">
        <v>0</v>
      </c>
      <c r="K32" s="43"/>
      <c r="L32" s="16">
        <v>0</v>
      </c>
      <c r="M32" s="43"/>
    </row>
    <row r="33" spans="1:13" ht="15">
      <c r="A33" s="33" t="s">
        <v>78</v>
      </c>
      <c r="B33" s="33">
        <v>565</v>
      </c>
      <c r="C33" s="44">
        <f>B33*100/(B33+D33+F33+H33+J33+L33)</f>
        <v>72.25063938618926</v>
      </c>
      <c r="D33" s="33">
        <v>54</v>
      </c>
      <c r="E33" s="44">
        <f t="shared" si="1"/>
        <v>6.90537084398977</v>
      </c>
      <c r="F33" s="33">
        <v>53</v>
      </c>
      <c r="G33" s="44">
        <f t="shared" si="2"/>
        <v>6.7774936061381075</v>
      </c>
      <c r="H33" s="33">
        <v>60</v>
      </c>
      <c r="I33" s="44">
        <f t="shared" si="3"/>
        <v>7.672634271099744</v>
      </c>
      <c r="J33" s="33">
        <v>22</v>
      </c>
      <c r="K33" s="44">
        <f t="shared" si="4"/>
        <v>2.813299232736573</v>
      </c>
      <c r="L33" s="33">
        <v>28</v>
      </c>
      <c r="M33" s="44">
        <f t="shared" si="5"/>
        <v>3.580562659846547</v>
      </c>
    </row>
    <row r="35" ht="14.25">
      <c r="C35" s="11"/>
    </row>
    <row r="36" spans="2:3" ht="14.25">
      <c r="B36" s="11"/>
      <c r="C36" s="11"/>
    </row>
    <row r="45" ht="14.25">
      <c r="C45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31" sqref="J31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8">
        <v>0</v>
      </c>
      <c r="C7" s="18"/>
      <c r="D7" s="32"/>
      <c r="E7" s="18">
        <v>0</v>
      </c>
      <c r="F7" s="18"/>
      <c r="G7" s="32"/>
      <c r="H7" s="18">
        <v>0</v>
      </c>
      <c r="I7" s="18"/>
      <c r="J7" s="32"/>
    </row>
    <row r="8" spans="1:10" ht="14.25">
      <c r="A8" s="21" t="s">
        <v>52</v>
      </c>
      <c r="B8" s="18">
        <v>8</v>
      </c>
      <c r="C8" s="18">
        <v>5</v>
      </c>
      <c r="D8" s="32">
        <f>C8*100/B8-100</f>
        <v>-37.5</v>
      </c>
      <c r="E8" s="18">
        <v>2</v>
      </c>
      <c r="F8" s="18">
        <v>1</v>
      </c>
      <c r="G8" s="32">
        <f>F8*100/E8-100</f>
        <v>-50</v>
      </c>
      <c r="H8" s="18">
        <v>9</v>
      </c>
      <c r="I8" s="18">
        <v>6</v>
      </c>
      <c r="J8" s="32">
        <f>I8*100/H8-100</f>
        <v>-33.33333333333333</v>
      </c>
    </row>
    <row r="9" spans="1:10" ht="14.25">
      <c r="A9" s="21" t="s">
        <v>53</v>
      </c>
      <c r="B9" s="18">
        <v>10</v>
      </c>
      <c r="C9" s="18">
        <v>19</v>
      </c>
      <c r="D9" s="32">
        <f aca="true" t="shared" si="0" ref="D9:D34">C9*100/B9-100</f>
        <v>90</v>
      </c>
      <c r="E9" s="18">
        <v>1</v>
      </c>
      <c r="F9" s="18">
        <v>3</v>
      </c>
      <c r="G9" s="32">
        <f>F9*100/E9-100</f>
        <v>200</v>
      </c>
      <c r="H9" s="18">
        <v>10</v>
      </c>
      <c r="I9" s="18">
        <v>20</v>
      </c>
      <c r="J9" s="32">
        <f aca="true" t="shared" si="1" ref="J9:J34">I9*100/H9-100</f>
        <v>100</v>
      </c>
    </row>
    <row r="10" spans="1:10" ht="14.25">
      <c r="A10" s="21" t="s">
        <v>54</v>
      </c>
      <c r="B10" s="18">
        <v>16</v>
      </c>
      <c r="C10" s="18">
        <v>2</v>
      </c>
      <c r="D10" s="32">
        <f t="shared" si="0"/>
        <v>-87.5</v>
      </c>
      <c r="E10" s="18">
        <v>2</v>
      </c>
      <c r="F10" s="18">
        <v>2</v>
      </c>
      <c r="G10" s="32">
        <f>F10*100/E10-100</f>
        <v>0</v>
      </c>
      <c r="H10" s="18">
        <v>36</v>
      </c>
      <c r="I10" s="18">
        <v>5</v>
      </c>
      <c r="J10" s="32">
        <f t="shared" si="1"/>
        <v>-86.11111111111111</v>
      </c>
    </row>
    <row r="11" spans="1:10" ht="15">
      <c r="A11" s="21" t="s">
        <v>55</v>
      </c>
      <c r="B11" s="18">
        <v>8</v>
      </c>
      <c r="C11" s="18">
        <v>2</v>
      </c>
      <c r="D11" s="32">
        <f t="shared" si="0"/>
        <v>-75</v>
      </c>
      <c r="E11" s="18">
        <v>2</v>
      </c>
      <c r="F11" s="18">
        <v>0</v>
      </c>
      <c r="G11" s="128" t="s">
        <v>311</v>
      </c>
      <c r="H11" s="18">
        <v>7</v>
      </c>
      <c r="I11" s="18">
        <v>3</v>
      </c>
      <c r="J11" s="32">
        <f t="shared" si="1"/>
        <v>-57.142857142857146</v>
      </c>
    </row>
    <row r="12" spans="1:10" ht="15">
      <c r="A12" s="21" t="s">
        <v>56</v>
      </c>
      <c r="B12" s="18">
        <v>3</v>
      </c>
      <c r="C12" s="18">
        <v>1</v>
      </c>
      <c r="D12" s="32">
        <f t="shared" si="0"/>
        <v>-66.66666666666666</v>
      </c>
      <c r="E12" s="18">
        <v>1</v>
      </c>
      <c r="F12" s="18">
        <v>0</v>
      </c>
      <c r="G12" s="128" t="s">
        <v>311</v>
      </c>
      <c r="H12" s="18">
        <v>3</v>
      </c>
      <c r="I12" s="18">
        <v>1</v>
      </c>
      <c r="J12" s="32">
        <f t="shared" si="1"/>
        <v>-66.66666666666666</v>
      </c>
    </row>
    <row r="13" spans="1:10" ht="14.25">
      <c r="A13" s="21" t="s">
        <v>57</v>
      </c>
      <c r="B13" s="18">
        <v>11</v>
      </c>
      <c r="C13" s="18">
        <v>13</v>
      </c>
      <c r="D13" s="32">
        <f t="shared" si="0"/>
        <v>18.181818181818187</v>
      </c>
      <c r="E13" s="18">
        <v>2</v>
      </c>
      <c r="F13" s="18">
        <v>3</v>
      </c>
      <c r="G13" s="32">
        <f>F13*100/E13-100</f>
        <v>50</v>
      </c>
      <c r="H13" s="18">
        <v>12</v>
      </c>
      <c r="I13" s="18">
        <v>11</v>
      </c>
      <c r="J13" s="32">
        <f t="shared" si="1"/>
        <v>-8.333333333333329</v>
      </c>
    </row>
    <row r="14" spans="1:10" ht="14.25">
      <c r="A14" s="21" t="s">
        <v>58</v>
      </c>
      <c r="B14" s="18">
        <v>3</v>
      </c>
      <c r="C14" s="18">
        <v>5</v>
      </c>
      <c r="D14" s="32">
        <f t="shared" si="0"/>
        <v>66.66666666666666</v>
      </c>
      <c r="E14" s="18">
        <v>2</v>
      </c>
      <c r="F14" s="18">
        <v>1</v>
      </c>
      <c r="G14" s="32">
        <f>F14*100/E14-100</f>
        <v>-50</v>
      </c>
      <c r="H14" s="18">
        <v>4</v>
      </c>
      <c r="I14" s="18">
        <v>4</v>
      </c>
      <c r="J14" s="32">
        <f t="shared" si="1"/>
        <v>0</v>
      </c>
    </row>
    <row r="15" spans="1:10" ht="14.25">
      <c r="A15" s="21" t="s">
        <v>59</v>
      </c>
      <c r="B15" s="18">
        <v>4</v>
      </c>
      <c r="C15" s="18">
        <v>8</v>
      </c>
      <c r="D15" s="32">
        <f t="shared" si="0"/>
        <v>100</v>
      </c>
      <c r="E15" s="18">
        <v>0</v>
      </c>
      <c r="F15" s="18">
        <v>3</v>
      </c>
      <c r="G15" s="129" t="s">
        <v>312</v>
      </c>
      <c r="H15" s="18">
        <v>4</v>
      </c>
      <c r="I15" s="18">
        <v>16</v>
      </c>
      <c r="J15" s="32">
        <f t="shared" si="1"/>
        <v>300</v>
      </c>
    </row>
    <row r="16" spans="1:10" ht="14.25">
      <c r="A16" s="21" t="s">
        <v>60</v>
      </c>
      <c r="B16" s="18">
        <v>2</v>
      </c>
      <c r="C16" s="18">
        <v>6</v>
      </c>
      <c r="D16" s="32">
        <f t="shared" si="0"/>
        <v>200</v>
      </c>
      <c r="E16" s="18">
        <v>1</v>
      </c>
      <c r="F16" s="18">
        <v>1</v>
      </c>
      <c r="G16" s="32">
        <f>F16*100/E16-100</f>
        <v>0</v>
      </c>
      <c r="H16" s="18">
        <v>1</v>
      </c>
      <c r="I16" s="18">
        <v>6</v>
      </c>
      <c r="J16" s="32">
        <f t="shared" si="1"/>
        <v>500</v>
      </c>
    </row>
    <row r="17" spans="1:10" ht="14.25">
      <c r="A17" s="21" t="s">
        <v>61</v>
      </c>
      <c r="B17" s="18">
        <v>0</v>
      </c>
      <c r="C17" s="18">
        <v>1</v>
      </c>
      <c r="D17" s="129" t="s">
        <v>312</v>
      </c>
      <c r="E17" s="18">
        <v>0</v>
      </c>
      <c r="F17" s="18">
        <v>0</v>
      </c>
      <c r="G17" s="32"/>
      <c r="H17" s="18">
        <v>0</v>
      </c>
      <c r="I17" s="18">
        <v>1</v>
      </c>
      <c r="J17" s="129" t="s">
        <v>312</v>
      </c>
    </row>
    <row r="18" spans="1:10" ht="14.25">
      <c r="A18" s="21" t="s">
        <v>62</v>
      </c>
      <c r="B18" s="18">
        <v>2</v>
      </c>
      <c r="C18" s="18">
        <v>2</v>
      </c>
      <c r="D18" s="32">
        <f t="shared" si="0"/>
        <v>0</v>
      </c>
      <c r="E18" s="18">
        <v>0</v>
      </c>
      <c r="F18" s="18">
        <v>2</v>
      </c>
      <c r="G18" s="129" t="s">
        <v>312</v>
      </c>
      <c r="H18" s="18">
        <v>2</v>
      </c>
      <c r="I18" s="18">
        <v>1</v>
      </c>
      <c r="J18" s="32">
        <f t="shared" si="1"/>
        <v>-50</v>
      </c>
    </row>
    <row r="19" spans="1:10" ht="14.25">
      <c r="A19" s="21" t="s">
        <v>63</v>
      </c>
      <c r="B19" s="18">
        <v>0</v>
      </c>
      <c r="C19" s="18">
        <v>3</v>
      </c>
      <c r="D19" s="129" t="s">
        <v>312</v>
      </c>
      <c r="E19" s="18">
        <v>0</v>
      </c>
      <c r="F19" s="18">
        <v>0</v>
      </c>
      <c r="G19" s="32"/>
      <c r="H19" s="18">
        <v>0</v>
      </c>
      <c r="I19" s="18">
        <v>4</v>
      </c>
      <c r="J19" s="129" t="s">
        <v>312</v>
      </c>
    </row>
    <row r="20" spans="1:10" ht="14.25">
      <c r="A20" s="21" t="s">
        <v>64</v>
      </c>
      <c r="B20" s="18">
        <v>116</v>
      </c>
      <c r="C20" s="18">
        <v>152</v>
      </c>
      <c r="D20" s="32">
        <f t="shared" si="0"/>
        <v>31.034482758620697</v>
      </c>
      <c r="E20" s="18">
        <v>9</v>
      </c>
      <c r="F20" s="18">
        <v>14</v>
      </c>
      <c r="G20" s="32">
        <f>F20*100/E20-100</f>
        <v>55.55555555555554</v>
      </c>
      <c r="H20" s="18">
        <v>136</v>
      </c>
      <c r="I20" s="18">
        <v>229</v>
      </c>
      <c r="J20" s="32">
        <f t="shared" si="1"/>
        <v>68.38235294117646</v>
      </c>
    </row>
    <row r="21" spans="1:10" ht="14.25">
      <c r="A21" s="21" t="s">
        <v>65</v>
      </c>
      <c r="B21" s="18">
        <v>5</v>
      </c>
      <c r="C21" s="18">
        <v>5</v>
      </c>
      <c r="D21" s="32">
        <f t="shared" si="0"/>
        <v>0</v>
      </c>
      <c r="E21" s="18">
        <v>0</v>
      </c>
      <c r="F21" s="18">
        <v>1</v>
      </c>
      <c r="G21" s="129" t="s">
        <v>312</v>
      </c>
      <c r="H21" s="18">
        <v>7</v>
      </c>
      <c r="I21" s="18">
        <v>8</v>
      </c>
      <c r="J21" s="32">
        <f t="shared" si="1"/>
        <v>14.285714285714292</v>
      </c>
    </row>
    <row r="22" spans="1:10" ht="15">
      <c r="A22" s="21" t="s">
        <v>66</v>
      </c>
      <c r="B22" s="18">
        <v>4</v>
      </c>
      <c r="C22" s="18">
        <v>1</v>
      </c>
      <c r="D22" s="32">
        <f t="shared" si="0"/>
        <v>-75</v>
      </c>
      <c r="E22" s="18">
        <v>0</v>
      </c>
      <c r="F22" s="18">
        <v>1</v>
      </c>
      <c r="G22" s="129" t="s">
        <v>312</v>
      </c>
      <c r="H22" s="18">
        <v>4</v>
      </c>
      <c r="I22" s="18">
        <v>0</v>
      </c>
      <c r="J22" s="128" t="s">
        <v>311</v>
      </c>
    </row>
    <row r="23" spans="1:10" ht="14.25">
      <c r="A23" s="21" t="s">
        <v>67</v>
      </c>
      <c r="B23" s="18">
        <v>9</v>
      </c>
      <c r="C23" s="18">
        <v>13</v>
      </c>
      <c r="D23" s="32">
        <f t="shared" si="0"/>
        <v>44.44444444444446</v>
      </c>
      <c r="E23" s="18">
        <v>1</v>
      </c>
      <c r="F23" s="18">
        <v>4</v>
      </c>
      <c r="G23" s="32">
        <f>F23*100/E23-100</f>
        <v>300</v>
      </c>
      <c r="H23" s="18">
        <v>9</v>
      </c>
      <c r="I23" s="18">
        <v>15</v>
      </c>
      <c r="J23" s="32">
        <f t="shared" si="1"/>
        <v>66.66666666666666</v>
      </c>
    </row>
    <row r="24" spans="1:10" ht="14.25">
      <c r="A24" s="21" t="s">
        <v>68</v>
      </c>
      <c r="B24" s="18">
        <v>5</v>
      </c>
      <c r="C24" s="18">
        <v>9</v>
      </c>
      <c r="D24" s="32">
        <f t="shared" si="0"/>
        <v>80</v>
      </c>
      <c r="E24" s="18">
        <v>0</v>
      </c>
      <c r="F24" s="18">
        <v>3</v>
      </c>
      <c r="G24" s="129" t="s">
        <v>312</v>
      </c>
      <c r="H24" s="18">
        <v>7</v>
      </c>
      <c r="I24" s="18">
        <v>7</v>
      </c>
      <c r="J24" s="32">
        <f t="shared" si="1"/>
        <v>0</v>
      </c>
    </row>
    <row r="25" spans="1:10" ht="14.25">
      <c r="A25" s="21" t="s">
        <v>69</v>
      </c>
      <c r="B25" s="18">
        <v>2</v>
      </c>
      <c r="C25" s="18">
        <v>3</v>
      </c>
      <c r="D25" s="32">
        <f t="shared" si="0"/>
        <v>50</v>
      </c>
      <c r="E25" s="18">
        <v>0</v>
      </c>
      <c r="F25" s="18">
        <v>0</v>
      </c>
      <c r="G25" s="32"/>
      <c r="H25" s="18">
        <v>4</v>
      </c>
      <c r="I25" s="18">
        <v>3</v>
      </c>
      <c r="J25" s="32">
        <f t="shared" si="1"/>
        <v>-25</v>
      </c>
    </row>
    <row r="26" spans="1:10" ht="15">
      <c r="A26" s="21" t="s">
        <v>70</v>
      </c>
      <c r="B26" s="18">
        <v>3</v>
      </c>
      <c r="C26" s="18">
        <v>1</v>
      </c>
      <c r="D26" s="32">
        <f t="shared" si="0"/>
        <v>-66.66666666666666</v>
      </c>
      <c r="E26" s="18">
        <v>2</v>
      </c>
      <c r="F26" s="18">
        <v>0</v>
      </c>
      <c r="G26" s="128" t="s">
        <v>311</v>
      </c>
      <c r="H26" s="18">
        <v>1</v>
      </c>
      <c r="I26" s="18">
        <v>1</v>
      </c>
      <c r="J26" s="32">
        <f t="shared" si="1"/>
        <v>0</v>
      </c>
    </row>
    <row r="27" spans="1:10" ht="14.25">
      <c r="A27" s="21" t="s">
        <v>71</v>
      </c>
      <c r="B27" s="18">
        <v>0</v>
      </c>
      <c r="C27" s="18">
        <v>3</v>
      </c>
      <c r="D27" s="129" t="s">
        <v>312</v>
      </c>
      <c r="E27" s="18">
        <v>0</v>
      </c>
      <c r="F27" s="18">
        <v>0</v>
      </c>
      <c r="G27" s="32"/>
      <c r="H27" s="18">
        <v>0</v>
      </c>
      <c r="I27" s="18">
        <v>3</v>
      </c>
      <c r="J27" s="129" t="s">
        <v>312</v>
      </c>
    </row>
    <row r="28" spans="1:10" ht="14.25">
      <c r="A28" s="21" t="s">
        <v>72</v>
      </c>
      <c r="B28" s="18">
        <v>1</v>
      </c>
      <c r="C28" s="18">
        <v>2</v>
      </c>
      <c r="D28" s="32">
        <f t="shared" si="0"/>
        <v>100</v>
      </c>
      <c r="E28" s="18">
        <v>0</v>
      </c>
      <c r="F28" s="18">
        <v>0</v>
      </c>
      <c r="G28" s="32"/>
      <c r="H28" s="18">
        <v>1</v>
      </c>
      <c r="I28" s="18">
        <v>2</v>
      </c>
      <c r="J28" s="32">
        <f t="shared" si="1"/>
        <v>100</v>
      </c>
    </row>
    <row r="29" spans="1:10" ht="14.25">
      <c r="A29" s="21" t="s">
        <v>73</v>
      </c>
      <c r="B29" s="18">
        <v>1</v>
      </c>
      <c r="C29" s="18">
        <v>2</v>
      </c>
      <c r="D29" s="32">
        <f t="shared" si="0"/>
        <v>100</v>
      </c>
      <c r="E29" s="18">
        <v>0</v>
      </c>
      <c r="F29" s="18">
        <v>0</v>
      </c>
      <c r="G29" s="32"/>
      <c r="H29" s="18">
        <v>1</v>
      </c>
      <c r="I29" s="18">
        <v>4</v>
      </c>
      <c r="J29" s="32">
        <f t="shared" si="1"/>
        <v>300</v>
      </c>
    </row>
    <row r="30" spans="1:10" ht="15">
      <c r="A30" s="21" t="s">
        <v>74</v>
      </c>
      <c r="B30" s="18">
        <v>2</v>
      </c>
      <c r="C30" s="18">
        <v>1</v>
      </c>
      <c r="D30" s="32">
        <f t="shared" si="0"/>
        <v>-50</v>
      </c>
      <c r="E30" s="18">
        <v>1</v>
      </c>
      <c r="F30" s="18">
        <v>0</v>
      </c>
      <c r="G30" s="128" t="s">
        <v>311</v>
      </c>
      <c r="H30" s="18">
        <v>1</v>
      </c>
      <c r="I30" s="18">
        <v>1</v>
      </c>
      <c r="J30" s="32">
        <f t="shared" si="1"/>
        <v>0</v>
      </c>
    </row>
    <row r="31" spans="1:10" ht="14.25">
      <c r="A31" s="21" t="s">
        <v>75</v>
      </c>
      <c r="B31" s="18">
        <v>0</v>
      </c>
      <c r="C31" s="18">
        <v>1</v>
      </c>
      <c r="D31" s="129" t="s">
        <v>312</v>
      </c>
      <c r="E31" s="18">
        <v>0</v>
      </c>
      <c r="F31" s="18">
        <v>0</v>
      </c>
      <c r="G31" s="32"/>
      <c r="H31" s="18">
        <v>0</v>
      </c>
      <c r="I31" s="18">
        <v>1</v>
      </c>
      <c r="J31" s="129" t="s">
        <v>312</v>
      </c>
    </row>
    <row r="32" spans="1:10" ht="14.25">
      <c r="A32" s="21" t="s">
        <v>76</v>
      </c>
      <c r="B32" s="18">
        <v>0</v>
      </c>
      <c r="C32" s="18">
        <v>2</v>
      </c>
      <c r="D32" s="129" t="s">
        <v>312</v>
      </c>
      <c r="E32" s="18">
        <v>0</v>
      </c>
      <c r="F32" s="18">
        <v>0</v>
      </c>
      <c r="G32" s="32"/>
      <c r="H32" s="18">
        <v>0</v>
      </c>
      <c r="I32" s="18">
        <v>3</v>
      </c>
      <c r="J32" s="129" t="s">
        <v>312</v>
      </c>
    </row>
    <row r="33" spans="1:10" ht="14.25">
      <c r="A33" s="2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5">
      <c r="A34" s="24" t="s">
        <v>78</v>
      </c>
      <c r="B34" s="25">
        <v>215</v>
      </c>
      <c r="C34" s="25">
        <v>262</v>
      </c>
      <c r="D34" s="34">
        <f t="shared" si="0"/>
        <v>21.860465116279073</v>
      </c>
      <c r="E34" s="25">
        <v>26</v>
      </c>
      <c r="F34" s="25">
        <v>39</v>
      </c>
      <c r="G34" s="34">
        <f>F34*100/E34-100</f>
        <v>50</v>
      </c>
      <c r="H34" s="25">
        <v>259</v>
      </c>
      <c r="I34" s="25">
        <v>355</v>
      </c>
      <c r="J34" s="34">
        <f t="shared" si="1"/>
        <v>37.06563706563708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16 G8:G10 J8:J16 G13:G14 G27:G29 G31:G34 J23:J26 D18 D20:D26 D28:D30 D33:D34 G16:G17 G19:G20 G23 G25 J20:J21 J18 J28:J30 J33:J34">
    <cfRule type="cellIs" priority="31" dxfId="586" operator="lessThanOrEqual" stopIfTrue="1">
      <formula>0</formula>
    </cfRule>
    <cfRule type="cellIs" priority="32" dxfId="584" operator="greaterThan" stopIfTrue="1">
      <formula>0</formula>
    </cfRule>
  </conditionalFormatting>
  <conditionalFormatting sqref="D17">
    <cfRule type="cellIs" priority="29" dxfId="586" operator="lessThanOrEqual" stopIfTrue="1">
      <formula>0</formula>
    </cfRule>
    <cfRule type="cellIs" priority="30" dxfId="584" operator="greaterThan" stopIfTrue="1">
      <formula>0</formula>
    </cfRule>
  </conditionalFormatting>
  <conditionalFormatting sqref="D19">
    <cfRule type="cellIs" priority="27" dxfId="586" operator="lessThanOrEqual" stopIfTrue="1">
      <formula>0</formula>
    </cfRule>
    <cfRule type="cellIs" priority="28" dxfId="584" operator="greaterThan" stopIfTrue="1">
      <formula>0</formula>
    </cfRule>
  </conditionalFormatting>
  <conditionalFormatting sqref="D27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D31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D32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G15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18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21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22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G24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19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17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7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31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32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workbookViewId="0" topLeftCell="A2">
      <selection activeCell="L30" sqref="L29:M30"/>
    </sheetView>
  </sheetViews>
  <sheetFormatPr defaultColWidth="9.140625" defaultRowHeight="15"/>
  <cols>
    <col min="1" max="1" width="28.57421875" style="7" customWidth="1"/>
    <col min="2" max="11" width="12.00390625" style="7" customWidth="1"/>
    <col min="12" max="13" width="10.8515625" style="7" customWidth="1"/>
    <col min="14" max="16384" width="9.140625" style="7" customWidth="1"/>
  </cols>
  <sheetData>
    <row r="1" spans="1:11" ht="18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s="15" customFormat="1" ht="14.25">
      <c r="A4" s="6" t="s">
        <v>42</v>
      </c>
      <c r="B4" s="6" t="s">
        <v>107</v>
      </c>
      <c r="C4" s="6"/>
      <c r="D4" s="6" t="s">
        <v>108</v>
      </c>
      <c r="E4" s="6"/>
      <c r="F4" s="6" t="s">
        <v>109</v>
      </c>
      <c r="G4" s="6"/>
      <c r="H4" s="6" t="s">
        <v>110</v>
      </c>
      <c r="I4" s="6"/>
      <c r="J4" s="6" t="s">
        <v>111</v>
      </c>
      <c r="K4" s="6"/>
    </row>
    <row r="5" spans="1:11" s="15" customFormat="1" ht="28.5">
      <c r="A5" s="6"/>
      <c r="B5" s="65" t="s">
        <v>112</v>
      </c>
      <c r="C5" s="65" t="s">
        <v>106</v>
      </c>
      <c r="D5" s="65" t="s">
        <v>112</v>
      </c>
      <c r="E5" s="65" t="s">
        <v>106</v>
      </c>
      <c r="F5" s="65" t="s">
        <v>112</v>
      </c>
      <c r="G5" s="65" t="s">
        <v>106</v>
      </c>
      <c r="H5" s="65" t="s">
        <v>112</v>
      </c>
      <c r="I5" s="65" t="s">
        <v>106</v>
      </c>
      <c r="J5" s="65" t="s">
        <v>112</v>
      </c>
      <c r="K5" s="65" t="s">
        <v>106</v>
      </c>
    </row>
    <row r="6" spans="1:11" ht="14.25">
      <c r="A6" s="21" t="s">
        <v>51</v>
      </c>
      <c r="B6" s="16"/>
      <c r="C6" s="18"/>
      <c r="D6" s="16"/>
      <c r="E6" s="18"/>
      <c r="F6" s="16"/>
      <c r="G6" s="18"/>
      <c r="H6" s="16"/>
      <c r="I6" s="18"/>
      <c r="J6" s="16"/>
      <c r="K6" s="18"/>
    </row>
    <row r="7" spans="1:11" ht="14.25">
      <c r="A7" s="21" t="s">
        <v>52</v>
      </c>
      <c r="B7" s="16">
        <v>0</v>
      </c>
      <c r="C7" s="18">
        <f aca="true" t="shared" si="0" ref="C7:C33">B7*100/(B7+D7+F7+H7+J7)</f>
        <v>0</v>
      </c>
      <c r="D7" s="16">
        <v>1</v>
      </c>
      <c r="E7" s="18">
        <f aca="true" t="shared" si="1" ref="E7:E33">D7*100/(B7+D7+F7+H7+J7)</f>
        <v>20</v>
      </c>
      <c r="F7" s="16">
        <v>2</v>
      </c>
      <c r="G7" s="32">
        <f aca="true" t="shared" si="2" ref="G7:G33">F7*100/(B7+D7+F7+H7+J7)</f>
        <v>40</v>
      </c>
      <c r="H7" s="16">
        <v>0</v>
      </c>
      <c r="I7" s="18">
        <f aca="true" t="shared" si="3" ref="I7:I33">H7*100/(B7+D7+F7+H7+J7)</f>
        <v>0</v>
      </c>
      <c r="J7" s="16">
        <v>2</v>
      </c>
      <c r="K7" s="32">
        <f aca="true" t="shared" si="4" ref="K7:K33">J7*100/(B7+D7+F7+H7+J7)</f>
        <v>40</v>
      </c>
    </row>
    <row r="8" spans="1:11" ht="14.25">
      <c r="A8" s="21" t="s">
        <v>53</v>
      </c>
      <c r="B8" s="16">
        <v>0</v>
      </c>
      <c r="C8" s="18">
        <f t="shared" si="0"/>
        <v>0</v>
      </c>
      <c r="D8" s="16">
        <v>0</v>
      </c>
      <c r="E8" s="18">
        <f t="shared" si="1"/>
        <v>0</v>
      </c>
      <c r="F8" s="16">
        <v>3</v>
      </c>
      <c r="G8" s="32">
        <f t="shared" si="2"/>
        <v>15.789473684210526</v>
      </c>
      <c r="H8" s="16">
        <v>2</v>
      </c>
      <c r="I8" s="32">
        <f t="shared" si="3"/>
        <v>10.526315789473685</v>
      </c>
      <c r="J8" s="16">
        <v>14</v>
      </c>
      <c r="K8" s="32">
        <f t="shared" si="4"/>
        <v>73.6842105263158</v>
      </c>
    </row>
    <row r="9" spans="1:11" ht="14.25">
      <c r="A9" s="21" t="s">
        <v>54</v>
      </c>
      <c r="B9" s="16">
        <v>0</v>
      </c>
      <c r="C9" s="18">
        <f t="shared" si="0"/>
        <v>0</v>
      </c>
      <c r="D9" s="16">
        <v>0</v>
      </c>
      <c r="E9" s="18">
        <f t="shared" si="1"/>
        <v>0</v>
      </c>
      <c r="F9" s="16">
        <v>1</v>
      </c>
      <c r="G9" s="32">
        <f t="shared" si="2"/>
        <v>50</v>
      </c>
      <c r="H9" s="16">
        <v>0</v>
      </c>
      <c r="I9" s="18">
        <f t="shared" si="3"/>
        <v>0</v>
      </c>
      <c r="J9" s="16">
        <v>1</v>
      </c>
      <c r="K9" s="32">
        <f t="shared" si="4"/>
        <v>50</v>
      </c>
    </row>
    <row r="10" spans="1:11" ht="14.25">
      <c r="A10" s="21" t="s">
        <v>55</v>
      </c>
      <c r="B10" s="16">
        <v>0</v>
      </c>
      <c r="C10" s="18">
        <f t="shared" si="0"/>
        <v>0</v>
      </c>
      <c r="D10" s="16">
        <v>0</v>
      </c>
      <c r="E10" s="18">
        <f t="shared" si="1"/>
        <v>0</v>
      </c>
      <c r="F10" s="16">
        <v>0</v>
      </c>
      <c r="G10" s="32">
        <f t="shared" si="2"/>
        <v>0</v>
      </c>
      <c r="H10" s="16">
        <v>1</v>
      </c>
      <c r="I10" s="18">
        <f t="shared" si="3"/>
        <v>50</v>
      </c>
      <c r="J10" s="16">
        <v>1</v>
      </c>
      <c r="K10" s="32">
        <f t="shared" si="4"/>
        <v>50</v>
      </c>
    </row>
    <row r="11" spans="1:11" ht="14.25">
      <c r="A11" s="21" t="s">
        <v>56</v>
      </c>
      <c r="B11" s="16">
        <v>0</v>
      </c>
      <c r="C11" s="18">
        <f t="shared" si="0"/>
        <v>0</v>
      </c>
      <c r="D11" s="16">
        <v>0</v>
      </c>
      <c r="E11" s="32">
        <f t="shared" si="1"/>
        <v>0</v>
      </c>
      <c r="F11" s="16">
        <v>0</v>
      </c>
      <c r="G11" s="32">
        <f t="shared" si="2"/>
        <v>0</v>
      </c>
      <c r="H11" s="16">
        <v>0</v>
      </c>
      <c r="I11" s="18">
        <f t="shared" si="3"/>
        <v>0</v>
      </c>
      <c r="J11" s="16">
        <v>1</v>
      </c>
      <c r="K11" s="32">
        <f t="shared" si="4"/>
        <v>100</v>
      </c>
    </row>
    <row r="12" spans="1:11" ht="14.25">
      <c r="A12" s="21" t="s">
        <v>57</v>
      </c>
      <c r="B12" s="16">
        <v>0</v>
      </c>
      <c r="C12" s="18">
        <f t="shared" si="0"/>
        <v>0</v>
      </c>
      <c r="D12" s="16">
        <v>1</v>
      </c>
      <c r="E12" s="32">
        <f t="shared" si="1"/>
        <v>7.6923076923076925</v>
      </c>
      <c r="F12" s="16">
        <v>3</v>
      </c>
      <c r="G12" s="32">
        <f t="shared" si="2"/>
        <v>23.076923076923077</v>
      </c>
      <c r="H12" s="16">
        <v>0</v>
      </c>
      <c r="I12" s="18">
        <f t="shared" si="3"/>
        <v>0</v>
      </c>
      <c r="J12" s="16">
        <v>9</v>
      </c>
      <c r="K12" s="32">
        <f t="shared" si="4"/>
        <v>69.23076923076923</v>
      </c>
    </row>
    <row r="13" spans="1:11" ht="14.25">
      <c r="A13" s="21" t="s">
        <v>58</v>
      </c>
      <c r="B13" s="16">
        <v>0</v>
      </c>
      <c r="C13" s="18">
        <f t="shared" si="0"/>
        <v>0</v>
      </c>
      <c r="D13" s="16">
        <v>0</v>
      </c>
      <c r="E13" s="18">
        <f t="shared" si="1"/>
        <v>0</v>
      </c>
      <c r="F13" s="16">
        <v>2</v>
      </c>
      <c r="G13" s="32">
        <f t="shared" si="2"/>
        <v>40</v>
      </c>
      <c r="H13" s="16">
        <v>0</v>
      </c>
      <c r="I13" s="18">
        <f t="shared" si="3"/>
        <v>0</v>
      </c>
      <c r="J13" s="16">
        <v>3</v>
      </c>
      <c r="K13" s="32">
        <f t="shared" si="4"/>
        <v>60</v>
      </c>
    </row>
    <row r="14" spans="1:11" ht="14.25">
      <c r="A14" s="21" t="s">
        <v>59</v>
      </c>
      <c r="B14" s="16">
        <v>0</v>
      </c>
      <c r="C14" s="18">
        <f t="shared" si="0"/>
        <v>0</v>
      </c>
      <c r="D14" s="16">
        <v>3</v>
      </c>
      <c r="E14" s="18">
        <f t="shared" si="1"/>
        <v>37.5</v>
      </c>
      <c r="F14" s="16">
        <v>2</v>
      </c>
      <c r="G14" s="32">
        <f t="shared" si="2"/>
        <v>25</v>
      </c>
      <c r="H14" s="16">
        <v>1</v>
      </c>
      <c r="I14" s="18">
        <f t="shared" si="3"/>
        <v>12.5</v>
      </c>
      <c r="J14" s="16">
        <v>2</v>
      </c>
      <c r="K14" s="32">
        <f t="shared" si="4"/>
        <v>25</v>
      </c>
    </row>
    <row r="15" spans="1:11" ht="14.25">
      <c r="A15" s="21" t="s">
        <v>60</v>
      </c>
      <c r="B15" s="16">
        <v>0</v>
      </c>
      <c r="C15" s="18">
        <f t="shared" si="0"/>
        <v>0</v>
      </c>
      <c r="D15" s="16">
        <v>0</v>
      </c>
      <c r="E15" s="18">
        <f t="shared" si="1"/>
        <v>0</v>
      </c>
      <c r="F15" s="16">
        <v>6</v>
      </c>
      <c r="G15" s="32">
        <f t="shared" si="2"/>
        <v>100</v>
      </c>
      <c r="H15" s="16">
        <v>0</v>
      </c>
      <c r="I15" s="18">
        <f t="shared" si="3"/>
        <v>0</v>
      </c>
      <c r="J15" s="16">
        <v>0</v>
      </c>
      <c r="K15" s="32">
        <f t="shared" si="4"/>
        <v>0</v>
      </c>
    </row>
    <row r="16" spans="1:11" ht="14.25">
      <c r="A16" s="21" t="s">
        <v>61</v>
      </c>
      <c r="B16" s="16">
        <v>1</v>
      </c>
      <c r="C16" s="18">
        <f t="shared" si="0"/>
        <v>100</v>
      </c>
      <c r="D16" s="16">
        <v>0</v>
      </c>
      <c r="E16" s="18">
        <f t="shared" si="1"/>
        <v>0</v>
      </c>
      <c r="F16" s="16">
        <v>0</v>
      </c>
      <c r="G16" s="32">
        <f t="shared" si="2"/>
        <v>0</v>
      </c>
      <c r="H16" s="16">
        <v>0</v>
      </c>
      <c r="I16" s="18">
        <f t="shared" si="3"/>
        <v>0</v>
      </c>
      <c r="J16" s="16">
        <v>0</v>
      </c>
      <c r="K16" s="32">
        <f t="shared" si="4"/>
        <v>0</v>
      </c>
    </row>
    <row r="17" spans="1:11" ht="14.25">
      <c r="A17" s="21" t="s">
        <v>62</v>
      </c>
      <c r="B17" s="16">
        <v>0</v>
      </c>
      <c r="C17" s="18">
        <f t="shared" si="0"/>
        <v>0</v>
      </c>
      <c r="D17" s="16">
        <v>0</v>
      </c>
      <c r="E17" s="18">
        <f t="shared" si="1"/>
        <v>0</v>
      </c>
      <c r="F17" s="16">
        <v>1</v>
      </c>
      <c r="G17" s="32">
        <f t="shared" si="2"/>
        <v>50</v>
      </c>
      <c r="H17" s="16">
        <v>0</v>
      </c>
      <c r="I17" s="18">
        <f t="shared" si="3"/>
        <v>0</v>
      </c>
      <c r="J17" s="16">
        <v>1</v>
      </c>
      <c r="K17" s="32">
        <f t="shared" si="4"/>
        <v>50</v>
      </c>
    </row>
    <row r="18" spans="1:11" ht="14.25">
      <c r="A18" s="21" t="s">
        <v>63</v>
      </c>
      <c r="B18" s="16">
        <v>0</v>
      </c>
      <c r="C18" s="18">
        <f t="shared" si="0"/>
        <v>0</v>
      </c>
      <c r="D18" s="16">
        <v>0</v>
      </c>
      <c r="E18" s="18">
        <f t="shared" si="1"/>
        <v>0</v>
      </c>
      <c r="F18" s="16">
        <v>0</v>
      </c>
      <c r="G18" s="32">
        <f t="shared" si="2"/>
        <v>0</v>
      </c>
      <c r="H18" s="16">
        <v>3</v>
      </c>
      <c r="I18" s="18">
        <f t="shared" si="3"/>
        <v>100</v>
      </c>
      <c r="J18" s="16">
        <v>0</v>
      </c>
      <c r="K18" s="32">
        <f t="shared" si="4"/>
        <v>0</v>
      </c>
    </row>
    <row r="19" spans="1:11" ht="14.25">
      <c r="A19" s="21" t="s">
        <v>64</v>
      </c>
      <c r="B19" s="16">
        <v>0</v>
      </c>
      <c r="C19" s="18">
        <f t="shared" si="0"/>
        <v>0</v>
      </c>
      <c r="D19" s="16">
        <v>124</v>
      </c>
      <c r="E19" s="32">
        <f t="shared" si="1"/>
        <v>81.57894736842105</v>
      </c>
      <c r="F19" s="16">
        <v>7</v>
      </c>
      <c r="G19" s="32">
        <f t="shared" si="2"/>
        <v>4.605263157894737</v>
      </c>
      <c r="H19" s="16">
        <v>2</v>
      </c>
      <c r="I19" s="32">
        <f t="shared" si="3"/>
        <v>1.3157894736842106</v>
      </c>
      <c r="J19" s="16">
        <v>19</v>
      </c>
      <c r="K19" s="32">
        <f t="shared" si="4"/>
        <v>12.5</v>
      </c>
    </row>
    <row r="20" spans="1:11" ht="14.25">
      <c r="A20" s="21" t="s">
        <v>65</v>
      </c>
      <c r="B20" s="16">
        <v>0</v>
      </c>
      <c r="C20" s="18">
        <f t="shared" si="0"/>
        <v>0</v>
      </c>
      <c r="D20" s="16">
        <v>1</v>
      </c>
      <c r="E20" s="18">
        <f t="shared" si="1"/>
        <v>20</v>
      </c>
      <c r="F20" s="16">
        <v>3</v>
      </c>
      <c r="G20" s="32">
        <f t="shared" si="2"/>
        <v>60</v>
      </c>
      <c r="H20" s="16">
        <v>1</v>
      </c>
      <c r="I20" s="18">
        <f t="shared" si="3"/>
        <v>20</v>
      </c>
      <c r="J20" s="16">
        <v>0</v>
      </c>
      <c r="K20" s="32">
        <f t="shared" si="4"/>
        <v>0</v>
      </c>
    </row>
    <row r="21" spans="1:11" ht="14.25">
      <c r="A21" s="21" t="s">
        <v>66</v>
      </c>
      <c r="B21" s="16">
        <v>0</v>
      </c>
      <c r="C21" s="18">
        <f t="shared" si="0"/>
        <v>0</v>
      </c>
      <c r="D21" s="16">
        <v>0</v>
      </c>
      <c r="E21" s="18">
        <f t="shared" si="1"/>
        <v>0</v>
      </c>
      <c r="F21" s="16">
        <v>1</v>
      </c>
      <c r="G21" s="32">
        <f t="shared" si="2"/>
        <v>100</v>
      </c>
      <c r="H21" s="16">
        <v>0</v>
      </c>
      <c r="I21" s="18">
        <f t="shared" si="3"/>
        <v>0</v>
      </c>
      <c r="J21" s="16">
        <v>0</v>
      </c>
      <c r="K21" s="32">
        <f t="shared" si="4"/>
        <v>0</v>
      </c>
    </row>
    <row r="22" spans="1:11" ht="14.25">
      <c r="A22" s="21" t="s">
        <v>67</v>
      </c>
      <c r="B22" s="16">
        <v>0</v>
      </c>
      <c r="C22" s="18">
        <f t="shared" si="0"/>
        <v>0</v>
      </c>
      <c r="D22" s="16">
        <v>0</v>
      </c>
      <c r="E22" s="18">
        <f t="shared" si="1"/>
        <v>0</v>
      </c>
      <c r="F22" s="16">
        <v>4</v>
      </c>
      <c r="G22" s="32">
        <f t="shared" si="2"/>
        <v>30.76923076923077</v>
      </c>
      <c r="H22" s="16">
        <v>1</v>
      </c>
      <c r="I22" s="32">
        <f t="shared" si="3"/>
        <v>7.6923076923076925</v>
      </c>
      <c r="J22" s="16">
        <v>8</v>
      </c>
      <c r="K22" s="32">
        <f t="shared" si="4"/>
        <v>61.53846153846154</v>
      </c>
    </row>
    <row r="23" spans="1:11" ht="14.25">
      <c r="A23" s="21" t="s">
        <v>68</v>
      </c>
      <c r="B23" s="16">
        <v>0</v>
      </c>
      <c r="C23" s="18">
        <f t="shared" si="0"/>
        <v>0</v>
      </c>
      <c r="D23" s="16">
        <v>1</v>
      </c>
      <c r="E23" s="32">
        <f t="shared" si="1"/>
        <v>11.11111111111111</v>
      </c>
      <c r="F23" s="16">
        <v>2</v>
      </c>
      <c r="G23" s="32">
        <f t="shared" si="2"/>
        <v>22.22222222222222</v>
      </c>
      <c r="H23" s="16">
        <v>0</v>
      </c>
      <c r="I23" s="18">
        <f t="shared" si="3"/>
        <v>0</v>
      </c>
      <c r="J23" s="16">
        <v>6</v>
      </c>
      <c r="K23" s="32">
        <f t="shared" si="4"/>
        <v>66.66666666666667</v>
      </c>
    </row>
    <row r="24" spans="1:11" ht="14.25">
      <c r="A24" s="21" t="s">
        <v>69</v>
      </c>
      <c r="B24" s="16">
        <v>0</v>
      </c>
      <c r="C24" s="18">
        <f t="shared" si="0"/>
        <v>0</v>
      </c>
      <c r="D24" s="16">
        <v>0</v>
      </c>
      <c r="E24" s="18">
        <f t="shared" si="1"/>
        <v>0</v>
      </c>
      <c r="F24" s="16">
        <v>1</v>
      </c>
      <c r="G24" s="32">
        <f t="shared" si="2"/>
        <v>33.333333333333336</v>
      </c>
      <c r="H24" s="16">
        <v>0</v>
      </c>
      <c r="I24" s="18">
        <f t="shared" si="3"/>
        <v>0</v>
      </c>
      <c r="J24" s="16">
        <v>2</v>
      </c>
      <c r="K24" s="32">
        <f t="shared" si="4"/>
        <v>66.66666666666667</v>
      </c>
    </row>
    <row r="25" spans="1:11" ht="14.25">
      <c r="A25" s="21" t="s">
        <v>70</v>
      </c>
      <c r="B25" s="16">
        <v>0</v>
      </c>
      <c r="C25" s="18">
        <f t="shared" si="0"/>
        <v>0</v>
      </c>
      <c r="D25" s="16">
        <v>0</v>
      </c>
      <c r="E25" s="18">
        <f t="shared" si="1"/>
        <v>0</v>
      </c>
      <c r="F25" s="16">
        <v>0</v>
      </c>
      <c r="G25" s="32">
        <f t="shared" si="2"/>
        <v>0</v>
      </c>
      <c r="H25" s="16">
        <v>0</v>
      </c>
      <c r="I25" s="18">
        <f t="shared" si="3"/>
        <v>0</v>
      </c>
      <c r="J25" s="16">
        <v>1</v>
      </c>
      <c r="K25" s="32">
        <f t="shared" si="4"/>
        <v>100</v>
      </c>
    </row>
    <row r="26" spans="1:11" ht="14.25">
      <c r="A26" s="21" t="s">
        <v>71</v>
      </c>
      <c r="B26" s="16">
        <v>0</v>
      </c>
      <c r="C26" s="18">
        <f t="shared" si="0"/>
        <v>0</v>
      </c>
      <c r="D26" s="16">
        <v>0</v>
      </c>
      <c r="E26" s="18">
        <f t="shared" si="1"/>
        <v>0</v>
      </c>
      <c r="F26" s="16">
        <v>2</v>
      </c>
      <c r="G26" s="32">
        <f t="shared" si="2"/>
        <v>66.66666666666667</v>
      </c>
      <c r="H26" s="16">
        <v>0</v>
      </c>
      <c r="I26" s="18">
        <f t="shared" si="3"/>
        <v>0</v>
      </c>
      <c r="J26" s="16">
        <v>1</v>
      </c>
      <c r="K26" s="32">
        <f t="shared" si="4"/>
        <v>33.333333333333336</v>
      </c>
    </row>
    <row r="27" spans="1:11" ht="14.25">
      <c r="A27" s="21" t="s">
        <v>72</v>
      </c>
      <c r="B27" s="16">
        <v>0</v>
      </c>
      <c r="C27" s="18">
        <f t="shared" si="0"/>
        <v>0</v>
      </c>
      <c r="D27" s="16">
        <v>0</v>
      </c>
      <c r="E27" s="18">
        <f t="shared" si="1"/>
        <v>0</v>
      </c>
      <c r="F27" s="16">
        <v>1</v>
      </c>
      <c r="G27" s="32">
        <f t="shared" si="2"/>
        <v>50</v>
      </c>
      <c r="H27" s="16">
        <v>0</v>
      </c>
      <c r="I27" s="18">
        <f t="shared" si="3"/>
        <v>0</v>
      </c>
      <c r="J27" s="16">
        <v>1</v>
      </c>
      <c r="K27" s="32">
        <f t="shared" si="4"/>
        <v>50</v>
      </c>
    </row>
    <row r="28" spans="1:11" ht="14.25">
      <c r="A28" s="21" t="s">
        <v>73</v>
      </c>
      <c r="B28" s="16">
        <v>0</v>
      </c>
      <c r="C28" s="18">
        <f t="shared" si="0"/>
        <v>0</v>
      </c>
      <c r="D28" s="16">
        <v>0</v>
      </c>
      <c r="E28" s="18">
        <f t="shared" si="1"/>
        <v>0</v>
      </c>
      <c r="F28" s="16">
        <v>1</v>
      </c>
      <c r="G28" s="32">
        <f t="shared" si="2"/>
        <v>50</v>
      </c>
      <c r="H28" s="16">
        <v>0</v>
      </c>
      <c r="I28" s="18">
        <f t="shared" si="3"/>
        <v>0</v>
      </c>
      <c r="J28" s="16">
        <v>1</v>
      </c>
      <c r="K28" s="32">
        <f t="shared" si="4"/>
        <v>50</v>
      </c>
    </row>
    <row r="29" spans="1:11" ht="14.25">
      <c r="A29" s="21" t="s">
        <v>74</v>
      </c>
      <c r="B29" s="16">
        <v>0</v>
      </c>
      <c r="C29" s="18">
        <f t="shared" si="0"/>
        <v>0</v>
      </c>
      <c r="D29" s="16">
        <v>0</v>
      </c>
      <c r="E29" s="18">
        <f t="shared" si="1"/>
        <v>0</v>
      </c>
      <c r="F29" s="16">
        <v>0</v>
      </c>
      <c r="G29" s="32">
        <f t="shared" si="2"/>
        <v>0</v>
      </c>
      <c r="H29" s="16">
        <v>0</v>
      </c>
      <c r="I29" s="18">
        <f t="shared" si="3"/>
        <v>0</v>
      </c>
      <c r="J29" s="16">
        <v>1</v>
      </c>
      <c r="K29" s="32">
        <f t="shared" si="4"/>
        <v>100</v>
      </c>
    </row>
    <row r="30" spans="1:11" ht="14.25">
      <c r="A30" s="21" t="s">
        <v>75</v>
      </c>
      <c r="B30" s="16">
        <v>0</v>
      </c>
      <c r="C30" s="18">
        <f t="shared" si="0"/>
        <v>0</v>
      </c>
      <c r="D30" s="16">
        <v>0</v>
      </c>
      <c r="E30" s="18">
        <f t="shared" si="1"/>
        <v>0</v>
      </c>
      <c r="F30" s="16">
        <v>0</v>
      </c>
      <c r="G30" s="32">
        <f t="shared" si="2"/>
        <v>0</v>
      </c>
      <c r="H30" s="16">
        <v>0</v>
      </c>
      <c r="I30" s="18">
        <f t="shared" si="3"/>
        <v>0</v>
      </c>
      <c r="J30" s="16">
        <v>1</v>
      </c>
      <c r="K30" s="32">
        <f t="shared" si="4"/>
        <v>100</v>
      </c>
    </row>
    <row r="31" spans="1:11" ht="14.25">
      <c r="A31" s="21" t="s">
        <v>76</v>
      </c>
      <c r="B31" s="16">
        <v>0</v>
      </c>
      <c r="C31" s="18">
        <f t="shared" si="0"/>
        <v>0</v>
      </c>
      <c r="D31" s="16">
        <v>0</v>
      </c>
      <c r="E31" s="18">
        <f t="shared" si="1"/>
        <v>0</v>
      </c>
      <c r="F31" s="16">
        <v>0</v>
      </c>
      <c r="G31" s="32">
        <f t="shared" si="2"/>
        <v>0</v>
      </c>
      <c r="H31" s="16">
        <v>1</v>
      </c>
      <c r="I31" s="18">
        <f t="shared" si="3"/>
        <v>50</v>
      </c>
      <c r="J31" s="16">
        <v>1</v>
      </c>
      <c r="K31" s="32">
        <f t="shared" si="4"/>
        <v>50</v>
      </c>
    </row>
    <row r="32" spans="1:11" ht="14.25">
      <c r="A32" s="21" t="s">
        <v>77</v>
      </c>
      <c r="B32" s="16">
        <v>0</v>
      </c>
      <c r="C32" s="18"/>
      <c r="D32" s="16">
        <v>0</v>
      </c>
      <c r="E32" s="18"/>
      <c r="F32" s="16">
        <v>0</v>
      </c>
      <c r="G32" s="32"/>
      <c r="H32" s="16">
        <v>0</v>
      </c>
      <c r="I32" s="18"/>
      <c r="J32" s="16">
        <v>0</v>
      </c>
      <c r="K32" s="32"/>
    </row>
    <row r="33" spans="1:12" ht="15">
      <c r="A33" s="24" t="s">
        <v>78</v>
      </c>
      <c r="B33" s="33">
        <v>1</v>
      </c>
      <c r="C33" s="125">
        <f t="shared" si="0"/>
        <v>0.3816793893129771</v>
      </c>
      <c r="D33" s="33">
        <v>131</v>
      </c>
      <c r="E33" s="34">
        <f t="shared" si="1"/>
        <v>50</v>
      </c>
      <c r="F33" s="33">
        <v>42</v>
      </c>
      <c r="G33" s="34">
        <f t="shared" si="2"/>
        <v>16.03053435114504</v>
      </c>
      <c r="H33" s="33">
        <v>12</v>
      </c>
      <c r="I33" s="34">
        <f t="shared" si="3"/>
        <v>4.580152671755725</v>
      </c>
      <c r="J33" s="33">
        <v>76</v>
      </c>
      <c r="K33" s="34">
        <f t="shared" si="4"/>
        <v>29.00763358778626</v>
      </c>
      <c r="L33" s="13"/>
    </row>
    <row r="35" spans="2:4" ht="14.25">
      <c r="B35" s="11"/>
      <c r="C35" s="11"/>
      <c r="D35" s="11"/>
    </row>
    <row r="36" ht="14.25">
      <c r="C36" s="11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31" sqref="J31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8">
        <v>0</v>
      </c>
      <c r="C7" s="18"/>
      <c r="D7" s="32"/>
      <c r="E7" s="18">
        <v>0</v>
      </c>
      <c r="F7" s="18"/>
      <c r="G7" s="18"/>
      <c r="H7" s="18">
        <v>0</v>
      </c>
      <c r="I7" s="18"/>
      <c r="J7" s="18"/>
    </row>
    <row r="8" spans="1:10" ht="14.25">
      <c r="A8" s="21" t="s">
        <v>52</v>
      </c>
      <c r="B8" s="18">
        <v>5</v>
      </c>
      <c r="C8" s="18">
        <v>1</v>
      </c>
      <c r="D8" s="32">
        <f>C8*100/B8-100</f>
        <v>-80</v>
      </c>
      <c r="E8" s="18">
        <v>1</v>
      </c>
      <c r="F8" s="18">
        <v>1</v>
      </c>
      <c r="G8" s="32">
        <f>F8*100/E8-100</f>
        <v>0</v>
      </c>
      <c r="H8" s="18">
        <v>16</v>
      </c>
      <c r="I8" s="18">
        <v>3</v>
      </c>
      <c r="J8" s="32">
        <f>I8*100/H8-100</f>
        <v>-81.25</v>
      </c>
    </row>
    <row r="9" spans="1:10" ht="14.25">
      <c r="A9" s="21" t="s">
        <v>53</v>
      </c>
      <c r="B9" s="18">
        <v>5</v>
      </c>
      <c r="C9" s="18">
        <v>4</v>
      </c>
      <c r="D9" s="32">
        <f aca="true" t="shared" si="0" ref="D9:D34">C9*100/B9-100</f>
        <v>-20</v>
      </c>
      <c r="E9" s="18">
        <v>0</v>
      </c>
      <c r="F9" s="18">
        <v>2</v>
      </c>
      <c r="G9" s="129" t="s">
        <v>312</v>
      </c>
      <c r="H9" s="18">
        <v>27</v>
      </c>
      <c r="I9" s="18">
        <v>5</v>
      </c>
      <c r="J9" s="32">
        <f aca="true" t="shared" si="1" ref="J9:J34">I9*100/H9-100</f>
        <v>-81.48148148148148</v>
      </c>
    </row>
    <row r="10" spans="1:10" ht="14.25">
      <c r="A10" s="21" t="s">
        <v>54</v>
      </c>
      <c r="B10" s="18">
        <v>25</v>
      </c>
      <c r="C10" s="18">
        <v>17</v>
      </c>
      <c r="D10" s="32">
        <f t="shared" si="0"/>
        <v>-32</v>
      </c>
      <c r="E10" s="18">
        <v>16</v>
      </c>
      <c r="F10" s="18">
        <v>1</v>
      </c>
      <c r="G10" s="32">
        <f>F10*100/E10-100</f>
        <v>-93.75</v>
      </c>
      <c r="H10" s="18">
        <v>106</v>
      </c>
      <c r="I10" s="18">
        <v>21</v>
      </c>
      <c r="J10" s="32">
        <f t="shared" si="1"/>
        <v>-80.18867924528303</v>
      </c>
    </row>
    <row r="11" spans="1:10" ht="14.25">
      <c r="A11" s="21" t="s">
        <v>55</v>
      </c>
      <c r="B11" s="18">
        <v>5</v>
      </c>
      <c r="C11" s="18">
        <v>5</v>
      </c>
      <c r="D11" s="32">
        <f t="shared" si="0"/>
        <v>0</v>
      </c>
      <c r="E11" s="18">
        <v>0</v>
      </c>
      <c r="F11" s="18">
        <v>3</v>
      </c>
      <c r="G11" s="129" t="s">
        <v>312</v>
      </c>
      <c r="H11" s="18">
        <v>16</v>
      </c>
      <c r="I11" s="18">
        <v>9</v>
      </c>
      <c r="J11" s="32">
        <f t="shared" si="1"/>
        <v>-43.75</v>
      </c>
    </row>
    <row r="12" spans="1:10" ht="14.25">
      <c r="A12" s="21" t="s">
        <v>56</v>
      </c>
      <c r="B12" s="18">
        <v>0</v>
      </c>
      <c r="C12" s="18">
        <v>2</v>
      </c>
      <c r="D12" s="129" t="s">
        <v>312</v>
      </c>
      <c r="E12" s="18">
        <v>0</v>
      </c>
      <c r="F12" s="18">
        <v>0</v>
      </c>
      <c r="G12" s="32"/>
      <c r="H12" s="18">
        <v>0</v>
      </c>
      <c r="I12" s="18">
        <v>2</v>
      </c>
      <c r="J12" s="129" t="s">
        <v>312</v>
      </c>
    </row>
    <row r="13" spans="1:10" ht="15">
      <c r="A13" s="21" t="s">
        <v>57</v>
      </c>
      <c r="B13" s="18">
        <v>2</v>
      </c>
      <c r="C13" s="18">
        <v>0</v>
      </c>
      <c r="D13" s="128" t="s">
        <v>311</v>
      </c>
      <c r="E13" s="18">
        <v>0</v>
      </c>
      <c r="F13" s="18">
        <v>0</v>
      </c>
      <c r="G13" s="32"/>
      <c r="H13" s="18">
        <v>2</v>
      </c>
      <c r="I13" s="18">
        <v>0</v>
      </c>
      <c r="J13" s="128" t="s">
        <v>311</v>
      </c>
    </row>
    <row r="14" spans="1:10" ht="14.25">
      <c r="A14" s="21" t="s">
        <v>58</v>
      </c>
      <c r="B14" s="18">
        <v>7</v>
      </c>
      <c r="C14" s="18">
        <v>8</v>
      </c>
      <c r="D14" s="32">
        <f t="shared" si="0"/>
        <v>14.285714285714292</v>
      </c>
      <c r="E14" s="18">
        <v>0</v>
      </c>
      <c r="F14" s="18">
        <v>0</v>
      </c>
      <c r="G14" s="32"/>
      <c r="H14" s="18">
        <v>12</v>
      </c>
      <c r="I14" s="18">
        <v>16</v>
      </c>
      <c r="J14" s="32">
        <f t="shared" si="1"/>
        <v>33.33333333333334</v>
      </c>
    </row>
    <row r="15" spans="1:10" ht="15">
      <c r="A15" s="21" t="s">
        <v>59</v>
      </c>
      <c r="B15" s="18">
        <v>5</v>
      </c>
      <c r="C15" s="18">
        <v>7</v>
      </c>
      <c r="D15" s="32">
        <f t="shared" si="0"/>
        <v>40</v>
      </c>
      <c r="E15" s="18">
        <v>4</v>
      </c>
      <c r="F15" s="18">
        <v>0</v>
      </c>
      <c r="G15" s="128" t="s">
        <v>311</v>
      </c>
      <c r="H15" s="18">
        <v>20</v>
      </c>
      <c r="I15" s="18">
        <v>19</v>
      </c>
      <c r="J15" s="32">
        <f t="shared" si="1"/>
        <v>-5</v>
      </c>
    </row>
    <row r="16" spans="1:10" ht="14.25">
      <c r="A16" s="21" t="s">
        <v>60</v>
      </c>
      <c r="B16" s="18">
        <v>12</v>
      </c>
      <c r="C16" s="18">
        <v>9</v>
      </c>
      <c r="D16" s="32">
        <f t="shared" si="0"/>
        <v>-25</v>
      </c>
      <c r="E16" s="18">
        <v>0</v>
      </c>
      <c r="F16" s="18">
        <v>0</v>
      </c>
      <c r="G16" s="32"/>
      <c r="H16" s="18">
        <v>18</v>
      </c>
      <c r="I16" s="18">
        <v>13</v>
      </c>
      <c r="J16" s="32">
        <f t="shared" si="1"/>
        <v>-27.77777777777777</v>
      </c>
    </row>
    <row r="17" spans="1:10" ht="14.25">
      <c r="A17" s="21" t="s">
        <v>61</v>
      </c>
      <c r="B17" s="18">
        <v>8</v>
      </c>
      <c r="C17" s="18">
        <v>5</v>
      </c>
      <c r="D17" s="32">
        <f t="shared" si="0"/>
        <v>-37.5</v>
      </c>
      <c r="E17" s="18">
        <v>0</v>
      </c>
      <c r="F17" s="18">
        <v>0</v>
      </c>
      <c r="G17" s="32"/>
      <c r="H17" s="18">
        <v>15</v>
      </c>
      <c r="I17" s="18">
        <v>9</v>
      </c>
      <c r="J17" s="32">
        <f t="shared" si="1"/>
        <v>-40</v>
      </c>
    </row>
    <row r="18" spans="1:10" ht="14.25">
      <c r="A18" s="21" t="s">
        <v>62</v>
      </c>
      <c r="B18" s="18">
        <v>5</v>
      </c>
      <c r="C18" s="18">
        <v>3</v>
      </c>
      <c r="D18" s="32">
        <f t="shared" si="0"/>
        <v>-40</v>
      </c>
      <c r="E18" s="18">
        <v>0</v>
      </c>
      <c r="F18" s="18">
        <v>0</v>
      </c>
      <c r="G18" s="32"/>
      <c r="H18" s="18">
        <v>18</v>
      </c>
      <c r="I18" s="18">
        <v>8</v>
      </c>
      <c r="J18" s="32">
        <f t="shared" si="1"/>
        <v>-55.55555555555556</v>
      </c>
    </row>
    <row r="19" spans="1:10" ht="14.25">
      <c r="A19" s="21" t="s">
        <v>63</v>
      </c>
      <c r="B19" s="18">
        <v>0</v>
      </c>
      <c r="C19" s="18">
        <v>0</v>
      </c>
      <c r="D19" s="32"/>
      <c r="E19" s="18">
        <v>0</v>
      </c>
      <c r="F19" s="18">
        <v>0</v>
      </c>
      <c r="G19" s="32"/>
      <c r="H19" s="18">
        <v>0</v>
      </c>
      <c r="I19" s="18">
        <v>0</v>
      </c>
      <c r="J19" s="32"/>
    </row>
    <row r="20" spans="1:10" ht="14.25">
      <c r="A20" s="21" t="s">
        <v>64</v>
      </c>
      <c r="B20" s="18">
        <v>7</v>
      </c>
      <c r="C20" s="18">
        <v>10</v>
      </c>
      <c r="D20" s="32">
        <f t="shared" si="0"/>
        <v>42.85714285714286</v>
      </c>
      <c r="E20" s="18">
        <v>1</v>
      </c>
      <c r="F20" s="18">
        <v>1</v>
      </c>
      <c r="G20" s="32">
        <f>F20*100/E20-100</f>
        <v>0</v>
      </c>
      <c r="H20" s="18">
        <v>14</v>
      </c>
      <c r="I20" s="18">
        <v>19</v>
      </c>
      <c r="J20" s="32">
        <f t="shared" si="1"/>
        <v>35.71428571428572</v>
      </c>
    </row>
    <row r="21" spans="1:10" ht="14.25">
      <c r="A21" s="21" t="s">
        <v>65</v>
      </c>
      <c r="B21" s="18">
        <v>6</v>
      </c>
      <c r="C21" s="18">
        <v>5</v>
      </c>
      <c r="D21" s="32">
        <f t="shared" si="0"/>
        <v>-16.66666666666667</v>
      </c>
      <c r="E21" s="18">
        <v>0</v>
      </c>
      <c r="F21" s="18">
        <v>4</v>
      </c>
      <c r="G21" s="129" t="s">
        <v>312</v>
      </c>
      <c r="H21" s="18">
        <v>27</v>
      </c>
      <c r="I21" s="18">
        <v>7</v>
      </c>
      <c r="J21" s="32">
        <f t="shared" si="1"/>
        <v>-74.07407407407408</v>
      </c>
    </row>
    <row r="22" spans="1:10" ht="14.25">
      <c r="A22" s="21" t="s">
        <v>66</v>
      </c>
      <c r="B22" s="18">
        <v>12</v>
      </c>
      <c r="C22" s="18">
        <v>6</v>
      </c>
      <c r="D22" s="32">
        <f t="shared" si="0"/>
        <v>-50</v>
      </c>
      <c r="E22" s="18">
        <v>0</v>
      </c>
      <c r="F22" s="18">
        <v>0</v>
      </c>
      <c r="G22" s="32"/>
      <c r="H22" s="18">
        <v>15</v>
      </c>
      <c r="I22" s="18">
        <v>30</v>
      </c>
      <c r="J22" s="130">
        <f t="shared" si="1"/>
        <v>100</v>
      </c>
    </row>
    <row r="23" spans="1:10" ht="14.25">
      <c r="A23" s="21" t="s">
        <v>67</v>
      </c>
      <c r="B23" s="18">
        <v>8</v>
      </c>
      <c r="C23" s="18">
        <v>11</v>
      </c>
      <c r="D23" s="32">
        <f t="shared" si="0"/>
        <v>37.5</v>
      </c>
      <c r="E23" s="18">
        <v>1</v>
      </c>
      <c r="F23" s="18">
        <v>5</v>
      </c>
      <c r="G23" s="32">
        <f>F23*100/E23-100</f>
        <v>400</v>
      </c>
      <c r="H23" s="18">
        <v>23</v>
      </c>
      <c r="I23" s="18">
        <v>24</v>
      </c>
      <c r="J23" s="32">
        <f t="shared" si="1"/>
        <v>4.347826086956516</v>
      </c>
    </row>
    <row r="24" spans="1:10" ht="14.25">
      <c r="A24" s="21" t="s">
        <v>68</v>
      </c>
      <c r="B24" s="18">
        <v>4</v>
      </c>
      <c r="C24" s="18">
        <v>1</v>
      </c>
      <c r="D24" s="32">
        <f t="shared" si="0"/>
        <v>-75</v>
      </c>
      <c r="E24" s="18">
        <v>1</v>
      </c>
      <c r="F24" s="18">
        <v>1</v>
      </c>
      <c r="G24" s="32">
        <f>F24*100/E24-100</f>
        <v>0</v>
      </c>
      <c r="H24" s="18">
        <v>4</v>
      </c>
      <c r="I24" s="18">
        <v>1</v>
      </c>
      <c r="J24" s="32">
        <f t="shared" si="1"/>
        <v>-75</v>
      </c>
    </row>
    <row r="25" spans="1:10" ht="14.25">
      <c r="A25" s="21" t="s">
        <v>69</v>
      </c>
      <c r="B25" s="18">
        <v>3</v>
      </c>
      <c r="C25" s="18">
        <v>4</v>
      </c>
      <c r="D25" s="32">
        <f t="shared" si="0"/>
        <v>33.33333333333334</v>
      </c>
      <c r="E25" s="18">
        <v>0</v>
      </c>
      <c r="F25" s="18">
        <v>0</v>
      </c>
      <c r="G25" s="32"/>
      <c r="H25" s="18">
        <v>14</v>
      </c>
      <c r="I25" s="18">
        <v>5</v>
      </c>
      <c r="J25" s="32">
        <f t="shared" si="1"/>
        <v>-64.28571428571428</v>
      </c>
    </row>
    <row r="26" spans="1:10" ht="14.25">
      <c r="A26" s="21" t="s">
        <v>70</v>
      </c>
      <c r="B26" s="18">
        <v>1</v>
      </c>
      <c r="C26" s="18">
        <v>3</v>
      </c>
      <c r="D26" s="32">
        <f t="shared" si="0"/>
        <v>200</v>
      </c>
      <c r="E26" s="18">
        <v>0</v>
      </c>
      <c r="F26" s="18">
        <v>1</v>
      </c>
      <c r="G26" s="129" t="s">
        <v>312</v>
      </c>
      <c r="H26" s="18">
        <v>2</v>
      </c>
      <c r="I26" s="18">
        <v>7</v>
      </c>
      <c r="J26" s="130">
        <f t="shared" si="1"/>
        <v>250</v>
      </c>
    </row>
    <row r="27" spans="1:10" ht="14.25">
      <c r="A27" s="21" t="s">
        <v>71</v>
      </c>
      <c r="B27" s="18">
        <v>3</v>
      </c>
      <c r="C27" s="18">
        <v>5</v>
      </c>
      <c r="D27" s="32">
        <f t="shared" si="0"/>
        <v>66.66666666666666</v>
      </c>
      <c r="E27" s="18">
        <v>0</v>
      </c>
      <c r="F27" s="18">
        <v>2</v>
      </c>
      <c r="G27" s="129" t="s">
        <v>312</v>
      </c>
      <c r="H27" s="18">
        <v>4</v>
      </c>
      <c r="I27" s="18">
        <v>8</v>
      </c>
      <c r="J27" s="130">
        <f t="shared" si="1"/>
        <v>100</v>
      </c>
    </row>
    <row r="28" spans="1:10" ht="14.25">
      <c r="A28" s="21" t="s">
        <v>72</v>
      </c>
      <c r="B28" s="18">
        <v>1</v>
      </c>
      <c r="C28" s="18">
        <v>1</v>
      </c>
      <c r="D28" s="32">
        <f t="shared" si="0"/>
        <v>0</v>
      </c>
      <c r="E28" s="18">
        <v>0</v>
      </c>
      <c r="F28" s="18">
        <v>0</v>
      </c>
      <c r="G28" s="32"/>
      <c r="H28" s="18">
        <v>1</v>
      </c>
      <c r="I28" s="18">
        <v>4</v>
      </c>
      <c r="J28" s="130">
        <f t="shared" si="1"/>
        <v>300</v>
      </c>
    </row>
    <row r="29" spans="1:10" ht="15">
      <c r="A29" s="21" t="s">
        <v>73</v>
      </c>
      <c r="B29" s="18">
        <v>3</v>
      </c>
      <c r="C29" s="18">
        <v>2</v>
      </c>
      <c r="D29" s="32">
        <f t="shared" si="0"/>
        <v>-33.33333333333333</v>
      </c>
      <c r="E29" s="18">
        <v>2</v>
      </c>
      <c r="F29" s="18">
        <v>0</v>
      </c>
      <c r="G29" s="128" t="s">
        <v>311</v>
      </c>
      <c r="H29" s="18">
        <v>7</v>
      </c>
      <c r="I29" s="18">
        <v>3</v>
      </c>
      <c r="J29" s="32">
        <f t="shared" si="1"/>
        <v>-57.142857142857146</v>
      </c>
    </row>
    <row r="30" spans="1:10" ht="14.25">
      <c r="A30" s="21" t="s">
        <v>74</v>
      </c>
      <c r="B30" s="18">
        <v>7</v>
      </c>
      <c r="C30" s="18">
        <v>3</v>
      </c>
      <c r="D30" s="32">
        <f t="shared" si="0"/>
        <v>-57.142857142857146</v>
      </c>
      <c r="E30" s="18">
        <v>1</v>
      </c>
      <c r="F30" s="18">
        <v>1</v>
      </c>
      <c r="G30" s="32">
        <f>F30*100/E30-100</f>
        <v>0</v>
      </c>
      <c r="H30" s="18">
        <v>13</v>
      </c>
      <c r="I30" s="18">
        <v>7</v>
      </c>
      <c r="J30" s="32">
        <f t="shared" si="1"/>
        <v>-46.15384615384615</v>
      </c>
    </row>
    <row r="31" spans="1:10" ht="14.25">
      <c r="A31" s="21" t="s">
        <v>75</v>
      </c>
      <c r="B31" s="18">
        <v>0</v>
      </c>
      <c r="C31" s="18">
        <v>5</v>
      </c>
      <c r="D31" s="129" t="s">
        <v>312</v>
      </c>
      <c r="E31" s="18">
        <v>0</v>
      </c>
      <c r="F31" s="18">
        <v>2</v>
      </c>
      <c r="G31" s="129" t="s">
        <v>312</v>
      </c>
      <c r="H31" s="18">
        <v>0</v>
      </c>
      <c r="I31" s="18">
        <v>24</v>
      </c>
      <c r="J31" s="129" t="s">
        <v>312</v>
      </c>
    </row>
    <row r="32" spans="1:10" ht="14.25">
      <c r="A32" s="21" t="s">
        <v>76</v>
      </c>
      <c r="B32" s="18">
        <v>0</v>
      </c>
      <c r="C32" s="18">
        <v>1</v>
      </c>
      <c r="D32" s="129" t="s">
        <v>312</v>
      </c>
      <c r="E32" s="18">
        <v>0</v>
      </c>
      <c r="F32" s="18">
        <v>0</v>
      </c>
      <c r="G32" s="32"/>
      <c r="H32" s="18">
        <v>0</v>
      </c>
      <c r="I32" s="18">
        <v>1</v>
      </c>
      <c r="J32" s="129" t="s">
        <v>312</v>
      </c>
    </row>
    <row r="33" spans="1:10" ht="14.25">
      <c r="A33" s="2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5">
      <c r="A34" s="24" t="s">
        <v>78</v>
      </c>
      <c r="B34" s="25">
        <v>134</v>
      </c>
      <c r="C34" s="25">
        <v>118</v>
      </c>
      <c r="D34" s="34">
        <f t="shared" si="0"/>
        <v>-11.940298507462686</v>
      </c>
      <c r="E34" s="25">
        <v>27</v>
      </c>
      <c r="F34" s="25">
        <v>24</v>
      </c>
      <c r="G34" s="34">
        <f>F34*100/E34-100</f>
        <v>-11.111111111111114</v>
      </c>
      <c r="H34" s="25">
        <v>374</v>
      </c>
      <c r="I34" s="25">
        <v>245</v>
      </c>
      <c r="J34" s="34">
        <f t="shared" si="1"/>
        <v>-34.49197860962566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11 G8 J8:J11 D14:D30 G16:G20 J14:J30 G30 D33:D34 G10 G12:G14 G22:G25 G28 G32:G34 J33:J34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D12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D31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D32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9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11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21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G26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G27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31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12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31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32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64"/>
  <sheetViews>
    <sheetView workbookViewId="0" topLeftCell="A1">
      <selection activeCell="O16" sqref="O16"/>
    </sheetView>
  </sheetViews>
  <sheetFormatPr defaultColWidth="9.140625" defaultRowHeight="15"/>
  <cols>
    <col min="1" max="1" width="22.8515625" style="7" customWidth="1"/>
    <col min="2" max="2" width="7.7109375" style="7" customWidth="1"/>
    <col min="3" max="3" width="8.8515625" style="7" customWidth="1"/>
    <col min="4" max="4" width="9.8515625" style="7" customWidth="1"/>
    <col min="5" max="5" width="7.7109375" style="7" customWidth="1"/>
    <col min="6" max="6" width="9.421875" style="7" customWidth="1"/>
    <col min="7" max="7" width="9.57421875" style="7" customWidth="1"/>
    <col min="8" max="8" width="7.7109375" style="7" customWidth="1"/>
    <col min="9" max="9" width="9.57421875" style="7" customWidth="1"/>
    <col min="10" max="10" width="8.7109375" style="7" customWidth="1"/>
    <col min="11" max="11" width="7.7109375" style="7" customWidth="1"/>
    <col min="12" max="12" width="9.140625" style="7" customWidth="1"/>
    <col min="13" max="13" width="9.00390625" style="7" customWidth="1"/>
    <col min="14" max="14" width="7.7109375" style="7" customWidth="1"/>
    <col min="15" max="15" width="8.8515625" style="7" customWidth="1"/>
    <col min="16" max="16" width="9.7109375" style="7" customWidth="1"/>
    <col min="17" max="16384" width="9.140625" style="7" customWidth="1"/>
  </cols>
  <sheetData>
    <row r="1" spans="1:16" ht="18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s="15" customFormat="1" ht="14.25">
      <c r="A4" s="6" t="s">
        <v>42</v>
      </c>
      <c r="B4" s="6" t="s">
        <v>107</v>
      </c>
      <c r="C4" s="6"/>
      <c r="D4" s="6"/>
      <c r="E4" s="6" t="s">
        <v>108</v>
      </c>
      <c r="F4" s="6"/>
      <c r="G4" s="6"/>
      <c r="H4" s="6" t="s">
        <v>109</v>
      </c>
      <c r="I4" s="6"/>
      <c r="J4" s="6"/>
      <c r="K4" s="6" t="s">
        <v>110</v>
      </c>
      <c r="L4" s="6"/>
      <c r="M4" s="6"/>
      <c r="N4" s="6" t="s">
        <v>113</v>
      </c>
      <c r="O4" s="6"/>
      <c r="P4" s="6"/>
    </row>
    <row r="5" spans="1:16" s="15" customFormat="1" ht="28.5">
      <c r="A5" s="6"/>
      <c r="B5" s="65" t="s">
        <v>112</v>
      </c>
      <c r="C5" s="65" t="s">
        <v>92</v>
      </c>
      <c r="D5" s="65" t="s">
        <v>114</v>
      </c>
      <c r="E5" s="65" t="s">
        <v>112</v>
      </c>
      <c r="F5" s="65" t="s">
        <v>92</v>
      </c>
      <c r="G5" s="65" t="s">
        <v>114</v>
      </c>
      <c r="H5" s="65" t="s">
        <v>112</v>
      </c>
      <c r="I5" s="65" t="s">
        <v>92</v>
      </c>
      <c r="J5" s="65" t="s">
        <v>114</v>
      </c>
      <c r="K5" s="65" t="s">
        <v>112</v>
      </c>
      <c r="L5" s="65" t="s">
        <v>92</v>
      </c>
      <c r="M5" s="65" t="s">
        <v>114</v>
      </c>
      <c r="N5" s="65" t="s">
        <v>112</v>
      </c>
      <c r="O5" s="65" t="s">
        <v>92</v>
      </c>
      <c r="P5" s="65" t="s">
        <v>114</v>
      </c>
    </row>
    <row r="6" spans="1:16" ht="14.25">
      <c r="A6" s="21" t="s">
        <v>51</v>
      </c>
      <c r="B6" s="16">
        <v>0</v>
      </c>
      <c r="C6" s="32"/>
      <c r="D6" s="32"/>
      <c r="E6" s="16">
        <v>0</v>
      </c>
      <c r="F6" s="32"/>
      <c r="G6" s="18"/>
      <c r="H6" s="16">
        <v>0</v>
      </c>
      <c r="I6" s="32"/>
      <c r="J6" s="18"/>
      <c r="K6" s="16">
        <v>0</v>
      </c>
      <c r="L6" s="32"/>
      <c r="M6" s="18"/>
      <c r="N6" s="16">
        <v>0</v>
      </c>
      <c r="O6" s="32"/>
      <c r="P6" s="18"/>
    </row>
    <row r="7" spans="1:16" ht="14.25">
      <c r="A7" s="21" t="s">
        <v>52</v>
      </c>
      <c r="B7" s="16">
        <v>1</v>
      </c>
      <c r="C7" s="92"/>
      <c r="D7" s="32"/>
      <c r="E7" s="16">
        <v>110</v>
      </c>
      <c r="F7" s="32">
        <v>-13.38582677165354</v>
      </c>
      <c r="G7" s="32">
        <f>E7*100/(B7+E7+H7+K7+N7)</f>
        <v>27.707808564231737</v>
      </c>
      <c r="H7" s="16">
        <v>114</v>
      </c>
      <c r="I7" s="32">
        <v>1.7857142857142918</v>
      </c>
      <c r="J7" s="32">
        <f>H7*100/(B7+E7+H7+K7+N7)</f>
        <v>28.71536523929471</v>
      </c>
      <c r="K7" s="16">
        <v>21</v>
      </c>
      <c r="L7" s="32">
        <v>-34.375</v>
      </c>
      <c r="M7" s="32">
        <f>K7*100/(B7+E7+H7+K7+N7)</f>
        <v>5.289672544080605</v>
      </c>
      <c r="N7" s="16">
        <v>151</v>
      </c>
      <c r="O7" s="32">
        <v>9.420289855072468</v>
      </c>
      <c r="P7" s="32">
        <f aca="true" t="shared" si="0" ref="P7:P31">N7*100/(B7+E7+H7+K7+N7)</f>
        <v>38.0352644836272</v>
      </c>
    </row>
    <row r="8" spans="1:16" ht="14.25">
      <c r="A8" s="21" t="s">
        <v>53</v>
      </c>
      <c r="B8" s="16">
        <v>0</v>
      </c>
      <c r="C8" s="32"/>
      <c r="D8" s="32"/>
      <c r="E8" s="16">
        <v>184</v>
      </c>
      <c r="F8" s="32">
        <v>-5.641025641025635</v>
      </c>
      <c r="G8" s="32">
        <f aca="true" t="shared" si="1" ref="G8:G33">E8*100/(B8+E8+H8+K8+N8)</f>
        <v>38.73684210526316</v>
      </c>
      <c r="H8" s="16">
        <v>104</v>
      </c>
      <c r="I8" s="32">
        <v>8.333333333333329</v>
      </c>
      <c r="J8" s="32">
        <f aca="true" t="shared" si="2" ref="J8:J33">H8*100/(B8+E8+H8+K8+N8)</f>
        <v>21.894736842105264</v>
      </c>
      <c r="K8" s="16">
        <v>14</v>
      </c>
      <c r="L8" s="32">
        <v>-41.666666666666664</v>
      </c>
      <c r="M8" s="32">
        <f aca="true" t="shared" si="3" ref="M8:M33">K8*100/(B8+E8+H8+K8+N8)</f>
        <v>2.9473684210526314</v>
      </c>
      <c r="N8" s="16">
        <v>173</v>
      </c>
      <c r="O8" s="32">
        <v>53.09734513274336</v>
      </c>
      <c r="P8" s="32">
        <f t="shared" si="0"/>
        <v>36.421052631578945</v>
      </c>
    </row>
    <row r="9" spans="1:16" ht="15">
      <c r="A9" s="21" t="s">
        <v>54</v>
      </c>
      <c r="B9" s="16">
        <v>0</v>
      </c>
      <c r="C9" s="128" t="s">
        <v>311</v>
      </c>
      <c r="D9" s="32"/>
      <c r="E9" s="16">
        <v>767</v>
      </c>
      <c r="F9" s="32">
        <v>-3.643216080402013</v>
      </c>
      <c r="G9" s="32">
        <f t="shared" si="1"/>
        <v>49.45196647324307</v>
      </c>
      <c r="H9" s="16">
        <v>185</v>
      </c>
      <c r="I9" s="32">
        <v>1.0928961748633839</v>
      </c>
      <c r="J9" s="32">
        <f t="shared" si="2"/>
        <v>11.927788523533204</v>
      </c>
      <c r="K9" s="16">
        <v>504</v>
      </c>
      <c r="L9" s="32">
        <v>14.027149321266975</v>
      </c>
      <c r="M9" s="32">
        <f t="shared" si="3"/>
        <v>32.495164410058024</v>
      </c>
      <c r="N9" s="16">
        <v>95</v>
      </c>
      <c r="O9" s="32">
        <v>17.28395061728395</v>
      </c>
      <c r="P9" s="32">
        <f t="shared" si="0"/>
        <v>6.125080593165699</v>
      </c>
    </row>
    <row r="10" spans="1:16" ht="15">
      <c r="A10" s="21" t="s">
        <v>55</v>
      </c>
      <c r="B10" s="16">
        <v>0</v>
      </c>
      <c r="C10" s="32"/>
      <c r="D10" s="32"/>
      <c r="E10" s="16">
        <v>0</v>
      </c>
      <c r="F10" s="128" t="s">
        <v>311</v>
      </c>
      <c r="G10" s="32">
        <f t="shared" si="1"/>
        <v>0</v>
      </c>
      <c r="H10" s="16">
        <v>202</v>
      </c>
      <c r="I10" s="32">
        <v>-2.884615384615387</v>
      </c>
      <c r="J10" s="32">
        <f t="shared" si="2"/>
        <v>29.148629148629148</v>
      </c>
      <c r="K10" s="16">
        <v>261</v>
      </c>
      <c r="L10" s="32">
        <v>4.400000000000006</v>
      </c>
      <c r="M10" s="32">
        <f t="shared" si="3"/>
        <v>37.66233766233766</v>
      </c>
      <c r="N10" s="16">
        <v>230</v>
      </c>
      <c r="O10" s="32">
        <v>100</v>
      </c>
      <c r="P10" s="32">
        <f t="shared" si="0"/>
        <v>33.18903318903319</v>
      </c>
    </row>
    <row r="11" spans="1:16" ht="14.25">
      <c r="A11" s="21" t="s">
        <v>56</v>
      </c>
      <c r="B11" s="16">
        <v>1</v>
      </c>
      <c r="C11" s="32">
        <v>-75</v>
      </c>
      <c r="D11" s="32"/>
      <c r="E11" s="16">
        <v>236</v>
      </c>
      <c r="F11" s="32">
        <v>4.888888888888886</v>
      </c>
      <c r="G11" s="32">
        <f t="shared" si="1"/>
        <v>45.297504798464495</v>
      </c>
      <c r="H11" s="16">
        <v>109</v>
      </c>
      <c r="I11" s="32">
        <v>-30.128205128205124</v>
      </c>
      <c r="J11" s="32">
        <f t="shared" si="2"/>
        <v>20.92130518234165</v>
      </c>
      <c r="K11" s="16">
        <v>33</v>
      </c>
      <c r="L11" s="32">
        <v>450</v>
      </c>
      <c r="M11" s="32">
        <f t="shared" si="3"/>
        <v>6.333973128598848</v>
      </c>
      <c r="N11" s="16">
        <v>142</v>
      </c>
      <c r="O11" s="32">
        <v>18.33333333333333</v>
      </c>
      <c r="P11" s="32">
        <f t="shared" si="0"/>
        <v>27.2552783109405</v>
      </c>
    </row>
    <row r="12" spans="1:16" ht="14.25">
      <c r="A12" s="21" t="s">
        <v>57</v>
      </c>
      <c r="B12" s="16">
        <v>0</v>
      </c>
      <c r="C12" s="32"/>
      <c r="D12" s="32"/>
      <c r="E12" s="16">
        <v>52</v>
      </c>
      <c r="F12" s="32">
        <v>-23.529411764705884</v>
      </c>
      <c r="G12" s="32">
        <f t="shared" si="1"/>
        <v>17.16171617161716</v>
      </c>
      <c r="H12" s="16">
        <v>81</v>
      </c>
      <c r="I12" s="32">
        <v>-5.813953488372093</v>
      </c>
      <c r="J12" s="32">
        <f t="shared" si="2"/>
        <v>26.73267326732673</v>
      </c>
      <c r="K12" s="16">
        <v>4</v>
      </c>
      <c r="L12" s="43">
        <v>-20</v>
      </c>
      <c r="M12" s="32">
        <f t="shared" si="3"/>
        <v>1.3201320132013201</v>
      </c>
      <c r="N12" s="16">
        <v>166</v>
      </c>
      <c r="O12" s="32">
        <v>-7.262569832402235</v>
      </c>
      <c r="P12" s="32">
        <f t="shared" si="0"/>
        <v>54.78547854785479</v>
      </c>
    </row>
    <row r="13" spans="1:16" ht="14.25">
      <c r="A13" s="21" t="s">
        <v>58</v>
      </c>
      <c r="B13" s="16">
        <v>1</v>
      </c>
      <c r="C13" s="92"/>
      <c r="D13" s="32"/>
      <c r="E13" s="16">
        <v>496</v>
      </c>
      <c r="F13" s="32">
        <v>-7.462686567164184</v>
      </c>
      <c r="G13" s="32">
        <f t="shared" si="1"/>
        <v>63.024142312579414</v>
      </c>
      <c r="H13" s="16">
        <v>184</v>
      </c>
      <c r="I13" s="32">
        <v>1.098901098901095</v>
      </c>
      <c r="J13" s="32">
        <f t="shared" si="2"/>
        <v>23.37992376111817</v>
      </c>
      <c r="K13" s="16">
        <v>23</v>
      </c>
      <c r="L13" s="43">
        <v>91.66666666666666</v>
      </c>
      <c r="M13" s="32">
        <f t="shared" si="3"/>
        <v>2.9224904701397714</v>
      </c>
      <c r="N13" s="16">
        <v>83</v>
      </c>
      <c r="O13" s="32">
        <v>6.410256410256409</v>
      </c>
      <c r="P13" s="32">
        <f t="shared" si="0"/>
        <v>10.546378653113088</v>
      </c>
    </row>
    <row r="14" spans="1:16" ht="14.25">
      <c r="A14" s="21" t="s">
        <v>59</v>
      </c>
      <c r="B14" s="16">
        <v>0</v>
      </c>
      <c r="C14" s="32"/>
      <c r="D14" s="32"/>
      <c r="E14" s="16">
        <v>171</v>
      </c>
      <c r="F14" s="32">
        <v>-6.043956043956044</v>
      </c>
      <c r="G14" s="32">
        <f t="shared" si="1"/>
        <v>32.32514177693762</v>
      </c>
      <c r="H14" s="16">
        <v>86</v>
      </c>
      <c r="I14" s="32">
        <v>26.470588235294116</v>
      </c>
      <c r="J14" s="32">
        <f t="shared" si="2"/>
        <v>16.257088846880908</v>
      </c>
      <c r="K14" s="16">
        <v>12</v>
      </c>
      <c r="L14" s="32">
        <v>-7.692307692307693</v>
      </c>
      <c r="M14" s="32">
        <f t="shared" si="3"/>
        <v>2.268431001890359</v>
      </c>
      <c r="N14" s="16">
        <v>260</v>
      </c>
      <c r="O14" s="32">
        <v>15.555555555555557</v>
      </c>
      <c r="P14" s="32">
        <f t="shared" si="0"/>
        <v>49.14933837429111</v>
      </c>
    </row>
    <row r="15" spans="1:16" ht="14.25">
      <c r="A15" s="21" t="s">
        <v>60</v>
      </c>
      <c r="B15" s="16">
        <v>4</v>
      </c>
      <c r="C15" s="92"/>
      <c r="D15" s="32"/>
      <c r="E15" s="16">
        <v>3</v>
      </c>
      <c r="F15" s="32"/>
      <c r="G15" s="32">
        <f t="shared" si="1"/>
        <v>0.3218884120171674</v>
      </c>
      <c r="H15" s="16">
        <v>369</v>
      </c>
      <c r="I15" s="32">
        <v>29.020979020979013</v>
      </c>
      <c r="J15" s="32">
        <f t="shared" si="2"/>
        <v>39.592274678111586</v>
      </c>
      <c r="K15" s="16">
        <v>45</v>
      </c>
      <c r="L15" s="32">
        <v>50</v>
      </c>
      <c r="M15" s="32">
        <f t="shared" si="3"/>
        <v>4.828326180257511</v>
      </c>
      <c r="N15" s="16">
        <v>511</v>
      </c>
      <c r="O15" s="32">
        <v>-7.259528130671512</v>
      </c>
      <c r="P15" s="32">
        <f t="shared" si="0"/>
        <v>54.82832618025751</v>
      </c>
    </row>
    <row r="16" spans="1:16" ht="15">
      <c r="A16" s="21" t="s">
        <v>61</v>
      </c>
      <c r="B16" s="16">
        <v>1849</v>
      </c>
      <c r="C16" s="47">
        <v>-0.5913978494623677</v>
      </c>
      <c r="D16" s="32">
        <f>B16*100/(N16+K16+H16+E16+B16)</f>
        <v>99.94594594594595</v>
      </c>
      <c r="E16" s="16">
        <v>0</v>
      </c>
      <c r="F16" s="128" t="s">
        <v>311</v>
      </c>
      <c r="G16" s="32">
        <f t="shared" si="1"/>
        <v>0</v>
      </c>
      <c r="H16" s="16">
        <v>0</v>
      </c>
      <c r="I16" s="32"/>
      <c r="J16" s="32">
        <f t="shared" si="2"/>
        <v>0</v>
      </c>
      <c r="K16" s="16">
        <v>1</v>
      </c>
      <c r="L16" s="32"/>
      <c r="M16" s="32">
        <f t="shared" si="3"/>
        <v>0.05405405405405406</v>
      </c>
      <c r="N16" s="16">
        <v>0</v>
      </c>
      <c r="O16" s="128" t="s">
        <v>311</v>
      </c>
      <c r="P16" s="32">
        <f t="shared" si="0"/>
        <v>0</v>
      </c>
    </row>
    <row r="17" spans="1:16" ht="14.25">
      <c r="A17" s="21" t="s">
        <v>62</v>
      </c>
      <c r="B17" s="16">
        <v>0</v>
      </c>
      <c r="C17" s="32"/>
      <c r="D17" s="32"/>
      <c r="E17" s="16">
        <v>146</v>
      </c>
      <c r="F17" s="32">
        <v>32.72727272727272</v>
      </c>
      <c r="G17" s="32">
        <f t="shared" si="1"/>
        <v>43.067846607669615</v>
      </c>
      <c r="H17" s="16">
        <v>63</v>
      </c>
      <c r="I17" s="32">
        <v>31.25</v>
      </c>
      <c r="J17" s="32">
        <f t="shared" si="2"/>
        <v>18.58407079646018</v>
      </c>
      <c r="K17" s="16">
        <v>34</v>
      </c>
      <c r="L17" s="16">
        <v>100</v>
      </c>
      <c r="M17" s="32">
        <f t="shared" si="3"/>
        <v>10.029498525073747</v>
      </c>
      <c r="N17" s="16">
        <v>96</v>
      </c>
      <c r="O17" s="32">
        <v>52.38095238095238</v>
      </c>
      <c r="P17" s="32">
        <f t="shared" si="0"/>
        <v>28.31858407079646</v>
      </c>
    </row>
    <row r="18" spans="1:16" ht="15">
      <c r="A18" s="21" t="s">
        <v>63</v>
      </c>
      <c r="B18" s="16">
        <v>0</v>
      </c>
      <c r="C18" s="32"/>
      <c r="D18" s="32"/>
      <c r="E18" s="16">
        <v>0</v>
      </c>
      <c r="F18" s="128" t="s">
        <v>311</v>
      </c>
      <c r="G18" s="32">
        <f t="shared" si="1"/>
        <v>0</v>
      </c>
      <c r="H18" s="16">
        <v>41</v>
      </c>
      <c r="I18" s="32">
        <v>-12.765957446808514</v>
      </c>
      <c r="J18" s="32">
        <f t="shared" si="2"/>
        <v>18.72146118721461</v>
      </c>
      <c r="K18" s="16">
        <v>136</v>
      </c>
      <c r="L18" s="32">
        <v>81.33333333333334</v>
      </c>
      <c r="M18" s="32">
        <f t="shared" si="3"/>
        <v>62.10045662100457</v>
      </c>
      <c r="N18" s="16">
        <v>42</v>
      </c>
      <c r="O18" s="43">
        <v>133.33333333333334</v>
      </c>
      <c r="P18" s="32">
        <f t="shared" si="0"/>
        <v>19.17808219178082</v>
      </c>
    </row>
    <row r="19" spans="1:16" ht="14.25">
      <c r="A19" s="21" t="s">
        <v>64</v>
      </c>
      <c r="B19" s="16">
        <v>1</v>
      </c>
      <c r="C19" s="92"/>
      <c r="D19" s="32"/>
      <c r="E19" s="16">
        <v>608</v>
      </c>
      <c r="F19" s="32">
        <v>-7.317073170731703</v>
      </c>
      <c r="G19" s="32">
        <f t="shared" si="1"/>
        <v>49.47111472742067</v>
      </c>
      <c r="H19" s="16">
        <v>144</v>
      </c>
      <c r="I19" s="32">
        <v>25.217391304347828</v>
      </c>
      <c r="J19" s="32">
        <f t="shared" si="2"/>
        <v>11.716842961757527</v>
      </c>
      <c r="K19" s="16">
        <v>88</v>
      </c>
      <c r="L19" s="32">
        <v>37.5</v>
      </c>
      <c r="M19" s="32">
        <f t="shared" si="3"/>
        <v>7.160292921074044</v>
      </c>
      <c r="N19" s="16">
        <v>388</v>
      </c>
      <c r="O19" s="32">
        <v>33.79310344827587</v>
      </c>
      <c r="P19" s="32">
        <f t="shared" si="0"/>
        <v>31.57038242473556</v>
      </c>
    </row>
    <row r="20" spans="1:16" ht="14.25">
      <c r="A20" s="21" t="s">
        <v>65</v>
      </c>
      <c r="B20" s="16">
        <v>0</v>
      </c>
      <c r="C20" s="92"/>
      <c r="D20" s="32"/>
      <c r="E20" s="16">
        <v>403</v>
      </c>
      <c r="F20" s="32">
        <v>0.4987531172069879</v>
      </c>
      <c r="G20" s="32">
        <f t="shared" si="1"/>
        <v>63.765822784810126</v>
      </c>
      <c r="H20" s="16">
        <v>84</v>
      </c>
      <c r="I20" s="32">
        <v>0</v>
      </c>
      <c r="J20" s="32">
        <f t="shared" si="2"/>
        <v>13.291139240506329</v>
      </c>
      <c r="K20" s="16">
        <v>20</v>
      </c>
      <c r="L20" s="32">
        <v>-16.66666666666667</v>
      </c>
      <c r="M20" s="32">
        <f t="shared" si="3"/>
        <v>3.1645569620253164</v>
      </c>
      <c r="N20" s="16">
        <v>125</v>
      </c>
      <c r="O20" s="32">
        <v>26.262626262626256</v>
      </c>
      <c r="P20" s="32">
        <f t="shared" si="0"/>
        <v>19.77848101265823</v>
      </c>
    </row>
    <row r="21" spans="1:16" ht="14.25">
      <c r="A21" s="21" t="s">
        <v>66</v>
      </c>
      <c r="B21" s="16">
        <v>4</v>
      </c>
      <c r="C21" s="92">
        <v>300</v>
      </c>
      <c r="D21" s="32"/>
      <c r="E21" s="16">
        <v>1006</v>
      </c>
      <c r="F21" s="32">
        <v>1.9250253292806434</v>
      </c>
      <c r="G21" s="32">
        <f t="shared" si="1"/>
        <v>71.49964463397299</v>
      </c>
      <c r="H21" s="16">
        <v>175</v>
      </c>
      <c r="I21" s="32">
        <v>6.707317073170728</v>
      </c>
      <c r="J21" s="32">
        <f t="shared" si="2"/>
        <v>12.437810945273633</v>
      </c>
      <c r="K21" s="16">
        <v>23</v>
      </c>
      <c r="L21" s="32">
        <v>-53.06122448979592</v>
      </c>
      <c r="M21" s="32">
        <f t="shared" si="3"/>
        <v>1.634683724235963</v>
      </c>
      <c r="N21" s="16">
        <v>199</v>
      </c>
      <c r="O21" s="32">
        <v>17.751479289940832</v>
      </c>
      <c r="P21" s="32">
        <f t="shared" si="0"/>
        <v>14.143567874911158</v>
      </c>
    </row>
    <row r="22" spans="1:16" ht="14.25">
      <c r="A22" s="21" t="s">
        <v>67</v>
      </c>
      <c r="B22" s="16">
        <v>1</v>
      </c>
      <c r="C22" s="32"/>
      <c r="D22" s="32"/>
      <c r="E22" s="16">
        <v>254</v>
      </c>
      <c r="F22" s="32">
        <v>12.389380530973455</v>
      </c>
      <c r="G22" s="32">
        <f t="shared" si="1"/>
        <v>42.333333333333336</v>
      </c>
      <c r="H22" s="16">
        <v>127</v>
      </c>
      <c r="I22" s="32">
        <v>24.509803921568633</v>
      </c>
      <c r="J22" s="32">
        <f t="shared" si="2"/>
        <v>21.166666666666668</v>
      </c>
      <c r="K22" s="16">
        <v>107</v>
      </c>
      <c r="L22" s="32">
        <v>8.080808080808083</v>
      </c>
      <c r="M22" s="32">
        <f t="shared" si="3"/>
        <v>17.833333333333332</v>
      </c>
      <c r="N22" s="16">
        <v>111</v>
      </c>
      <c r="O22" s="32">
        <v>-6.722689075630257</v>
      </c>
      <c r="P22" s="32">
        <f t="shared" si="0"/>
        <v>18.5</v>
      </c>
    </row>
    <row r="23" spans="1:16" ht="14.25">
      <c r="A23" s="21" t="s">
        <v>68</v>
      </c>
      <c r="B23" s="16">
        <v>0</v>
      </c>
      <c r="C23" s="32"/>
      <c r="D23" s="32"/>
      <c r="E23" s="16">
        <v>165</v>
      </c>
      <c r="F23" s="32">
        <v>38.655462184873954</v>
      </c>
      <c r="G23" s="32">
        <f t="shared" si="1"/>
        <v>40.34229828850856</v>
      </c>
      <c r="H23" s="16">
        <v>73</v>
      </c>
      <c r="I23" s="32">
        <v>37.73584905660377</v>
      </c>
      <c r="J23" s="32">
        <f t="shared" si="2"/>
        <v>17.848410757946212</v>
      </c>
      <c r="K23" s="16">
        <v>13</v>
      </c>
      <c r="L23" s="32">
        <v>30</v>
      </c>
      <c r="M23" s="32">
        <f t="shared" si="3"/>
        <v>3.1784841075794623</v>
      </c>
      <c r="N23" s="16">
        <v>158</v>
      </c>
      <c r="O23" s="32">
        <v>61.22448979591837</v>
      </c>
      <c r="P23" s="32">
        <f t="shared" si="0"/>
        <v>38.63080684596577</v>
      </c>
    </row>
    <row r="24" spans="1:16" ht="14.25">
      <c r="A24" s="21" t="s">
        <v>69</v>
      </c>
      <c r="B24" s="16">
        <v>0</v>
      </c>
      <c r="C24" s="92"/>
      <c r="D24" s="32"/>
      <c r="E24" s="16">
        <v>166</v>
      </c>
      <c r="F24" s="32">
        <v>7.096774193548384</v>
      </c>
      <c r="G24" s="32">
        <f t="shared" si="1"/>
        <v>40.78624078624079</v>
      </c>
      <c r="H24" s="16">
        <v>139</v>
      </c>
      <c r="I24" s="32">
        <v>-6.711409395973149</v>
      </c>
      <c r="J24" s="32">
        <f t="shared" si="2"/>
        <v>34.152334152334156</v>
      </c>
      <c r="K24" s="16">
        <v>14</v>
      </c>
      <c r="L24" s="43">
        <v>366.6666666666667</v>
      </c>
      <c r="M24" s="32">
        <f t="shared" si="3"/>
        <v>3.43980343980344</v>
      </c>
      <c r="N24" s="16">
        <v>88</v>
      </c>
      <c r="O24" s="32">
        <v>44.26229508196721</v>
      </c>
      <c r="P24" s="32">
        <f t="shared" si="0"/>
        <v>21.62162162162162</v>
      </c>
    </row>
    <row r="25" spans="1:16" ht="14.25">
      <c r="A25" s="21" t="s">
        <v>70</v>
      </c>
      <c r="B25" s="16">
        <v>1</v>
      </c>
      <c r="C25" s="32"/>
      <c r="D25" s="32"/>
      <c r="E25" s="16">
        <v>149</v>
      </c>
      <c r="F25" s="32">
        <v>50.50505050505049</v>
      </c>
      <c r="G25" s="32">
        <f t="shared" si="1"/>
        <v>54.37956204379562</v>
      </c>
      <c r="H25" s="16">
        <v>34</v>
      </c>
      <c r="I25" s="32">
        <v>17.241379310344826</v>
      </c>
      <c r="J25" s="32">
        <f t="shared" si="2"/>
        <v>12.408759124087592</v>
      </c>
      <c r="K25" s="16">
        <v>13</v>
      </c>
      <c r="L25" s="32">
        <v>44.44444444444446</v>
      </c>
      <c r="M25" s="32">
        <f t="shared" si="3"/>
        <v>4.744525547445256</v>
      </c>
      <c r="N25" s="16">
        <v>77</v>
      </c>
      <c r="O25" s="32">
        <v>37.5</v>
      </c>
      <c r="P25" s="32">
        <f t="shared" si="0"/>
        <v>28.1021897810219</v>
      </c>
    </row>
    <row r="26" spans="1:16" ht="15">
      <c r="A26" s="21" t="s">
        <v>71</v>
      </c>
      <c r="B26" s="16">
        <v>0</v>
      </c>
      <c r="C26" s="128" t="s">
        <v>311</v>
      </c>
      <c r="D26" s="32"/>
      <c r="E26" s="16">
        <v>828</v>
      </c>
      <c r="F26" s="32">
        <v>-8.710033076074978</v>
      </c>
      <c r="G26" s="32">
        <f t="shared" si="1"/>
        <v>68.14814814814815</v>
      </c>
      <c r="H26" s="16">
        <v>149</v>
      </c>
      <c r="I26" s="32">
        <v>47.52475247524754</v>
      </c>
      <c r="J26" s="32">
        <f t="shared" si="2"/>
        <v>12.263374485596708</v>
      </c>
      <c r="K26" s="16">
        <v>36</v>
      </c>
      <c r="L26" s="43">
        <v>227.27272727272725</v>
      </c>
      <c r="M26" s="32">
        <f t="shared" si="3"/>
        <v>2.962962962962963</v>
      </c>
      <c r="N26" s="16">
        <v>202</v>
      </c>
      <c r="O26" s="32">
        <v>117.20430107526883</v>
      </c>
      <c r="P26" s="32">
        <f t="shared" si="0"/>
        <v>16.625514403292183</v>
      </c>
    </row>
    <row r="27" spans="1:16" ht="14.25">
      <c r="A27" s="21" t="s">
        <v>72</v>
      </c>
      <c r="B27" s="16">
        <v>0</v>
      </c>
      <c r="C27" s="92"/>
      <c r="D27" s="32"/>
      <c r="E27" s="16">
        <v>225</v>
      </c>
      <c r="F27" s="32">
        <v>5.633802816901408</v>
      </c>
      <c r="G27" s="32">
        <f t="shared" si="1"/>
        <v>52.570093457943926</v>
      </c>
      <c r="H27" s="16">
        <v>92</v>
      </c>
      <c r="I27" s="32">
        <v>-5.154639175257728</v>
      </c>
      <c r="J27" s="32">
        <f t="shared" si="2"/>
        <v>21.49532710280374</v>
      </c>
      <c r="K27" s="16">
        <v>9</v>
      </c>
      <c r="L27" s="32">
        <v>-55</v>
      </c>
      <c r="M27" s="32">
        <f t="shared" si="3"/>
        <v>2.102803738317757</v>
      </c>
      <c r="N27" s="16">
        <v>102</v>
      </c>
      <c r="O27" s="32">
        <v>-6.422018348623851</v>
      </c>
      <c r="P27" s="32">
        <f t="shared" si="0"/>
        <v>23.83177570093458</v>
      </c>
    </row>
    <row r="28" spans="1:16" ht="14.25">
      <c r="A28" s="21" t="s">
        <v>73</v>
      </c>
      <c r="B28" s="16">
        <v>1</v>
      </c>
      <c r="C28" s="32">
        <v>0</v>
      </c>
      <c r="D28" s="32"/>
      <c r="E28" s="16">
        <v>211</v>
      </c>
      <c r="F28" s="32">
        <v>4.975124378109456</v>
      </c>
      <c r="G28" s="32">
        <f t="shared" si="1"/>
        <v>51.970443349753694</v>
      </c>
      <c r="H28" s="16">
        <v>70</v>
      </c>
      <c r="I28" s="32">
        <v>-23.07692307692308</v>
      </c>
      <c r="J28" s="32">
        <f t="shared" si="2"/>
        <v>17.24137931034483</v>
      </c>
      <c r="K28" s="16">
        <v>59</v>
      </c>
      <c r="L28" s="32">
        <v>18</v>
      </c>
      <c r="M28" s="32">
        <f t="shared" si="3"/>
        <v>14.532019704433498</v>
      </c>
      <c r="N28" s="16">
        <v>65</v>
      </c>
      <c r="O28" s="32">
        <v>-18.75</v>
      </c>
      <c r="P28" s="32">
        <f t="shared" si="0"/>
        <v>16.00985221674877</v>
      </c>
    </row>
    <row r="29" spans="1:16" ht="14.25">
      <c r="A29" s="21" t="s">
        <v>74</v>
      </c>
      <c r="B29" s="16">
        <v>0</v>
      </c>
      <c r="C29" s="92"/>
      <c r="D29" s="32"/>
      <c r="E29" s="16">
        <v>251</v>
      </c>
      <c r="F29" s="32">
        <v>16.20370370370371</v>
      </c>
      <c r="G29" s="32">
        <f t="shared" si="1"/>
        <v>51.4344262295082</v>
      </c>
      <c r="H29" s="16">
        <v>123</v>
      </c>
      <c r="I29" s="32">
        <v>-23.125</v>
      </c>
      <c r="J29" s="32">
        <f t="shared" si="2"/>
        <v>25.204918032786885</v>
      </c>
      <c r="K29" s="16">
        <v>15</v>
      </c>
      <c r="L29" s="43">
        <v>36.363636363636374</v>
      </c>
      <c r="M29" s="32">
        <f t="shared" si="3"/>
        <v>3.0737704918032787</v>
      </c>
      <c r="N29" s="16">
        <v>99</v>
      </c>
      <c r="O29" s="32">
        <v>-22.047244094488192</v>
      </c>
      <c r="P29" s="32">
        <f t="shared" si="0"/>
        <v>20.28688524590164</v>
      </c>
    </row>
    <row r="30" spans="1:16" ht="14.25">
      <c r="A30" s="21" t="s">
        <v>75</v>
      </c>
      <c r="B30" s="16">
        <v>0</v>
      </c>
      <c r="C30" s="92"/>
      <c r="D30" s="32"/>
      <c r="E30" s="16">
        <v>132</v>
      </c>
      <c r="F30" s="32">
        <v>-13.725490196078425</v>
      </c>
      <c r="G30" s="32">
        <f t="shared" si="1"/>
        <v>37.82234957020057</v>
      </c>
      <c r="H30" s="16">
        <v>129</v>
      </c>
      <c r="I30" s="32">
        <v>7.5</v>
      </c>
      <c r="J30" s="32">
        <f t="shared" si="2"/>
        <v>36.96275071633238</v>
      </c>
      <c r="K30" s="16">
        <v>1</v>
      </c>
      <c r="L30" s="32">
        <v>-80</v>
      </c>
      <c r="M30" s="32">
        <f t="shared" si="3"/>
        <v>0.28653295128939826</v>
      </c>
      <c r="N30" s="16">
        <v>87</v>
      </c>
      <c r="O30" s="32">
        <v>3.5714285714285694</v>
      </c>
      <c r="P30" s="32">
        <f t="shared" si="0"/>
        <v>24.92836676217765</v>
      </c>
    </row>
    <row r="31" spans="1:16" ht="14.25">
      <c r="A31" s="21" t="s">
        <v>76</v>
      </c>
      <c r="B31" s="16">
        <v>0</v>
      </c>
      <c r="C31" s="32"/>
      <c r="D31" s="32"/>
      <c r="E31" s="16">
        <v>133</v>
      </c>
      <c r="F31" s="32">
        <v>46.15384615384616</v>
      </c>
      <c r="G31" s="32">
        <f t="shared" si="1"/>
        <v>39.701492537313435</v>
      </c>
      <c r="H31" s="16">
        <v>31</v>
      </c>
      <c r="I31" s="32">
        <v>-16.21621621621621</v>
      </c>
      <c r="J31" s="32">
        <f t="shared" si="2"/>
        <v>9.253731343283581</v>
      </c>
      <c r="K31" s="16">
        <v>10</v>
      </c>
      <c r="L31" s="32">
        <v>0</v>
      </c>
      <c r="M31" s="32">
        <f t="shared" si="3"/>
        <v>2.985074626865672</v>
      </c>
      <c r="N31" s="16">
        <v>161</v>
      </c>
      <c r="O31" s="32">
        <v>21.96969696969697</v>
      </c>
      <c r="P31" s="32">
        <f t="shared" si="0"/>
        <v>48.059701492537314</v>
      </c>
    </row>
    <row r="32" spans="1:16" ht="14.25">
      <c r="A32" s="21" t="s">
        <v>77</v>
      </c>
      <c r="B32" s="16">
        <v>0</v>
      </c>
      <c r="C32" s="32"/>
      <c r="D32" s="32"/>
      <c r="E32" s="16">
        <v>0</v>
      </c>
      <c r="F32" s="32"/>
      <c r="G32" s="32"/>
      <c r="H32" s="16">
        <v>0</v>
      </c>
      <c r="I32" s="32"/>
      <c r="J32" s="32"/>
      <c r="K32" s="16">
        <v>0</v>
      </c>
      <c r="L32" s="32"/>
      <c r="M32" s="32"/>
      <c r="N32" s="16">
        <v>0</v>
      </c>
      <c r="O32" s="32"/>
      <c r="P32" s="110"/>
    </row>
    <row r="33" spans="1:16" ht="15.75" customHeight="1">
      <c r="A33" s="24" t="s">
        <v>78</v>
      </c>
      <c r="B33" s="33">
        <v>1864</v>
      </c>
      <c r="C33" s="34">
        <v>-0.26752273943284877</v>
      </c>
      <c r="D33" s="34">
        <f>B33*100/(N33+K33+H33+E33+B33)</f>
        <v>11.11177347242921</v>
      </c>
      <c r="E33" s="33">
        <v>6696</v>
      </c>
      <c r="F33" s="34">
        <v>0.04482294935006337</v>
      </c>
      <c r="G33" s="34">
        <f t="shared" si="1"/>
        <v>39.91654247391952</v>
      </c>
      <c r="H33" s="33">
        <v>2908</v>
      </c>
      <c r="I33" s="34">
        <v>4.830569574621492</v>
      </c>
      <c r="J33" s="34">
        <f t="shared" si="2"/>
        <v>17.33532041728763</v>
      </c>
      <c r="K33" s="33">
        <v>1496</v>
      </c>
      <c r="L33" s="34">
        <v>17.702596380802518</v>
      </c>
      <c r="M33" s="34">
        <f t="shared" si="3"/>
        <v>8.918032786885245</v>
      </c>
      <c r="N33" s="33">
        <v>3811</v>
      </c>
      <c r="O33" s="109">
        <v>19.09375</v>
      </c>
      <c r="P33" s="34">
        <f>N33*100/(B33+E33+H33+K33+N33)</f>
        <v>22.71833084947839</v>
      </c>
    </row>
    <row r="34" spans="1:16" ht="13.5" customHeight="1" hidden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08"/>
    </row>
    <row r="35" spans="1:17" ht="14.25" hidden="1">
      <c r="A35" s="45" t="s">
        <v>51</v>
      </c>
      <c r="B35" s="46">
        <v>0</v>
      </c>
      <c r="C35" s="123" t="e">
        <f>B6*100/B35-100</f>
        <v>#DIV/0!</v>
      </c>
      <c r="D35" s="29"/>
      <c r="E35" s="46">
        <v>0</v>
      </c>
      <c r="F35" s="123" t="e">
        <f aca="true" t="shared" si="4" ref="F35:F62">E6*100/E35-100</f>
        <v>#DIV/0!</v>
      </c>
      <c r="G35" s="29"/>
      <c r="H35" s="46">
        <v>0</v>
      </c>
      <c r="I35" s="123" t="e">
        <f aca="true" t="shared" si="5" ref="I35:I62">H6*100/H35-100</f>
        <v>#DIV/0!</v>
      </c>
      <c r="J35" s="29"/>
      <c r="K35" s="46">
        <v>0</v>
      </c>
      <c r="L35" s="123" t="e">
        <f aca="true" t="shared" si="6" ref="L35:L62">K6*100/K35-100</f>
        <v>#DIV/0!</v>
      </c>
      <c r="M35" s="29"/>
      <c r="N35" s="46">
        <v>0</v>
      </c>
      <c r="O35" s="123" t="e">
        <f aca="true" t="shared" si="7" ref="O35:O62">N6*100/N35-100</f>
        <v>#DIV/0!</v>
      </c>
      <c r="P35" s="108"/>
      <c r="Q35" s="11"/>
    </row>
    <row r="36" spans="1:16" ht="14.25" hidden="1">
      <c r="A36" s="45" t="s">
        <v>52</v>
      </c>
      <c r="B36" s="46">
        <v>0</v>
      </c>
      <c r="C36" s="123" t="e">
        <f aca="true" t="shared" si="8" ref="C36:C62">B7*100/B36-100</f>
        <v>#DIV/0!</v>
      </c>
      <c r="D36" s="29"/>
      <c r="E36" s="46">
        <v>127</v>
      </c>
      <c r="F36" s="123">
        <f t="shared" si="4"/>
        <v>-13.38582677165354</v>
      </c>
      <c r="G36" s="29"/>
      <c r="H36" s="46">
        <v>112</v>
      </c>
      <c r="I36" s="123">
        <f t="shared" si="5"/>
        <v>1.7857142857142918</v>
      </c>
      <c r="J36" s="29"/>
      <c r="K36" s="46">
        <v>32</v>
      </c>
      <c r="L36" s="123">
        <f t="shared" si="6"/>
        <v>-34.375</v>
      </c>
      <c r="M36" s="29"/>
      <c r="N36" s="46">
        <v>138</v>
      </c>
      <c r="O36" s="123">
        <f t="shared" si="7"/>
        <v>9.420289855072468</v>
      </c>
      <c r="P36" s="108"/>
    </row>
    <row r="37" spans="1:16" ht="14.25" hidden="1">
      <c r="A37" s="45" t="s">
        <v>53</v>
      </c>
      <c r="B37" s="46">
        <v>0</v>
      </c>
      <c r="C37" s="123" t="e">
        <f t="shared" si="8"/>
        <v>#DIV/0!</v>
      </c>
      <c r="D37" s="29"/>
      <c r="E37" s="46">
        <v>195</v>
      </c>
      <c r="F37" s="123">
        <f t="shared" si="4"/>
        <v>-5.641025641025635</v>
      </c>
      <c r="G37" s="29"/>
      <c r="H37" s="46">
        <v>96</v>
      </c>
      <c r="I37" s="123">
        <f t="shared" si="5"/>
        <v>8.333333333333329</v>
      </c>
      <c r="J37" s="29"/>
      <c r="K37" s="46">
        <v>24</v>
      </c>
      <c r="L37" s="123">
        <f t="shared" si="6"/>
        <v>-41.666666666666664</v>
      </c>
      <c r="M37" s="29"/>
      <c r="N37" s="46">
        <v>113</v>
      </c>
      <c r="O37" s="123">
        <f t="shared" si="7"/>
        <v>53.09734513274336</v>
      </c>
      <c r="P37" s="108"/>
    </row>
    <row r="38" spans="1:16" ht="14.25" hidden="1">
      <c r="A38" s="45" t="s">
        <v>54</v>
      </c>
      <c r="B38" s="46">
        <v>2</v>
      </c>
      <c r="C38" s="123">
        <f t="shared" si="8"/>
        <v>-100</v>
      </c>
      <c r="D38" s="29"/>
      <c r="E38" s="46">
        <v>796</v>
      </c>
      <c r="F38" s="123">
        <f t="shared" si="4"/>
        <v>-3.643216080402013</v>
      </c>
      <c r="G38" s="29"/>
      <c r="H38" s="46">
        <v>183</v>
      </c>
      <c r="I38" s="123">
        <f t="shared" si="5"/>
        <v>1.0928961748633839</v>
      </c>
      <c r="J38" s="29"/>
      <c r="K38" s="46">
        <v>442</v>
      </c>
      <c r="L38" s="123">
        <f t="shared" si="6"/>
        <v>14.027149321266975</v>
      </c>
      <c r="M38" s="29"/>
      <c r="N38" s="46">
        <v>81</v>
      </c>
      <c r="O38" s="123">
        <f t="shared" si="7"/>
        <v>17.28395061728395</v>
      </c>
      <c r="P38" s="108"/>
    </row>
    <row r="39" spans="1:16" ht="14.25" hidden="1">
      <c r="A39" s="45" t="s">
        <v>55</v>
      </c>
      <c r="B39" s="46">
        <v>0</v>
      </c>
      <c r="C39" s="123" t="e">
        <f t="shared" si="8"/>
        <v>#DIV/0!</v>
      </c>
      <c r="D39" s="29"/>
      <c r="E39" s="46">
        <v>1</v>
      </c>
      <c r="F39" s="123">
        <f t="shared" si="4"/>
        <v>-100</v>
      </c>
      <c r="G39" s="29"/>
      <c r="H39" s="46">
        <v>208</v>
      </c>
      <c r="I39" s="123">
        <f t="shared" si="5"/>
        <v>-2.884615384615387</v>
      </c>
      <c r="J39" s="29"/>
      <c r="K39" s="46">
        <v>250</v>
      </c>
      <c r="L39" s="123">
        <f t="shared" si="6"/>
        <v>4.400000000000006</v>
      </c>
      <c r="M39" s="29"/>
      <c r="N39" s="46">
        <v>115</v>
      </c>
      <c r="O39" s="123">
        <f t="shared" si="7"/>
        <v>100</v>
      </c>
      <c r="P39" s="108"/>
    </row>
    <row r="40" spans="1:16" ht="14.25" hidden="1">
      <c r="A40" s="45" t="s">
        <v>56</v>
      </c>
      <c r="B40" s="46">
        <v>4</v>
      </c>
      <c r="C40" s="123">
        <f t="shared" si="8"/>
        <v>-75</v>
      </c>
      <c r="D40" s="29"/>
      <c r="E40" s="46">
        <v>225</v>
      </c>
      <c r="F40" s="123">
        <f t="shared" si="4"/>
        <v>4.888888888888886</v>
      </c>
      <c r="G40" s="29"/>
      <c r="H40" s="46">
        <v>156</v>
      </c>
      <c r="I40" s="123">
        <f t="shared" si="5"/>
        <v>-30.128205128205124</v>
      </c>
      <c r="J40" s="29"/>
      <c r="K40" s="46">
        <v>6</v>
      </c>
      <c r="L40" s="123">
        <f t="shared" si="6"/>
        <v>450</v>
      </c>
      <c r="M40" s="29"/>
      <c r="N40" s="46">
        <v>120</v>
      </c>
      <c r="O40" s="123">
        <f t="shared" si="7"/>
        <v>18.33333333333333</v>
      </c>
      <c r="P40" s="108"/>
    </row>
    <row r="41" spans="1:16" ht="14.25" hidden="1">
      <c r="A41" s="45" t="s">
        <v>57</v>
      </c>
      <c r="B41" s="46">
        <v>0</v>
      </c>
      <c r="C41" s="123" t="e">
        <f t="shared" si="8"/>
        <v>#DIV/0!</v>
      </c>
      <c r="D41" s="29"/>
      <c r="E41" s="46">
        <v>68</v>
      </c>
      <c r="F41" s="123">
        <f t="shared" si="4"/>
        <v>-23.529411764705884</v>
      </c>
      <c r="G41" s="29"/>
      <c r="H41" s="46">
        <v>86</v>
      </c>
      <c r="I41" s="123">
        <f t="shared" si="5"/>
        <v>-5.813953488372093</v>
      </c>
      <c r="J41" s="29"/>
      <c r="K41" s="46">
        <v>5</v>
      </c>
      <c r="L41" s="123">
        <f t="shared" si="6"/>
        <v>-20</v>
      </c>
      <c r="M41" s="29"/>
      <c r="N41" s="46">
        <v>179</v>
      </c>
      <c r="O41" s="123">
        <f t="shared" si="7"/>
        <v>-7.262569832402235</v>
      </c>
      <c r="P41" s="108"/>
    </row>
    <row r="42" spans="1:16" ht="14.25" hidden="1">
      <c r="A42" s="45" t="s">
        <v>58</v>
      </c>
      <c r="B42" s="46">
        <v>0</v>
      </c>
      <c r="C42" s="123" t="e">
        <f t="shared" si="8"/>
        <v>#DIV/0!</v>
      </c>
      <c r="D42" s="29"/>
      <c r="E42" s="46">
        <v>536</v>
      </c>
      <c r="F42" s="123">
        <f t="shared" si="4"/>
        <v>-7.462686567164184</v>
      </c>
      <c r="G42" s="29"/>
      <c r="H42" s="46">
        <v>182</v>
      </c>
      <c r="I42" s="123">
        <f t="shared" si="5"/>
        <v>1.098901098901095</v>
      </c>
      <c r="J42" s="29"/>
      <c r="K42" s="46">
        <v>12</v>
      </c>
      <c r="L42" s="123">
        <f t="shared" si="6"/>
        <v>91.66666666666666</v>
      </c>
      <c r="M42" s="29"/>
      <c r="N42" s="46">
        <v>78</v>
      </c>
      <c r="O42" s="123">
        <f t="shared" si="7"/>
        <v>6.410256410256409</v>
      </c>
      <c r="P42" s="108"/>
    </row>
    <row r="43" spans="1:16" ht="14.25" hidden="1">
      <c r="A43" s="45" t="s">
        <v>59</v>
      </c>
      <c r="B43" s="46">
        <v>0</v>
      </c>
      <c r="C43" s="123" t="e">
        <f t="shared" si="8"/>
        <v>#DIV/0!</v>
      </c>
      <c r="D43" s="29"/>
      <c r="E43" s="46">
        <v>182</v>
      </c>
      <c r="F43" s="123">
        <f t="shared" si="4"/>
        <v>-6.043956043956044</v>
      </c>
      <c r="G43" s="29"/>
      <c r="H43" s="46">
        <v>68</v>
      </c>
      <c r="I43" s="123">
        <f t="shared" si="5"/>
        <v>26.470588235294116</v>
      </c>
      <c r="J43" s="29"/>
      <c r="K43" s="46">
        <v>13</v>
      </c>
      <c r="L43" s="123">
        <f t="shared" si="6"/>
        <v>-7.692307692307693</v>
      </c>
      <c r="M43" s="29"/>
      <c r="N43" s="46">
        <v>225</v>
      </c>
      <c r="O43" s="123">
        <f t="shared" si="7"/>
        <v>15.555555555555557</v>
      </c>
      <c r="P43" s="108"/>
    </row>
    <row r="44" spans="1:16" ht="14.25" hidden="1">
      <c r="A44" s="45" t="s">
        <v>60</v>
      </c>
      <c r="B44" s="46">
        <v>0</v>
      </c>
      <c r="C44" s="123" t="e">
        <f t="shared" si="8"/>
        <v>#DIV/0!</v>
      </c>
      <c r="D44" s="29"/>
      <c r="E44" s="46">
        <v>0</v>
      </c>
      <c r="F44" s="123" t="e">
        <f t="shared" si="4"/>
        <v>#DIV/0!</v>
      </c>
      <c r="G44" s="29"/>
      <c r="H44" s="46">
        <v>286</v>
      </c>
      <c r="I44" s="123">
        <f t="shared" si="5"/>
        <v>29.020979020979013</v>
      </c>
      <c r="J44" s="29"/>
      <c r="K44" s="46">
        <v>30</v>
      </c>
      <c r="L44" s="123">
        <f t="shared" si="6"/>
        <v>50</v>
      </c>
      <c r="M44" s="29"/>
      <c r="N44" s="46">
        <v>551</v>
      </c>
      <c r="O44" s="123">
        <f t="shared" si="7"/>
        <v>-7.259528130671512</v>
      </c>
      <c r="P44" s="108"/>
    </row>
    <row r="45" spans="1:16" ht="14.25" hidden="1">
      <c r="A45" s="45" t="s">
        <v>61</v>
      </c>
      <c r="B45" s="46">
        <v>1860</v>
      </c>
      <c r="C45" s="123">
        <f t="shared" si="8"/>
        <v>-0.5913978494623677</v>
      </c>
      <c r="D45" s="29"/>
      <c r="E45" s="46">
        <v>1</v>
      </c>
      <c r="F45" s="123">
        <f t="shared" si="4"/>
        <v>-100</v>
      </c>
      <c r="G45" s="29"/>
      <c r="H45" s="46">
        <v>0</v>
      </c>
      <c r="I45" s="123" t="e">
        <f t="shared" si="5"/>
        <v>#DIV/0!</v>
      </c>
      <c r="J45" s="29"/>
      <c r="K45" s="46">
        <v>0</v>
      </c>
      <c r="L45" s="123" t="e">
        <f t="shared" si="6"/>
        <v>#DIV/0!</v>
      </c>
      <c r="M45" s="29"/>
      <c r="N45" s="46">
        <v>2</v>
      </c>
      <c r="O45" s="123">
        <f t="shared" si="7"/>
        <v>-100</v>
      </c>
      <c r="P45" s="108"/>
    </row>
    <row r="46" spans="1:16" ht="14.25" hidden="1">
      <c r="A46" s="45" t="s">
        <v>62</v>
      </c>
      <c r="B46" s="46">
        <v>0</v>
      </c>
      <c r="C46" s="123" t="e">
        <f t="shared" si="8"/>
        <v>#DIV/0!</v>
      </c>
      <c r="D46" s="29"/>
      <c r="E46" s="46">
        <v>110</v>
      </c>
      <c r="F46" s="123">
        <f t="shared" si="4"/>
        <v>32.72727272727272</v>
      </c>
      <c r="G46" s="29"/>
      <c r="H46" s="46">
        <v>48</v>
      </c>
      <c r="I46" s="123">
        <f t="shared" si="5"/>
        <v>31.25</v>
      </c>
      <c r="J46" s="29"/>
      <c r="K46" s="46">
        <v>17</v>
      </c>
      <c r="L46" s="123">
        <f t="shared" si="6"/>
        <v>100</v>
      </c>
      <c r="M46" s="29"/>
      <c r="N46" s="46">
        <v>63</v>
      </c>
      <c r="O46" s="123">
        <f t="shared" si="7"/>
        <v>52.38095238095238</v>
      </c>
      <c r="P46" s="108"/>
    </row>
    <row r="47" spans="1:16" ht="14.25" hidden="1">
      <c r="A47" s="45" t="s">
        <v>63</v>
      </c>
      <c r="B47" s="46">
        <v>0</v>
      </c>
      <c r="C47" s="123" t="e">
        <f t="shared" si="8"/>
        <v>#DIV/0!</v>
      </c>
      <c r="D47" s="29"/>
      <c r="E47" s="46">
        <v>28</v>
      </c>
      <c r="F47" s="123">
        <f t="shared" si="4"/>
        <v>-100</v>
      </c>
      <c r="G47" s="29"/>
      <c r="H47" s="46">
        <v>47</v>
      </c>
      <c r="I47" s="123">
        <f t="shared" si="5"/>
        <v>-12.765957446808514</v>
      </c>
      <c r="J47" s="29"/>
      <c r="K47" s="46">
        <v>75</v>
      </c>
      <c r="L47" s="123">
        <f t="shared" si="6"/>
        <v>81.33333333333334</v>
      </c>
      <c r="M47" s="29"/>
      <c r="N47" s="46">
        <v>18</v>
      </c>
      <c r="O47" s="123">
        <f t="shared" si="7"/>
        <v>133.33333333333334</v>
      </c>
      <c r="P47" s="108"/>
    </row>
    <row r="48" spans="1:16" ht="14.25" hidden="1">
      <c r="A48" s="45" t="s">
        <v>64</v>
      </c>
      <c r="B48" s="46">
        <v>0</v>
      </c>
      <c r="C48" s="123" t="e">
        <f t="shared" si="8"/>
        <v>#DIV/0!</v>
      </c>
      <c r="D48" s="29"/>
      <c r="E48" s="46">
        <v>656</v>
      </c>
      <c r="F48" s="123">
        <f t="shared" si="4"/>
        <v>-7.317073170731703</v>
      </c>
      <c r="G48" s="29"/>
      <c r="H48" s="46">
        <v>115</v>
      </c>
      <c r="I48" s="123">
        <f t="shared" si="5"/>
        <v>25.217391304347828</v>
      </c>
      <c r="J48" s="29"/>
      <c r="K48" s="46">
        <v>64</v>
      </c>
      <c r="L48" s="123">
        <f t="shared" si="6"/>
        <v>37.5</v>
      </c>
      <c r="M48" s="29"/>
      <c r="N48" s="46">
        <v>290</v>
      </c>
      <c r="O48" s="123">
        <f t="shared" si="7"/>
        <v>33.79310344827587</v>
      </c>
      <c r="P48" s="108"/>
    </row>
    <row r="49" spans="1:16" ht="14.25" hidden="1">
      <c r="A49" s="45" t="s">
        <v>65</v>
      </c>
      <c r="B49" s="46">
        <v>0</v>
      </c>
      <c r="C49" s="123" t="e">
        <f t="shared" si="8"/>
        <v>#DIV/0!</v>
      </c>
      <c r="D49" s="29"/>
      <c r="E49" s="46">
        <v>401</v>
      </c>
      <c r="F49" s="123">
        <f t="shared" si="4"/>
        <v>0.4987531172069879</v>
      </c>
      <c r="G49" s="29"/>
      <c r="H49" s="46">
        <v>84</v>
      </c>
      <c r="I49" s="123">
        <f t="shared" si="5"/>
        <v>0</v>
      </c>
      <c r="J49" s="29"/>
      <c r="K49" s="46">
        <v>24</v>
      </c>
      <c r="L49" s="123">
        <f t="shared" si="6"/>
        <v>-16.66666666666667</v>
      </c>
      <c r="M49" s="29"/>
      <c r="N49" s="46">
        <v>99</v>
      </c>
      <c r="O49" s="123">
        <f t="shared" si="7"/>
        <v>26.262626262626256</v>
      </c>
      <c r="P49" s="108"/>
    </row>
    <row r="50" spans="1:16" ht="14.25" hidden="1">
      <c r="A50" s="45" t="s">
        <v>66</v>
      </c>
      <c r="B50" s="46">
        <v>1</v>
      </c>
      <c r="C50" s="123">
        <f t="shared" si="8"/>
        <v>300</v>
      </c>
      <c r="D50" s="29"/>
      <c r="E50" s="46">
        <v>987</v>
      </c>
      <c r="F50" s="123">
        <f t="shared" si="4"/>
        <v>1.9250253292806434</v>
      </c>
      <c r="G50" s="29"/>
      <c r="H50" s="46">
        <v>164</v>
      </c>
      <c r="I50" s="123">
        <f t="shared" si="5"/>
        <v>6.707317073170728</v>
      </c>
      <c r="J50" s="29"/>
      <c r="K50" s="46">
        <v>49</v>
      </c>
      <c r="L50" s="123">
        <f t="shared" si="6"/>
        <v>-53.06122448979592</v>
      </c>
      <c r="M50" s="29"/>
      <c r="N50" s="46">
        <v>169</v>
      </c>
      <c r="O50" s="123">
        <f t="shared" si="7"/>
        <v>17.751479289940832</v>
      </c>
      <c r="P50" s="108"/>
    </row>
    <row r="51" spans="1:16" ht="14.25" hidden="1">
      <c r="A51" s="45" t="s">
        <v>67</v>
      </c>
      <c r="B51" s="46">
        <v>0</v>
      </c>
      <c r="C51" s="123" t="e">
        <f t="shared" si="8"/>
        <v>#DIV/0!</v>
      </c>
      <c r="D51" s="29"/>
      <c r="E51" s="46">
        <v>226</v>
      </c>
      <c r="F51" s="123">
        <f t="shared" si="4"/>
        <v>12.389380530973455</v>
      </c>
      <c r="G51" s="29"/>
      <c r="H51" s="46">
        <v>102</v>
      </c>
      <c r="I51" s="123">
        <f t="shared" si="5"/>
        <v>24.509803921568633</v>
      </c>
      <c r="J51" s="29"/>
      <c r="K51" s="46">
        <v>99</v>
      </c>
      <c r="L51" s="123">
        <f t="shared" si="6"/>
        <v>8.080808080808083</v>
      </c>
      <c r="M51" s="29"/>
      <c r="N51" s="46">
        <v>119</v>
      </c>
      <c r="O51" s="123">
        <f t="shared" si="7"/>
        <v>-6.722689075630257</v>
      </c>
      <c r="P51" s="108"/>
    </row>
    <row r="52" spans="1:16" ht="14.25" hidden="1">
      <c r="A52" s="45" t="s">
        <v>68</v>
      </c>
      <c r="B52" s="46">
        <v>0</v>
      </c>
      <c r="C52" s="123" t="e">
        <f t="shared" si="8"/>
        <v>#DIV/0!</v>
      </c>
      <c r="D52" s="29"/>
      <c r="E52" s="46">
        <v>119</v>
      </c>
      <c r="F52" s="123">
        <f t="shared" si="4"/>
        <v>38.655462184873954</v>
      </c>
      <c r="G52" s="29"/>
      <c r="H52" s="46">
        <v>53</v>
      </c>
      <c r="I52" s="123">
        <f t="shared" si="5"/>
        <v>37.73584905660377</v>
      </c>
      <c r="J52" s="29"/>
      <c r="K52" s="46">
        <v>10</v>
      </c>
      <c r="L52" s="123">
        <f t="shared" si="6"/>
        <v>30</v>
      </c>
      <c r="M52" s="29"/>
      <c r="N52" s="46">
        <v>98</v>
      </c>
      <c r="O52" s="123">
        <f t="shared" si="7"/>
        <v>61.22448979591837</v>
      </c>
      <c r="P52" s="108"/>
    </row>
    <row r="53" spans="1:16" ht="14.25" hidden="1">
      <c r="A53" s="45" t="s">
        <v>69</v>
      </c>
      <c r="B53" s="46">
        <v>0</v>
      </c>
      <c r="C53" s="123" t="e">
        <f t="shared" si="8"/>
        <v>#DIV/0!</v>
      </c>
      <c r="D53" s="29"/>
      <c r="E53" s="46">
        <v>155</v>
      </c>
      <c r="F53" s="123">
        <f t="shared" si="4"/>
        <v>7.096774193548384</v>
      </c>
      <c r="G53" s="29"/>
      <c r="H53" s="46">
        <v>149</v>
      </c>
      <c r="I53" s="123">
        <f t="shared" si="5"/>
        <v>-6.711409395973149</v>
      </c>
      <c r="J53" s="29"/>
      <c r="K53" s="46">
        <v>3</v>
      </c>
      <c r="L53" s="123">
        <f t="shared" si="6"/>
        <v>366.6666666666667</v>
      </c>
      <c r="M53" s="29"/>
      <c r="N53" s="46">
        <v>61</v>
      </c>
      <c r="O53" s="123">
        <f t="shared" si="7"/>
        <v>44.26229508196721</v>
      </c>
      <c r="P53" s="108"/>
    </row>
    <row r="54" spans="1:16" ht="14.25" hidden="1">
      <c r="A54" s="45" t="s">
        <v>70</v>
      </c>
      <c r="B54" s="46">
        <v>0</v>
      </c>
      <c r="C54" s="123" t="e">
        <f t="shared" si="8"/>
        <v>#DIV/0!</v>
      </c>
      <c r="D54" s="29"/>
      <c r="E54" s="46">
        <v>99</v>
      </c>
      <c r="F54" s="123">
        <f t="shared" si="4"/>
        <v>50.50505050505049</v>
      </c>
      <c r="G54" s="29"/>
      <c r="H54" s="46">
        <v>29</v>
      </c>
      <c r="I54" s="123">
        <f t="shared" si="5"/>
        <v>17.241379310344826</v>
      </c>
      <c r="J54" s="29"/>
      <c r="K54" s="46">
        <v>9</v>
      </c>
      <c r="L54" s="123">
        <f t="shared" si="6"/>
        <v>44.44444444444446</v>
      </c>
      <c r="M54" s="29"/>
      <c r="N54" s="46">
        <v>56</v>
      </c>
      <c r="O54" s="123">
        <f t="shared" si="7"/>
        <v>37.5</v>
      </c>
      <c r="P54" s="108"/>
    </row>
    <row r="55" spans="1:16" ht="14.25" hidden="1">
      <c r="A55" s="45" t="s">
        <v>71</v>
      </c>
      <c r="B55" s="46">
        <v>1</v>
      </c>
      <c r="C55" s="123">
        <f t="shared" si="8"/>
        <v>-100</v>
      </c>
      <c r="D55" s="29"/>
      <c r="E55" s="46">
        <v>907</v>
      </c>
      <c r="F55" s="123">
        <f t="shared" si="4"/>
        <v>-8.710033076074978</v>
      </c>
      <c r="G55" s="29"/>
      <c r="H55" s="46">
        <v>101</v>
      </c>
      <c r="I55" s="123">
        <f t="shared" si="5"/>
        <v>47.52475247524754</v>
      </c>
      <c r="J55" s="29"/>
      <c r="K55" s="46">
        <v>11</v>
      </c>
      <c r="L55" s="123">
        <f t="shared" si="6"/>
        <v>227.27272727272725</v>
      </c>
      <c r="M55" s="29"/>
      <c r="N55" s="46">
        <v>93</v>
      </c>
      <c r="O55" s="123">
        <f t="shared" si="7"/>
        <v>117.20430107526883</v>
      </c>
      <c r="P55" s="108"/>
    </row>
    <row r="56" spans="1:16" ht="14.25" hidden="1">
      <c r="A56" s="45" t="s">
        <v>72</v>
      </c>
      <c r="B56" s="46">
        <v>0</v>
      </c>
      <c r="C56" s="123" t="e">
        <f t="shared" si="8"/>
        <v>#DIV/0!</v>
      </c>
      <c r="D56" s="29"/>
      <c r="E56" s="46">
        <v>213</v>
      </c>
      <c r="F56" s="123">
        <f t="shared" si="4"/>
        <v>5.633802816901408</v>
      </c>
      <c r="G56" s="29"/>
      <c r="H56" s="46">
        <v>97</v>
      </c>
      <c r="I56" s="123">
        <f t="shared" si="5"/>
        <v>-5.154639175257728</v>
      </c>
      <c r="J56" s="29"/>
      <c r="K56" s="46">
        <v>20</v>
      </c>
      <c r="L56" s="123">
        <f t="shared" si="6"/>
        <v>-55</v>
      </c>
      <c r="M56" s="29"/>
      <c r="N56" s="46">
        <v>109</v>
      </c>
      <c r="O56" s="123">
        <f t="shared" si="7"/>
        <v>-6.422018348623851</v>
      </c>
      <c r="P56" s="108"/>
    </row>
    <row r="57" spans="1:16" ht="14.25" hidden="1">
      <c r="A57" s="45" t="s">
        <v>73</v>
      </c>
      <c r="B57" s="46">
        <v>1</v>
      </c>
      <c r="C57" s="123">
        <f t="shared" si="8"/>
        <v>0</v>
      </c>
      <c r="D57" s="29"/>
      <c r="E57" s="46">
        <v>201</v>
      </c>
      <c r="F57" s="123">
        <f t="shared" si="4"/>
        <v>4.975124378109456</v>
      </c>
      <c r="G57" s="29"/>
      <c r="H57" s="46">
        <v>91</v>
      </c>
      <c r="I57" s="123">
        <f t="shared" si="5"/>
        <v>-23.07692307692308</v>
      </c>
      <c r="J57" s="29"/>
      <c r="K57" s="46">
        <v>50</v>
      </c>
      <c r="L57" s="123">
        <f t="shared" si="6"/>
        <v>18</v>
      </c>
      <c r="M57" s="29"/>
      <c r="N57" s="46">
        <v>80</v>
      </c>
      <c r="O57" s="123">
        <f t="shared" si="7"/>
        <v>-18.75</v>
      </c>
      <c r="P57" s="108"/>
    </row>
    <row r="58" spans="1:16" ht="14.25" hidden="1">
      <c r="A58" s="45" t="s">
        <v>74</v>
      </c>
      <c r="B58" s="46">
        <v>0</v>
      </c>
      <c r="C58" s="123" t="e">
        <f t="shared" si="8"/>
        <v>#DIV/0!</v>
      </c>
      <c r="D58" s="29"/>
      <c r="E58" s="46">
        <v>216</v>
      </c>
      <c r="F58" s="123">
        <f t="shared" si="4"/>
        <v>16.20370370370371</v>
      </c>
      <c r="G58" s="29"/>
      <c r="H58" s="46">
        <v>160</v>
      </c>
      <c r="I58" s="123">
        <f t="shared" si="5"/>
        <v>-23.125</v>
      </c>
      <c r="J58" s="29"/>
      <c r="K58" s="46">
        <v>11</v>
      </c>
      <c r="L58" s="123">
        <f t="shared" si="6"/>
        <v>36.363636363636374</v>
      </c>
      <c r="M58" s="29"/>
      <c r="N58" s="46">
        <v>127</v>
      </c>
      <c r="O58" s="123">
        <f t="shared" si="7"/>
        <v>-22.047244094488192</v>
      </c>
      <c r="P58" s="108"/>
    </row>
    <row r="59" spans="1:16" ht="14.25" hidden="1">
      <c r="A59" s="45" t="s">
        <v>75</v>
      </c>
      <c r="B59" s="46">
        <v>0</v>
      </c>
      <c r="C59" s="123" t="e">
        <f t="shared" si="8"/>
        <v>#DIV/0!</v>
      </c>
      <c r="D59" s="29"/>
      <c r="E59" s="46">
        <v>153</v>
      </c>
      <c r="F59" s="123">
        <f t="shared" si="4"/>
        <v>-13.725490196078425</v>
      </c>
      <c r="G59" s="29"/>
      <c r="H59" s="46">
        <v>120</v>
      </c>
      <c r="I59" s="123">
        <f t="shared" si="5"/>
        <v>7.5</v>
      </c>
      <c r="J59" s="29"/>
      <c r="K59" s="46">
        <v>5</v>
      </c>
      <c r="L59" s="123">
        <f t="shared" si="6"/>
        <v>-80</v>
      </c>
      <c r="M59" s="29"/>
      <c r="N59" s="46">
        <v>84</v>
      </c>
      <c r="O59" s="123">
        <f t="shared" si="7"/>
        <v>3.5714285714285694</v>
      </c>
      <c r="P59" s="108"/>
    </row>
    <row r="60" spans="1:16" ht="14.25" hidden="1">
      <c r="A60" s="45" t="s">
        <v>76</v>
      </c>
      <c r="B60" s="46">
        <v>0</v>
      </c>
      <c r="C60" s="123" t="e">
        <f t="shared" si="8"/>
        <v>#DIV/0!</v>
      </c>
      <c r="D60" s="29"/>
      <c r="E60" s="46">
        <v>91</v>
      </c>
      <c r="F60" s="123">
        <f t="shared" si="4"/>
        <v>46.15384615384616</v>
      </c>
      <c r="G60" s="29"/>
      <c r="H60" s="46">
        <v>37</v>
      </c>
      <c r="I60" s="123">
        <f t="shared" si="5"/>
        <v>-16.21621621621621</v>
      </c>
      <c r="J60" s="29"/>
      <c r="K60" s="46">
        <v>10</v>
      </c>
      <c r="L60" s="123">
        <f t="shared" si="6"/>
        <v>0</v>
      </c>
      <c r="M60" s="29"/>
      <c r="N60" s="46">
        <v>132</v>
      </c>
      <c r="O60" s="123">
        <f t="shared" si="7"/>
        <v>21.96969696969697</v>
      </c>
      <c r="P60" s="108"/>
    </row>
    <row r="61" spans="1:16" ht="14.25" hidden="1">
      <c r="A61" s="45" t="s">
        <v>77</v>
      </c>
      <c r="B61" s="46">
        <v>0</v>
      </c>
      <c r="C61" s="123" t="e">
        <f t="shared" si="8"/>
        <v>#DIV/0!</v>
      </c>
      <c r="D61" s="29"/>
      <c r="E61" s="46">
        <v>0</v>
      </c>
      <c r="F61" s="123" t="e">
        <f t="shared" si="4"/>
        <v>#DIV/0!</v>
      </c>
      <c r="G61" s="29"/>
      <c r="H61" s="46">
        <v>0</v>
      </c>
      <c r="I61" s="123" t="e">
        <f t="shared" si="5"/>
        <v>#DIV/0!</v>
      </c>
      <c r="J61" s="29"/>
      <c r="K61" s="46">
        <v>0</v>
      </c>
      <c r="L61" s="123" t="e">
        <f t="shared" si="6"/>
        <v>#DIV/0!</v>
      </c>
      <c r="M61" s="29"/>
      <c r="N61" s="46">
        <v>0</v>
      </c>
      <c r="O61" s="123" t="e">
        <f t="shared" si="7"/>
        <v>#DIV/0!</v>
      </c>
      <c r="P61" s="108"/>
    </row>
    <row r="62" spans="1:16" ht="15" hidden="1">
      <c r="A62" s="48" t="s">
        <v>78</v>
      </c>
      <c r="B62" s="46">
        <v>1869</v>
      </c>
      <c r="C62" s="123">
        <f t="shared" si="8"/>
        <v>-0.26752273943284877</v>
      </c>
      <c r="D62" s="29"/>
      <c r="E62" s="48">
        <v>6693</v>
      </c>
      <c r="F62" s="123">
        <f t="shared" si="4"/>
        <v>0.04482294935006337</v>
      </c>
      <c r="G62" s="29"/>
      <c r="H62" s="48">
        <v>2774</v>
      </c>
      <c r="I62" s="123">
        <f t="shared" si="5"/>
        <v>4.830569574621492</v>
      </c>
      <c r="J62" s="29"/>
      <c r="K62" s="48">
        <v>1271</v>
      </c>
      <c r="L62" s="123">
        <f t="shared" si="6"/>
        <v>17.702596380802518</v>
      </c>
      <c r="M62" s="29"/>
      <c r="N62" s="48">
        <v>3200</v>
      </c>
      <c r="O62" s="123">
        <f t="shared" si="7"/>
        <v>19.09375</v>
      </c>
      <c r="P62" s="108"/>
    </row>
    <row r="63" ht="14.25" hidden="1">
      <c r="D63" s="11"/>
    </row>
    <row r="64" spans="3:7" ht="14.25">
      <c r="C64" s="11"/>
      <c r="D64" s="11"/>
      <c r="E64" s="11"/>
      <c r="G64" s="11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C35:C62 F35:F62 I35:I62 L35:L62 O35:O62">
    <cfRule type="cellIs" priority="12" dxfId="585" operator="lessThanOrEqual" stopIfTrue="1">
      <formula>0</formula>
    </cfRule>
  </conditionalFormatting>
  <conditionalFormatting sqref="C35:C62 F35:F62 I35:I62 L35:L62 O35:O62">
    <cfRule type="cellIs" priority="11" dxfId="584" operator="greaterThan" stopIfTrue="1">
      <formula>0</formula>
    </cfRule>
  </conditionalFormatting>
  <conditionalFormatting sqref="I6:I33 L6:L33 O6:O15 C6 C8 C10:C12 C14 C16:C18 C22:C23 C25 C28 C31:C33 F6:F9 F11:F15 F17 F19:F33 O17:O33">
    <cfRule type="cellIs" priority="4" dxfId="584" operator="greaterThan" stopIfTrue="1">
      <formula>0</formula>
    </cfRule>
  </conditionalFormatting>
  <conditionalFormatting sqref="I6:I33 L6:L33 O6:O15 C6 C8 C10:C12 C14 C16:C18 C22:C23 C25 C28 C31:C33 F6:F9 F11:F15 F17 F19:F33 O17:O33">
    <cfRule type="cellIs" priority="3" dxfId="586" operator="lessThanOrEqual" stopIfTrue="1">
      <formula>0</formula>
    </cfRule>
  </conditionalFormatting>
  <conditionalFormatting sqref="C16">
    <cfRule type="cellIs" priority="2" dxfId="585" operator="lessThanOrEqual" stopIfTrue="1">
      <formula>0</formula>
    </cfRule>
  </conditionalFormatting>
  <conditionalFormatting sqref="C16">
    <cfRule type="cellIs" priority="1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64"/>
  <sheetViews>
    <sheetView workbookViewId="0" topLeftCell="A1">
      <selection activeCell="I12" sqref="I12"/>
    </sheetView>
  </sheetViews>
  <sheetFormatPr defaultColWidth="9.140625" defaultRowHeight="15"/>
  <cols>
    <col min="1" max="1" width="20.421875" style="7" customWidth="1"/>
    <col min="2" max="2" width="8.57421875" style="7" customWidth="1"/>
    <col min="3" max="3" width="10.140625" style="7" customWidth="1"/>
    <col min="4" max="4" width="9.140625" style="7" customWidth="1"/>
    <col min="5" max="5" width="7.7109375" style="7" customWidth="1"/>
    <col min="6" max="6" width="9.7109375" style="7" customWidth="1"/>
    <col min="7" max="7" width="9.140625" style="7" customWidth="1"/>
    <col min="8" max="8" width="7.7109375" style="7" customWidth="1"/>
    <col min="9" max="9" width="9.140625" style="7" customWidth="1"/>
    <col min="10" max="10" width="9.421875" style="7" customWidth="1"/>
    <col min="11" max="11" width="7.7109375" style="7" customWidth="1"/>
    <col min="12" max="12" width="9.00390625" style="7" customWidth="1"/>
    <col min="13" max="13" width="8.8515625" style="7" customWidth="1"/>
    <col min="14" max="14" width="7.7109375" style="7" customWidth="1"/>
    <col min="15" max="15" width="9.421875" style="7" customWidth="1"/>
    <col min="16" max="16" width="9.57421875" style="7" customWidth="1"/>
    <col min="17" max="17" width="7.7109375" style="7" customWidth="1"/>
    <col min="18" max="19" width="9.140625" style="7" customWidth="1"/>
    <col min="20" max="16384" width="9.140625" style="7" customWidth="1"/>
  </cols>
  <sheetData>
    <row r="1" spans="1:19" ht="18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19" s="15" customFormat="1" ht="14.25">
      <c r="A4" s="6" t="s">
        <v>42</v>
      </c>
      <c r="B4" s="6" t="s">
        <v>99</v>
      </c>
      <c r="C4" s="6"/>
      <c r="D4" s="6"/>
      <c r="E4" s="6" t="s">
        <v>100</v>
      </c>
      <c r="F4" s="6"/>
      <c r="G4" s="6"/>
      <c r="H4" s="6" t="s">
        <v>101</v>
      </c>
      <c r="I4" s="6"/>
      <c r="J4" s="6"/>
      <c r="K4" s="6" t="s">
        <v>102</v>
      </c>
      <c r="L4" s="6"/>
      <c r="M4" s="6"/>
      <c r="N4" s="6" t="s">
        <v>103</v>
      </c>
      <c r="O4" s="6"/>
      <c r="P4" s="6"/>
      <c r="Q4" s="6" t="s">
        <v>104</v>
      </c>
      <c r="R4" s="6"/>
      <c r="S4" s="6"/>
    </row>
    <row r="5" spans="1:19" s="15" customFormat="1" ht="28.5">
      <c r="A5" s="6"/>
      <c r="B5" s="70" t="s">
        <v>91</v>
      </c>
      <c r="C5" s="70" t="s">
        <v>92</v>
      </c>
      <c r="D5" s="70" t="s">
        <v>93</v>
      </c>
      <c r="E5" s="70" t="s">
        <v>91</v>
      </c>
      <c r="F5" s="70" t="s">
        <v>92</v>
      </c>
      <c r="G5" s="70" t="s">
        <v>93</v>
      </c>
      <c r="H5" s="70" t="s">
        <v>91</v>
      </c>
      <c r="I5" s="70" t="s">
        <v>92</v>
      </c>
      <c r="J5" s="70" t="s">
        <v>93</v>
      </c>
      <c r="K5" s="70" t="s">
        <v>91</v>
      </c>
      <c r="L5" s="65" t="s">
        <v>92</v>
      </c>
      <c r="M5" s="70" t="s">
        <v>93</v>
      </c>
      <c r="N5" s="70" t="s">
        <v>91</v>
      </c>
      <c r="O5" s="70" t="s">
        <v>92</v>
      </c>
      <c r="P5" s="70" t="s">
        <v>93</v>
      </c>
      <c r="Q5" s="70" t="s">
        <v>91</v>
      </c>
      <c r="R5" s="70" t="s">
        <v>92</v>
      </c>
      <c r="S5" s="70" t="s">
        <v>93</v>
      </c>
    </row>
    <row r="6" spans="1:19" ht="14.25">
      <c r="A6" s="49" t="s">
        <v>51</v>
      </c>
      <c r="B6" s="19">
        <v>0</v>
      </c>
      <c r="C6" s="19"/>
      <c r="D6" s="19"/>
      <c r="E6" s="19">
        <v>0</v>
      </c>
      <c r="F6" s="19"/>
      <c r="G6" s="19"/>
      <c r="H6" s="19">
        <v>0</v>
      </c>
      <c r="I6" s="19"/>
      <c r="J6" s="19"/>
      <c r="K6" s="19">
        <v>0</v>
      </c>
      <c r="L6" s="50"/>
      <c r="M6" s="51"/>
      <c r="N6" s="19">
        <v>0</v>
      </c>
      <c r="O6" s="19"/>
      <c r="P6" s="19"/>
      <c r="Q6" s="19">
        <v>0</v>
      </c>
      <c r="R6" s="19"/>
      <c r="S6" s="19"/>
    </row>
    <row r="7" spans="1:19" ht="14.25">
      <c r="A7" s="49" t="s">
        <v>52</v>
      </c>
      <c r="B7" s="19">
        <v>97</v>
      </c>
      <c r="C7" s="52">
        <v>4.3010752688172005</v>
      </c>
      <c r="D7" s="52">
        <f>B7*100/(B7+E7+H7+K7+N7+Q7)</f>
        <v>61.0062893081761</v>
      </c>
      <c r="E7" s="19">
        <v>2</v>
      </c>
      <c r="F7" s="19"/>
      <c r="G7" s="52">
        <f>E7*100/(B7+E7+H7+K7+N7+Q7)</f>
        <v>1.2578616352201257</v>
      </c>
      <c r="H7" s="19">
        <v>13</v>
      </c>
      <c r="I7" s="52">
        <v>-35</v>
      </c>
      <c r="J7" s="52">
        <f>H7*100/(B7+E7+H7+K7+N7+Q7)</f>
        <v>8.176100628930818</v>
      </c>
      <c r="K7" s="19">
        <v>14</v>
      </c>
      <c r="L7" s="53">
        <v>-53.333333333333336</v>
      </c>
      <c r="M7" s="54">
        <f>K7*100/(B7+E7+H7+K7+N7+Q7)</f>
        <v>8.80503144654088</v>
      </c>
      <c r="N7" s="19">
        <v>9</v>
      </c>
      <c r="O7" s="52">
        <v>28.571428571428584</v>
      </c>
      <c r="P7" s="52">
        <f aca="true" t="shared" si="0" ref="P7:P33">N7*100/(B7+E7+H7+K7+N7+Q7)</f>
        <v>5.660377358490566</v>
      </c>
      <c r="Q7" s="19">
        <v>24</v>
      </c>
      <c r="R7" s="52">
        <v>71.42857142857142</v>
      </c>
      <c r="S7" s="52">
        <f>Q7*100/(B7+E7+H7+K7+N7+Q7)</f>
        <v>15.09433962264151</v>
      </c>
    </row>
    <row r="8" spans="1:19" ht="14.25">
      <c r="A8" s="49" t="s">
        <v>53</v>
      </c>
      <c r="B8" s="19">
        <v>63</v>
      </c>
      <c r="C8" s="52">
        <v>6.779661016949149</v>
      </c>
      <c r="D8" s="52">
        <f aca="true" t="shared" si="1" ref="D8:D33">B8*100/(B8+E8+H8+K8+N8+Q8)</f>
        <v>36.8421052631579</v>
      </c>
      <c r="E8" s="19">
        <v>60</v>
      </c>
      <c r="F8" s="52">
        <v>-9.090909090909093</v>
      </c>
      <c r="G8" s="52">
        <f aca="true" t="shared" si="2" ref="G8:G33">E8*100/(B8+E8+H8+K8+N8+Q8)</f>
        <v>35.08771929824562</v>
      </c>
      <c r="H8" s="19">
        <v>18</v>
      </c>
      <c r="I8" s="52">
        <v>28.571428571428584</v>
      </c>
      <c r="J8" s="52">
        <f aca="true" t="shared" si="3" ref="J8:J33">H8*100/(B8+E8+H8+K8+N8+Q8)</f>
        <v>10.526315789473685</v>
      </c>
      <c r="K8" s="19">
        <v>15</v>
      </c>
      <c r="L8" s="53">
        <v>-28.57142857142857</v>
      </c>
      <c r="M8" s="54">
        <f aca="true" t="shared" si="4" ref="M8:M33">K8*100/(B8+E8+H8+K8+N8+Q8)</f>
        <v>8.771929824561404</v>
      </c>
      <c r="N8" s="19">
        <v>8</v>
      </c>
      <c r="O8" s="52">
        <v>60</v>
      </c>
      <c r="P8" s="52">
        <f t="shared" si="0"/>
        <v>4.678362573099415</v>
      </c>
      <c r="Q8" s="19">
        <v>7</v>
      </c>
      <c r="R8" s="52">
        <v>16.66666666666667</v>
      </c>
      <c r="S8" s="52">
        <f aca="true" t="shared" si="5" ref="S8:S33">Q8*100/(B8+E8+H8+K8+N8+Q8)</f>
        <v>4.093567251461988</v>
      </c>
    </row>
    <row r="9" spans="1:19" ht="14.25">
      <c r="A9" s="49" t="s">
        <v>54</v>
      </c>
      <c r="B9" s="19">
        <v>40</v>
      </c>
      <c r="C9" s="52">
        <v>-9.090909090909093</v>
      </c>
      <c r="D9" s="52">
        <f t="shared" si="1"/>
        <v>27.397260273972602</v>
      </c>
      <c r="E9" s="19">
        <v>47</v>
      </c>
      <c r="F9" s="52">
        <v>38.23529411764707</v>
      </c>
      <c r="G9" s="52">
        <f t="shared" si="2"/>
        <v>32.19178082191781</v>
      </c>
      <c r="H9" s="19">
        <v>5</v>
      </c>
      <c r="I9" s="52">
        <v>-28.57142857142857</v>
      </c>
      <c r="J9" s="52">
        <f t="shared" si="3"/>
        <v>3.4246575342465753</v>
      </c>
      <c r="K9" s="19">
        <v>28</v>
      </c>
      <c r="L9" s="53">
        <v>-6.666666666666671</v>
      </c>
      <c r="M9" s="54">
        <f t="shared" si="4"/>
        <v>19.17808219178082</v>
      </c>
      <c r="N9" s="19">
        <v>16</v>
      </c>
      <c r="O9" s="52">
        <v>166.66666666666669</v>
      </c>
      <c r="P9" s="52">
        <f t="shared" si="0"/>
        <v>10.95890410958904</v>
      </c>
      <c r="Q9" s="19">
        <v>10</v>
      </c>
      <c r="R9" s="52">
        <v>100</v>
      </c>
      <c r="S9" s="52">
        <f t="shared" si="5"/>
        <v>6.8493150684931505</v>
      </c>
    </row>
    <row r="10" spans="1:19" ht="14.25">
      <c r="A10" s="49" t="s">
        <v>55</v>
      </c>
      <c r="B10" s="19">
        <v>25</v>
      </c>
      <c r="C10" s="52">
        <v>0</v>
      </c>
      <c r="D10" s="52">
        <f t="shared" si="1"/>
        <v>19.083969465648856</v>
      </c>
      <c r="E10" s="19">
        <v>20</v>
      </c>
      <c r="F10" s="52">
        <v>-4.761904761904759</v>
      </c>
      <c r="G10" s="52">
        <f t="shared" si="2"/>
        <v>15.267175572519085</v>
      </c>
      <c r="H10" s="19">
        <v>0</v>
      </c>
      <c r="I10" s="52"/>
      <c r="J10" s="52">
        <f t="shared" si="3"/>
        <v>0</v>
      </c>
      <c r="K10" s="19">
        <v>38</v>
      </c>
      <c r="L10" s="53">
        <v>-9.523809523809518</v>
      </c>
      <c r="M10" s="54">
        <f t="shared" si="4"/>
        <v>29.00763358778626</v>
      </c>
      <c r="N10" s="19">
        <v>14</v>
      </c>
      <c r="O10" s="52">
        <v>75</v>
      </c>
      <c r="P10" s="52">
        <f t="shared" si="0"/>
        <v>10.687022900763358</v>
      </c>
      <c r="Q10" s="19">
        <v>34</v>
      </c>
      <c r="R10" s="52">
        <v>47.82608695652175</v>
      </c>
      <c r="S10" s="52">
        <f t="shared" si="5"/>
        <v>25.954198473282442</v>
      </c>
    </row>
    <row r="11" spans="1:19" ht="14.25">
      <c r="A11" s="49" t="s">
        <v>56</v>
      </c>
      <c r="B11" s="19">
        <v>187</v>
      </c>
      <c r="C11" s="52">
        <v>23.84105960264901</v>
      </c>
      <c r="D11" s="52">
        <f t="shared" si="1"/>
        <v>65.6140350877193</v>
      </c>
      <c r="E11" s="19">
        <v>21</v>
      </c>
      <c r="F11" s="52">
        <v>90.9090909090909</v>
      </c>
      <c r="G11" s="52">
        <f t="shared" si="2"/>
        <v>7.368421052631579</v>
      </c>
      <c r="H11" s="19">
        <v>17</v>
      </c>
      <c r="I11" s="52">
        <v>6.25</v>
      </c>
      <c r="J11" s="52">
        <f t="shared" si="3"/>
        <v>5.964912280701754</v>
      </c>
      <c r="K11" s="19">
        <v>21</v>
      </c>
      <c r="L11" s="53">
        <v>23.529411764705884</v>
      </c>
      <c r="M11" s="54">
        <f t="shared" si="4"/>
        <v>7.368421052631579</v>
      </c>
      <c r="N11" s="19">
        <v>11</v>
      </c>
      <c r="O11" s="52">
        <v>-31.25</v>
      </c>
      <c r="P11" s="52">
        <f t="shared" si="0"/>
        <v>3.8596491228070176</v>
      </c>
      <c r="Q11" s="19">
        <v>28</v>
      </c>
      <c r="R11" s="52">
        <v>-9.677419354838705</v>
      </c>
      <c r="S11" s="52">
        <f t="shared" si="5"/>
        <v>9.824561403508772</v>
      </c>
    </row>
    <row r="12" spans="1:19" ht="15">
      <c r="A12" s="49" t="s">
        <v>57</v>
      </c>
      <c r="B12" s="19">
        <v>65</v>
      </c>
      <c r="C12" s="52">
        <v>-26.13636363636364</v>
      </c>
      <c r="D12" s="52">
        <f t="shared" si="1"/>
        <v>51.58730158730159</v>
      </c>
      <c r="E12" s="19">
        <v>47</v>
      </c>
      <c r="F12" s="52">
        <v>42.424242424242436</v>
      </c>
      <c r="G12" s="52">
        <f t="shared" si="2"/>
        <v>37.301587301587304</v>
      </c>
      <c r="H12" s="19">
        <v>0</v>
      </c>
      <c r="I12" s="128" t="s">
        <v>311</v>
      </c>
      <c r="J12" s="52">
        <f t="shared" si="3"/>
        <v>0</v>
      </c>
      <c r="K12" s="19">
        <v>6</v>
      </c>
      <c r="L12" s="53">
        <v>-45.45454545454545</v>
      </c>
      <c r="M12" s="54">
        <f t="shared" si="4"/>
        <v>4.761904761904762</v>
      </c>
      <c r="N12" s="19">
        <v>3</v>
      </c>
      <c r="O12" s="19"/>
      <c r="P12" s="52">
        <f t="shared" si="0"/>
        <v>2.380952380952381</v>
      </c>
      <c r="Q12" s="19">
        <v>5</v>
      </c>
      <c r="R12" s="52">
        <v>25</v>
      </c>
      <c r="S12" s="52">
        <f t="shared" si="5"/>
        <v>3.9682539682539684</v>
      </c>
    </row>
    <row r="13" spans="1:19" ht="14.25">
      <c r="A13" s="49" t="s">
        <v>58</v>
      </c>
      <c r="B13" s="19">
        <v>71</v>
      </c>
      <c r="C13" s="52">
        <v>22.41379310344827</v>
      </c>
      <c r="D13" s="52">
        <f t="shared" si="1"/>
        <v>47.333333333333336</v>
      </c>
      <c r="E13" s="19">
        <v>36</v>
      </c>
      <c r="F13" s="52">
        <v>89.47368421052633</v>
      </c>
      <c r="G13" s="52">
        <f t="shared" si="2"/>
        <v>24</v>
      </c>
      <c r="H13" s="19">
        <v>11</v>
      </c>
      <c r="I13" s="52">
        <v>22.22222222222223</v>
      </c>
      <c r="J13" s="52">
        <f t="shared" si="3"/>
        <v>7.333333333333333</v>
      </c>
      <c r="K13" s="19">
        <v>6</v>
      </c>
      <c r="L13" s="53">
        <v>-53.84615384615385</v>
      </c>
      <c r="M13" s="54">
        <f t="shared" si="4"/>
        <v>4</v>
      </c>
      <c r="N13" s="19">
        <v>15</v>
      </c>
      <c r="O13" s="52">
        <v>87.5</v>
      </c>
      <c r="P13" s="52">
        <f t="shared" si="0"/>
        <v>10</v>
      </c>
      <c r="Q13" s="19">
        <v>11</v>
      </c>
      <c r="R13" s="52">
        <v>37.5</v>
      </c>
      <c r="S13" s="52">
        <f t="shared" si="5"/>
        <v>7.333333333333333</v>
      </c>
    </row>
    <row r="14" spans="1:19" ht="14.25">
      <c r="A14" s="49" t="s">
        <v>59</v>
      </c>
      <c r="B14" s="19">
        <v>1</v>
      </c>
      <c r="C14" s="19">
        <v>-50</v>
      </c>
      <c r="D14" s="52">
        <f t="shared" si="1"/>
        <v>0.6329113924050633</v>
      </c>
      <c r="E14" s="19">
        <v>142</v>
      </c>
      <c r="F14" s="52">
        <v>39.21568627450981</v>
      </c>
      <c r="G14" s="52">
        <f t="shared" si="2"/>
        <v>89.87341772151899</v>
      </c>
      <c r="H14" s="19">
        <v>8</v>
      </c>
      <c r="I14" s="52">
        <v>-50</v>
      </c>
      <c r="J14" s="52">
        <f t="shared" si="3"/>
        <v>5.063291139240507</v>
      </c>
      <c r="K14" s="19">
        <v>7</v>
      </c>
      <c r="L14" s="19">
        <v>250</v>
      </c>
      <c r="M14" s="54">
        <f t="shared" si="4"/>
        <v>4.430379746835443</v>
      </c>
      <c r="N14" s="19">
        <v>0</v>
      </c>
      <c r="O14" s="19"/>
      <c r="P14" s="52">
        <f t="shared" si="0"/>
        <v>0</v>
      </c>
      <c r="Q14" s="19">
        <v>0</v>
      </c>
      <c r="R14" s="95">
        <v>-100</v>
      </c>
      <c r="S14" s="52">
        <f t="shared" si="5"/>
        <v>0</v>
      </c>
    </row>
    <row r="15" spans="1:19" ht="14.25">
      <c r="A15" s="49" t="s">
        <v>60</v>
      </c>
      <c r="B15" s="19">
        <v>313</v>
      </c>
      <c r="C15" s="52">
        <v>25.702811244979927</v>
      </c>
      <c r="D15" s="52">
        <f t="shared" si="1"/>
        <v>57.01275045537341</v>
      </c>
      <c r="E15" s="19">
        <v>55</v>
      </c>
      <c r="F15" s="52">
        <v>-3.5087719298245617</v>
      </c>
      <c r="G15" s="52">
        <f t="shared" si="2"/>
        <v>10.018214936247723</v>
      </c>
      <c r="H15" s="19">
        <v>79</v>
      </c>
      <c r="I15" s="52">
        <v>12.857142857142861</v>
      </c>
      <c r="J15" s="52">
        <f t="shared" si="3"/>
        <v>14.389799635701275</v>
      </c>
      <c r="K15" s="19">
        <v>27</v>
      </c>
      <c r="L15" s="53">
        <v>35</v>
      </c>
      <c r="M15" s="54">
        <f t="shared" si="4"/>
        <v>4.918032786885246</v>
      </c>
      <c r="N15" s="19">
        <v>39</v>
      </c>
      <c r="O15" s="52">
        <v>-15.217391304347828</v>
      </c>
      <c r="P15" s="52">
        <f t="shared" si="0"/>
        <v>7.103825136612022</v>
      </c>
      <c r="Q15" s="19">
        <v>36</v>
      </c>
      <c r="R15" s="52">
        <v>63.636363636363626</v>
      </c>
      <c r="S15" s="52">
        <f t="shared" si="5"/>
        <v>6.557377049180328</v>
      </c>
    </row>
    <row r="16" spans="1:19" ht="15">
      <c r="A16" s="49" t="s">
        <v>61</v>
      </c>
      <c r="B16" s="19">
        <v>2</v>
      </c>
      <c r="C16" s="52">
        <v>100</v>
      </c>
      <c r="D16" s="52">
        <f t="shared" si="1"/>
        <v>66.66666666666667</v>
      </c>
      <c r="E16" s="19">
        <v>0</v>
      </c>
      <c r="F16" s="19"/>
      <c r="G16" s="52">
        <f t="shared" si="2"/>
        <v>0</v>
      </c>
      <c r="H16" s="19">
        <v>1</v>
      </c>
      <c r="I16" s="19">
        <v>-50</v>
      </c>
      <c r="J16" s="52">
        <f t="shared" si="3"/>
        <v>33.333333333333336</v>
      </c>
      <c r="K16" s="19">
        <v>0</v>
      </c>
      <c r="L16" s="53"/>
      <c r="M16" s="54">
        <f t="shared" si="4"/>
        <v>0</v>
      </c>
      <c r="N16" s="19">
        <v>0</v>
      </c>
      <c r="O16" s="128" t="s">
        <v>311</v>
      </c>
      <c r="P16" s="52">
        <f t="shared" si="0"/>
        <v>0</v>
      </c>
      <c r="Q16" s="19">
        <v>0</v>
      </c>
      <c r="R16" s="52"/>
      <c r="S16" s="52">
        <f t="shared" si="5"/>
        <v>0</v>
      </c>
    </row>
    <row r="17" spans="1:19" ht="15">
      <c r="A17" s="49" t="s">
        <v>62</v>
      </c>
      <c r="B17" s="19">
        <v>47</v>
      </c>
      <c r="C17" s="52">
        <v>9.302325581395351</v>
      </c>
      <c r="D17" s="52">
        <f t="shared" si="1"/>
        <v>54.651162790697676</v>
      </c>
      <c r="E17" s="19">
        <v>16</v>
      </c>
      <c r="F17" s="52">
        <v>77.77777777777777</v>
      </c>
      <c r="G17" s="52">
        <f t="shared" si="2"/>
        <v>18.6046511627907</v>
      </c>
      <c r="H17" s="19">
        <v>0</v>
      </c>
      <c r="I17" s="128" t="s">
        <v>311</v>
      </c>
      <c r="J17" s="52">
        <f t="shared" si="3"/>
        <v>0</v>
      </c>
      <c r="K17" s="19">
        <v>5</v>
      </c>
      <c r="L17" s="53">
        <v>-61.53846153846154</v>
      </c>
      <c r="M17" s="54">
        <f t="shared" si="4"/>
        <v>5.813953488372093</v>
      </c>
      <c r="N17" s="19">
        <v>8</v>
      </c>
      <c r="O17" s="52">
        <v>33.33333333333334</v>
      </c>
      <c r="P17" s="52">
        <f t="shared" si="0"/>
        <v>9.30232558139535</v>
      </c>
      <c r="Q17" s="19">
        <v>10</v>
      </c>
      <c r="R17" s="52">
        <v>100</v>
      </c>
      <c r="S17" s="52">
        <f t="shared" si="5"/>
        <v>11.627906976744185</v>
      </c>
    </row>
    <row r="18" spans="1:19" ht="14.25">
      <c r="A18" s="49" t="s">
        <v>63</v>
      </c>
      <c r="B18" s="19">
        <v>0</v>
      </c>
      <c r="C18" s="52"/>
      <c r="D18" s="52">
        <f t="shared" si="1"/>
        <v>0</v>
      </c>
      <c r="E18" s="19">
        <v>3</v>
      </c>
      <c r="F18" s="52">
        <v>50</v>
      </c>
      <c r="G18" s="52">
        <f t="shared" si="2"/>
        <v>7.894736842105263</v>
      </c>
      <c r="H18" s="19">
        <v>8</v>
      </c>
      <c r="I18" s="52">
        <v>0</v>
      </c>
      <c r="J18" s="52">
        <f t="shared" si="3"/>
        <v>21.05263157894737</v>
      </c>
      <c r="K18" s="19">
        <v>13</v>
      </c>
      <c r="L18" s="53">
        <v>-23.529411764705884</v>
      </c>
      <c r="M18" s="54">
        <f t="shared" si="4"/>
        <v>34.21052631578947</v>
      </c>
      <c r="N18" s="19">
        <v>9</v>
      </c>
      <c r="O18" s="52">
        <v>-10</v>
      </c>
      <c r="P18" s="52">
        <f t="shared" si="0"/>
        <v>23.68421052631579</v>
      </c>
      <c r="Q18" s="19">
        <v>5</v>
      </c>
      <c r="R18" s="52">
        <v>66.66666666666666</v>
      </c>
      <c r="S18" s="52">
        <f t="shared" si="5"/>
        <v>13.157894736842104</v>
      </c>
    </row>
    <row r="19" spans="1:19" ht="14.25">
      <c r="A19" s="49" t="s">
        <v>64</v>
      </c>
      <c r="B19" s="19">
        <v>341</v>
      </c>
      <c r="C19" s="52">
        <v>-15.802469135802468</v>
      </c>
      <c r="D19" s="52">
        <f t="shared" si="1"/>
        <v>72.2457627118644</v>
      </c>
      <c r="E19" s="19">
        <v>56</v>
      </c>
      <c r="F19" s="52">
        <v>-37.77777777777778</v>
      </c>
      <c r="G19" s="52">
        <f t="shared" si="2"/>
        <v>11.864406779661017</v>
      </c>
      <c r="H19" s="19">
        <v>11</v>
      </c>
      <c r="I19" s="52">
        <v>-45</v>
      </c>
      <c r="J19" s="52">
        <f t="shared" si="3"/>
        <v>2.330508474576271</v>
      </c>
      <c r="K19" s="19">
        <v>40</v>
      </c>
      <c r="L19" s="53">
        <v>17.647058823529406</v>
      </c>
      <c r="M19" s="54">
        <f t="shared" si="4"/>
        <v>8.474576271186441</v>
      </c>
      <c r="N19" s="19">
        <v>6</v>
      </c>
      <c r="O19" s="52">
        <v>100</v>
      </c>
      <c r="P19" s="52">
        <f t="shared" si="0"/>
        <v>1.271186440677966</v>
      </c>
      <c r="Q19" s="19">
        <v>18</v>
      </c>
      <c r="R19" s="52">
        <v>0</v>
      </c>
      <c r="S19" s="52">
        <f t="shared" si="5"/>
        <v>3.8135593220338984</v>
      </c>
    </row>
    <row r="20" spans="1:19" ht="14.25">
      <c r="A20" s="49" t="s">
        <v>65</v>
      </c>
      <c r="B20" s="19">
        <v>59</v>
      </c>
      <c r="C20" s="52">
        <v>-22.368421052631575</v>
      </c>
      <c r="D20" s="52">
        <f t="shared" si="1"/>
        <v>53.63636363636363</v>
      </c>
      <c r="E20" s="19">
        <v>18</v>
      </c>
      <c r="F20" s="52">
        <v>-10</v>
      </c>
      <c r="G20" s="52">
        <f t="shared" si="2"/>
        <v>16.363636363636363</v>
      </c>
      <c r="H20" s="19">
        <v>5</v>
      </c>
      <c r="I20" s="52">
        <v>-86.48648648648648</v>
      </c>
      <c r="J20" s="52">
        <f t="shared" si="3"/>
        <v>4.545454545454546</v>
      </c>
      <c r="K20" s="19">
        <v>18</v>
      </c>
      <c r="L20" s="53">
        <v>-40</v>
      </c>
      <c r="M20" s="54">
        <f t="shared" si="4"/>
        <v>16.363636363636363</v>
      </c>
      <c r="N20" s="19">
        <v>4</v>
      </c>
      <c r="O20" s="52">
        <v>-60</v>
      </c>
      <c r="P20" s="52">
        <f t="shared" si="0"/>
        <v>3.6363636363636362</v>
      </c>
      <c r="Q20" s="19">
        <v>6</v>
      </c>
      <c r="R20" s="52">
        <v>0</v>
      </c>
      <c r="S20" s="52">
        <f t="shared" si="5"/>
        <v>5.454545454545454</v>
      </c>
    </row>
    <row r="21" spans="1:19" ht="14.25">
      <c r="A21" s="49" t="s">
        <v>66</v>
      </c>
      <c r="B21" s="19">
        <v>159</v>
      </c>
      <c r="C21" s="52">
        <v>-14.973262032085557</v>
      </c>
      <c r="D21" s="52">
        <f t="shared" si="1"/>
        <v>80.3030303030303</v>
      </c>
      <c r="E21" s="19">
        <v>0</v>
      </c>
      <c r="F21" s="19"/>
      <c r="G21" s="52">
        <f t="shared" si="2"/>
        <v>0</v>
      </c>
      <c r="H21" s="19">
        <v>8</v>
      </c>
      <c r="I21" s="52">
        <v>-65.21739130434783</v>
      </c>
      <c r="J21" s="52">
        <f t="shared" si="3"/>
        <v>4.040404040404041</v>
      </c>
      <c r="K21" s="19">
        <v>22</v>
      </c>
      <c r="L21" s="53">
        <v>-18.51851851851852</v>
      </c>
      <c r="M21" s="54">
        <f t="shared" si="4"/>
        <v>11.11111111111111</v>
      </c>
      <c r="N21" s="19">
        <v>5</v>
      </c>
      <c r="O21" s="52">
        <v>400</v>
      </c>
      <c r="P21" s="52">
        <f t="shared" si="0"/>
        <v>2.525252525252525</v>
      </c>
      <c r="Q21" s="19">
        <v>4</v>
      </c>
      <c r="R21" s="52">
        <v>-42.857142857142854</v>
      </c>
      <c r="S21" s="52">
        <f t="shared" si="5"/>
        <v>2.0202020202020203</v>
      </c>
    </row>
    <row r="22" spans="1:19" ht="14.25">
      <c r="A22" s="49" t="s">
        <v>67</v>
      </c>
      <c r="B22" s="19">
        <v>157</v>
      </c>
      <c r="C22" s="52">
        <v>21.705426356589143</v>
      </c>
      <c r="D22" s="52">
        <f t="shared" si="1"/>
        <v>72.01834862385321</v>
      </c>
      <c r="E22" s="19">
        <v>12</v>
      </c>
      <c r="F22" s="52">
        <v>100</v>
      </c>
      <c r="G22" s="52">
        <f t="shared" si="2"/>
        <v>5.504587155963303</v>
      </c>
      <c r="H22" s="19">
        <v>16</v>
      </c>
      <c r="I22" s="52">
        <v>-15.78947368421052</v>
      </c>
      <c r="J22" s="52">
        <f t="shared" si="3"/>
        <v>7.339449541284404</v>
      </c>
      <c r="K22" s="19">
        <v>17</v>
      </c>
      <c r="L22" s="53">
        <v>-26.086956521739125</v>
      </c>
      <c r="M22" s="54">
        <f t="shared" si="4"/>
        <v>7.798165137614679</v>
      </c>
      <c r="N22" s="19">
        <v>8</v>
      </c>
      <c r="O22" s="52">
        <v>33.33333333333334</v>
      </c>
      <c r="P22" s="52">
        <f t="shared" si="0"/>
        <v>3.669724770642202</v>
      </c>
      <c r="Q22" s="19">
        <v>8</v>
      </c>
      <c r="R22" s="52">
        <v>-42.857142857142854</v>
      </c>
      <c r="S22" s="52">
        <f t="shared" si="5"/>
        <v>3.669724770642202</v>
      </c>
    </row>
    <row r="23" spans="1:19" ht="14.25">
      <c r="A23" s="49" t="s">
        <v>68</v>
      </c>
      <c r="B23" s="19">
        <v>89</v>
      </c>
      <c r="C23" s="52">
        <v>-15.23809523809524</v>
      </c>
      <c r="D23" s="52">
        <f t="shared" si="1"/>
        <v>57.41935483870968</v>
      </c>
      <c r="E23" s="19">
        <v>16</v>
      </c>
      <c r="F23" s="52">
        <v>33.33333333333334</v>
      </c>
      <c r="G23" s="52">
        <f t="shared" si="2"/>
        <v>10.32258064516129</v>
      </c>
      <c r="H23" s="19">
        <v>7</v>
      </c>
      <c r="I23" s="52">
        <v>-73.07692307692308</v>
      </c>
      <c r="J23" s="52">
        <f t="shared" si="3"/>
        <v>4.516129032258065</v>
      </c>
      <c r="K23" s="19">
        <v>23</v>
      </c>
      <c r="L23" s="53">
        <v>-23.33333333333333</v>
      </c>
      <c r="M23" s="54">
        <f t="shared" si="4"/>
        <v>14.838709677419354</v>
      </c>
      <c r="N23" s="19">
        <v>15</v>
      </c>
      <c r="O23" s="52">
        <v>150</v>
      </c>
      <c r="P23" s="52">
        <f t="shared" si="0"/>
        <v>9.67741935483871</v>
      </c>
      <c r="Q23" s="19">
        <v>5</v>
      </c>
      <c r="R23" s="52">
        <v>25</v>
      </c>
      <c r="S23" s="52">
        <f t="shared" si="5"/>
        <v>3.225806451612903</v>
      </c>
    </row>
    <row r="24" spans="1:19" ht="14.25">
      <c r="A24" s="49" t="s">
        <v>69</v>
      </c>
      <c r="B24" s="19">
        <v>6</v>
      </c>
      <c r="C24" s="19">
        <v>50</v>
      </c>
      <c r="D24" s="52">
        <f t="shared" si="1"/>
        <v>7.5</v>
      </c>
      <c r="E24" s="19">
        <v>23</v>
      </c>
      <c r="F24" s="52">
        <v>15</v>
      </c>
      <c r="G24" s="52">
        <f t="shared" si="2"/>
        <v>28.75</v>
      </c>
      <c r="H24" s="19">
        <v>31</v>
      </c>
      <c r="I24" s="52">
        <v>14.81481481481481</v>
      </c>
      <c r="J24" s="52">
        <f t="shared" si="3"/>
        <v>38.75</v>
      </c>
      <c r="K24" s="19">
        <v>11</v>
      </c>
      <c r="L24" s="53">
        <v>-31.25</v>
      </c>
      <c r="M24" s="54">
        <f t="shared" si="4"/>
        <v>13.75</v>
      </c>
      <c r="N24" s="19">
        <v>5</v>
      </c>
      <c r="O24" s="52">
        <v>-37.5</v>
      </c>
      <c r="P24" s="52">
        <f t="shared" si="0"/>
        <v>6.25</v>
      </c>
      <c r="Q24" s="19">
        <v>4</v>
      </c>
      <c r="R24" s="95">
        <v>300</v>
      </c>
      <c r="S24" s="52">
        <f t="shared" si="5"/>
        <v>5</v>
      </c>
    </row>
    <row r="25" spans="1:19" ht="14.25">
      <c r="A25" s="49" t="s">
        <v>70</v>
      </c>
      <c r="B25" s="19">
        <v>77</v>
      </c>
      <c r="C25" s="52">
        <v>60.41666666666666</v>
      </c>
      <c r="D25" s="52">
        <f t="shared" si="1"/>
        <v>52.73972602739726</v>
      </c>
      <c r="E25" s="19">
        <v>16</v>
      </c>
      <c r="F25" s="52">
        <v>-15.78947368421052</v>
      </c>
      <c r="G25" s="52">
        <f t="shared" si="2"/>
        <v>10.95890410958904</v>
      </c>
      <c r="H25" s="19">
        <v>15</v>
      </c>
      <c r="I25" s="52">
        <v>-31.818181818181813</v>
      </c>
      <c r="J25" s="52">
        <f t="shared" si="3"/>
        <v>10.273972602739725</v>
      </c>
      <c r="K25" s="19">
        <v>26</v>
      </c>
      <c r="L25" s="53">
        <v>52.94117647058823</v>
      </c>
      <c r="M25" s="54">
        <f t="shared" si="4"/>
        <v>17.80821917808219</v>
      </c>
      <c r="N25" s="19">
        <v>2</v>
      </c>
      <c r="O25" s="52">
        <v>-50</v>
      </c>
      <c r="P25" s="52">
        <f t="shared" si="0"/>
        <v>1.36986301369863</v>
      </c>
      <c r="Q25" s="19">
        <v>10</v>
      </c>
      <c r="R25" s="52">
        <v>66.66666666666666</v>
      </c>
      <c r="S25" s="52">
        <f t="shared" si="5"/>
        <v>6.8493150684931505</v>
      </c>
    </row>
    <row r="26" spans="1:19" ht="14.25">
      <c r="A26" s="49" t="s">
        <v>71</v>
      </c>
      <c r="B26" s="19">
        <v>118</v>
      </c>
      <c r="C26" s="52">
        <v>53.24675324675326</v>
      </c>
      <c r="D26" s="52">
        <f t="shared" si="1"/>
        <v>59</v>
      </c>
      <c r="E26" s="19">
        <v>0</v>
      </c>
      <c r="F26" s="19"/>
      <c r="G26" s="52">
        <f t="shared" si="2"/>
        <v>0</v>
      </c>
      <c r="H26" s="19">
        <v>47</v>
      </c>
      <c r="I26" s="52">
        <v>80.76923076923077</v>
      </c>
      <c r="J26" s="52">
        <f t="shared" si="3"/>
        <v>23.5</v>
      </c>
      <c r="K26" s="19">
        <v>15</v>
      </c>
      <c r="L26" s="53">
        <v>15.384615384615387</v>
      </c>
      <c r="M26" s="54">
        <f t="shared" si="4"/>
        <v>7.5</v>
      </c>
      <c r="N26" s="19">
        <v>11</v>
      </c>
      <c r="O26" s="52">
        <v>83.33333333333334</v>
      </c>
      <c r="P26" s="52">
        <f t="shared" si="0"/>
        <v>5.5</v>
      </c>
      <c r="Q26" s="19">
        <v>9</v>
      </c>
      <c r="R26" s="19">
        <v>200</v>
      </c>
      <c r="S26" s="52">
        <f t="shared" si="5"/>
        <v>4.5</v>
      </c>
    </row>
    <row r="27" spans="1:19" ht="14.25">
      <c r="A27" s="49" t="s">
        <v>72</v>
      </c>
      <c r="B27" s="19">
        <v>49</v>
      </c>
      <c r="C27" s="52">
        <v>-14.035087719298247</v>
      </c>
      <c r="D27" s="52">
        <f t="shared" si="1"/>
        <v>28.488372093023255</v>
      </c>
      <c r="E27" s="19">
        <v>0</v>
      </c>
      <c r="F27" s="19"/>
      <c r="G27" s="52">
        <f t="shared" si="2"/>
        <v>0</v>
      </c>
      <c r="H27" s="19">
        <v>49</v>
      </c>
      <c r="I27" s="52">
        <v>-7.547169811320757</v>
      </c>
      <c r="J27" s="52">
        <f t="shared" si="3"/>
        <v>28.488372093023255</v>
      </c>
      <c r="K27" s="19">
        <v>40</v>
      </c>
      <c r="L27" s="53">
        <v>-4.761904761904759</v>
      </c>
      <c r="M27" s="54">
        <f t="shared" si="4"/>
        <v>23.25581395348837</v>
      </c>
      <c r="N27" s="19">
        <v>26</v>
      </c>
      <c r="O27" s="52">
        <v>13.043478260869563</v>
      </c>
      <c r="P27" s="52">
        <f t="shared" si="0"/>
        <v>15.116279069767442</v>
      </c>
      <c r="Q27" s="19">
        <v>8</v>
      </c>
      <c r="R27" s="52">
        <v>33.33333333333334</v>
      </c>
      <c r="S27" s="52">
        <f t="shared" si="5"/>
        <v>4.651162790697675</v>
      </c>
    </row>
    <row r="28" spans="1:19" ht="14.25">
      <c r="A28" s="49" t="s">
        <v>73</v>
      </c>
      <c r="B28" s="19">
        <v>23</v>
      </c>
      <c r="C28" s="52">
        <v>-34.28571428571429</v>
      </c>
      <c r="D28" s="52">
        <f t="shared" si="1"/>
        <v>21.296296296296298</v>
      </c>
      <c r="E28" s="19">
        <v>42</v>
      </c>
      <c r="F28" s="52">
        <v>7.692307692307693</v>
      </c>
      <c r="G28" s="52">
        <f t="shared" si="2"/>
        <v>38.888888888888886</v>
      </c>
      <c r="H28" s="19">
        <v>6</v>
      </c>
      <c r="I28" s="52">
        <v>-53.84615384615385</v>
      </c>
      <c r="J28" s="52">
        <f t="shared" si="3"/>
        <v>5.555555555555555</v>
      </c>
      <c r="K28" s="19">
        <v>24</v>
      </c>
      <c r="L28" s="53">
        <v>-29.411764705882348</v>
      </c>
      <c r="M28" s="54">
        <f t="shared" si="4"/>
        <v>22.22222222222222</v>
      </c>
      <c r="N28" s="19">
        <v>9</v>
      </c>
      <c r="O28" s="52">
        <v>-35.71428571428571</v>
      </c>
      <c r="P28" s="52">
        <f t="shared" si="0"/>
        <v>8.333333333333334</v>
      </c>
      <c r="Q28" s="19">
        <v>4</v>
      </c>
      <c r="R28" s="52">
        <v>33.33333333333334</v>
      </c>
      <c r="S28" s="52">
        <f t="shared" si="5"/>
        <v>3.7037037037037037</v>
      </c>
    </row>
    <row r="29" spans="1:19" ht="15">
      <c r="A29" s="49" t="s">
        <v>74</v>
      </c>
      <c r="B29" s="19">
        <v>53</v>
      </c>
      <c r="C29" s="52">
        <v>29.26829268292684</v>
      </c>
      <c r="D29" s="52">
        <f t="shared" si="1"/>
        <v>41.40625</v>
      </c>
      <c r="E29" s="19">
        <v>48</v>
      </c>
      <c r="F29" s="52">
        <v>-15.78947368421052</v>
      </c>
      <c r="G29" s="52">
        <f t="shared" si="2"/>
        <v>37.5</v>
      </c>
      <c r="H29" s="19">
        <v>10</v>
      </c>
      <c r="I29" s="52">
        <v>-28.57142857142857</v>
      </c>
      <c r="J29" s="52">
        <f t="shared" si="3"/>
        <v>7.8125</v>
      </c>
      <c r="K29" s="19">
        <v>6</v>
      </c>
      <c r="L29" s="53">
        <v>-14.285714285714292</v>
      </c>
      <c r="M29" s="54">
        <f t="shared" si="4"/>
        <v>4.6875</v>
      </c>
      <c r="N29" s="19">
        <v>11</v>
      </c>
      <c r="O29" s="52">
        <v>-56</v>
      </c>
      <c r="P29" s="52">
        <f t="shared" si="0"/>
        <v>8.59375</v>
      </c>
      <c r="Q29" s="19">
        <v>0</v>
      </c>
      <c r="R29" s="128" t="s">
        <v>311</v>
      </c>
      <c r="S29" s="52">
        <f t="shared" si="5"/>
        <v>0</v>
      </c>
    </row>
    <row r="30" spans="1:19" ht="15">
      <c r="A30" s="49" t="s">
        <v>75</v>
      </c>
      <c r="B30" s="19">
        <v>40</v>
      </c>
      <c r="C30" s="52">
        <v>-23.07692307692308</v>
      </c>
      <c r="D30" s="52">
        <f t="shared" si="1"/>
        <v>34.78260869565217</v>
      </c>
      <c r="E30" s="19">
        <v>15</v>
      </c>
      <c r="F30" s="52">
        <v>66.66666666666666</v>
      </c>
      <c r="G30" s="52">
        <f t="shared" si="2"/>
        <v>13.043478260869565</v>
      </c>
      <c r="H30" s="19">
        <v>18</v>
      </c>
      <c r="I30" s="52">
        <v>-47.05882352941177</v>
      </c>
      <c r="J30" s="52">
        <f t="shared" si="3"/>
        <v>15.652173913043478</v>
      </c>
      <c r="K30" s="19">
        <v>21</v>
      </c>
      <c r="L30" s="53">
        <v>-27.58620689655173</v>
      </c>
      <c r="M30" s="54">
        <f t="shared" si="4"/>
        <v>18.26086956521739</v>
      </c>
      <c r="N30" s="19">
        <v>21</v>
      </c>
      <c r="O30" s="52">
        <v>10.526315789473685</v>
      </c>
      <c r="P30" s="52">
        <f t="shared" si="0"/>
        <v>18.26086956521739</v>
      </c>
      <c r="Q30" s="19">
        <v>0</v>
      </c>
      <c r="R30" s="128" t="s">
        <v>311</v>
      </c>
      <c r="S30" s="52">
        <f t="shared" si="5"/>
        <v>0</v>
      </c>
    </row>
    <row r="31" spans="1:19" ht="15">
      <c r="A31" s="49" t="s">
        <v>76</v>
      </c>
      <c r="B31" s="19">
        <v>21</v>
      </c>
      <c r="C31" s="52">
        <v>50</v>
      </c>
      <c r="D31" s="52">
        <f t="shared" si="1"/>
        <v>29.577464788732396</v>
      </c>
      <c r="E31" s="19">
        <v>36</v>
      </c>
      <c r="F31" s="52">
        <v>28.571428571428584</v>
      </c>
      <c r="G31" s="52">
        <f t="shared" si="2"/>
        <v>50.70422535211268</v>
      </c>
      <c r="H31" s="19">
        <v>2</v>
      </c>
      <c r="I31" s="52">
        <v>100</v>
      </c>
      <c r="J31" s="52">
        <f t="shared" si="3"/>
        <v>2.816901408450704</v>
      </c>
      <c r="K31" s="19">
        <v>10</v>
      </c>
      <c r="L31" s="50">
        <v>900</v>
      </c>
      <c r="M31" s="54">
        <f t="shared" si="4"/>
        <v>14.084507042253522</v>
      </c>
      <c r="N31" s="19">
        <v>0</v>
      </c>
      <c r="O31" s="128" t="s">
        <v>311</v>
      </c>
      <c r="P31" s="52">
        <f t="shared" si="0"/>
        <v>0</v>
      </c>
      <c r="Q31" s="19">
        <v>2</v>
      </c>
      <c r="R31" s="52">
        <v>100</v>
      </c>
      <c r="S31" s="52">
        <f t="shared" si="5"/>
        <v>2.816901408450704</v>
      </c>
    </row>
    <row r="32" spans="1:19" ht="14.25">
      <c r="A32" s="49" t="s">
        <v>77</v>
      </c>
      <c r="B32" s="19">
        <v>0</v>
      </c>
      <c r="C32" s="52"/>
      <c r="D32" s="52"/>
      <c r="E32" s="19">
        <v>0</v>
      </c>
      <c r="F32" s="52"/>
      <c r="G32" s="52"/>
      <c r="H32" s="19">
        <v>0</v>
      </c>
      <c r="I32" s="19"/>
      <c r="J32" s="52"/>
      <c r="K32" s="19">
        <v>0</v>
      </c>
      <c r="L32" s="50"/>
      <c r="M32" s="54"/>
      <c r="N32" s="19">
        <v>0</v>
      </c>
      <c r="O32" s="52"/>
      <c r="P32" s="52"/>
      <c r="Q32" s="19">
        <v>0</v>
      </c>
      <c r="R32" s="52"/>
      <c r="S32" s="52"/>
    </row>
    <row r="33" spans="1:19" ht="13.5" customHeight="1">
      <c r="A33" s="55" t="s">
        <v>78</v>
      </c>
      <c r="B33" s="55">
        <v>2103</v>
      </c>
      <c r="C33" s="56">
        <v>2.936857562408221</v>
      </c>
      <c r="D33" s="56">
        <f t="shared" si="1"/>
        <v>50.37125748502994</v>
      </c>
      <c r="E33" s="55">
        <v>731</v>
      </c>
      <c r="F33" s="56">
        <v>11.773700305810394</v>
      </c>
      <c r="G33" s="56">
        <f t="shared" si="2"/>
        <v>17.508982035928145</v>
      </c>
      <c r="H33" s="55">
        <v>385</v>
      </c>
      <c r="I33" s="56">
        <v>-19.62421711899792</v>
      </c>
      <c r="J33" s="56">
        <f t="shared" si="3"/>
        <v>9.221556886227544</v>
      </c>
      <c r="K33" s="55">
        <v>453</v>
      </c>
      <c r="L33" s="57">
        <v>-12.71676300578035</v>
      </c>
      <c r="M33" s="58">
        <f t="shared" si="4"/>
        <v>10.850299401197605</v>
      </c>
      <c r="N33" s="55">
        <v>255</v>
      </c>
      <c r="O33" s="56">
        <v>5.809128630705388</v>
      </c>
      <c r="P33" s="56">
        <f t="shared" si="0"/>
        <v>6.107784431137724</v>
      </c>
      <c r="Q33" s="55">
        <v>248</v>
      </c>
      <c r="R33" s="56">
        <v>29.166666666666657</v>
      </c>
      <c r="S33" s="56">
        <f t="shared" si="5"/>
        <v>5.940119760479042</v>
      </c>
    </row>
    <row r="34" spans="1:19" ht="14.25" customHeight="1" hidden="1">
      <c r="A34" s="10" t="s">
        <v>51</v>
      </c>
      <c r="B34" s="9"/>
      <c r="E34" s="9"/>
      <c r="F34" s="7" t="e">
        <f aca="true" t="shared" si="6" ref="F34:F61">E6*100/E34-100</f>
        <v>#DIV/0!</v>
      </c>
      <c r="H34" s="9"/>
      <c r="I34" s="7" t="e">
        <f aca="true" t="shared" si="7" ref="I34:I61">H6*100/H34-100</f>
        <v>#DIV/0!</v>
      </c>
      <c r="K34" s="9"/>
      <c r="L34" s="7" t="e">
        <f aca="true" t="shared" si="8" ref="L34:L61">K6*100/K34-100</f>
        <v>#DIV/0!</v>
      </c>
      <c r="N34" s="9"/>
      <c r="O34" s="7" t="e">
        <f aca="true" t="shared" si="9" ref="O34:O61">N6*100/N34-100</f>
        <v>#DIV/0!</v>
      </c>
      <c r="P34" s="14"/>
      <c r="Q34" s="9"/>
      <c r="R34" s="7" t="e">
        <f aca="true" t="shared" si="10" ref="R34:R61">Q6*100/Q34-100</f>
        <v>#DIV/0!</v>
      </c>
      <c r="S34" s="14"/>
    </row>
    <row r="35" spans="1:19" ht="14.25" customHeight="1" hidden="1">
      <c r="A35" s="10" t="s">
        <v>52</v>
      </c>
      <c r="B35" s="9">
        <v>93</v>
      </c>
      <c r="C35" s="11">
        <f aca="true" t="shared" si="11" ref="C35:C61">B7*100/B35-100</f>
        <v>4.3010752688172005</v>
      </c>
      <c r="E35" s="9">
        <v>0</v>
      </c>
      <c r="F35" s="7" t="e">
        <f t="shared" si="6"/>
        <v>#DIV/0!</v>
      </c>
      <c r="H35" s="9">
        <v>20</v>
      </c>
      <c r="I35" s="7">
        <f t="shared" si="7"/>
        <v>-35</v>
      </c>
      <c r="K35" s="9">
        <v>30</v>
      </c>
      <c r="L35" s="7">
        <f t="shared" si="8"/>
        <v>-53.333333333333336</v>
      </c>
      <c r="N35" s="9">
        <v>7</v>
      </c>
      <c r="O35" s="7">
        <f t="shared" si="9"/>
        <v>28.571428571428584</v>
      </c>
      <c r="P35" s="14"/>
      <c r="Q35" s="9">
        <v>14</v>
      </c>
      <c r="R35" s="11">
        <f t="shared" si="10"/>
        <v>71.42857142857142</v>
      </c>
      <c r="S35" s="14"/>
    </row>
    <row r="36" spans="1:19" ht="14.25" customHeight="1" hidden="1">
      <c r="A36" s="10" t="s">
        <v>53</v>
      </c>
      <c r="B36" s="9">
        <v>59</v>
      </c>
      <c r="C36" s="11">
        <f t="shared" si="11"/>
        <v>6.779661016949149</v>
      </c>
      <c r="E36" s="9">
        <v>66</v>
      </c>
      <c r="F36" s="7">
        <f t="shared" si="6"/>
        <v>-9.090909090909093</v>
      </c>
      <c r="H36" s="9">
        <v>14</v>
      </c>
      <c r="I36" s="7">
        <f t="shared" si="7"/>
        <v>28.571428571428584</v>
      </c>
      <c r="K36" s="9">
        <v>21</v>
      </c>
      <c r="L36" s="7">
        <f t="shared" si="8"/>
        <v>-28.57142857142857</v>
      </c>
      <c r="N36" s="9">
        <v>5</v>
      </c>
      <c r="O36" s="7">
        <f t="shared" si="9"/>
        <v>60</v>
      </c>
      <c r="P36" s="14"/>
      <c r="Q36" s="9">
        <v>6</v>
      </c>
      <c r="R36" s="11">
        <f t="shared" si="10"/>
        <v>16.66666666666667</v>
      </c>
      <c r="S36" s="14"/>
    </row>
    <row r="37" spans="1:19" ht="14.25" customHeight="1" hidden="1">
      <c r="A37" s="10" t="s">
        <v>54</v>
      </c>
      <c r="B37" s="9">
        <v>44</v>
      </c>
      <c r="C37" s="11">
        <f t="shared" si="11"/>
        <v>-9.090909090909093</v>
      </c>
      <c r="E37" s="9">
        <v>34</v>
      </c>
      <c r="F37" s="7">
        <f t="shared" si="6"/>
        <v>38.23529411764707</v>
      </c>
      <c r="H37" s="9">
        <v>7</v>
      </c>
      <c r="I37" s="7">
        <f t="shared" si="7"/>
        <v>-28.57142857142857</v>
      </c>
      <c r="K37" s="9">
        <v>30</v>
      </c>
      <c r="L37" s="7">
        <f t="shared" si="8"/>
        <v>-6.666666666666671</v>
      </c>
      <c r="N37" s="9">
        <v>6</v>
      </c>
      <c r="O37" s="7">
        <f t="shared" si="9"/>
        <v>166.66666666666669</v>
      </c>
      <c r="P37" s="14"/>
      <c r="Q37" s="9">
        <v>5</v>
      </c>
      <c r="R37" s="11">
        <f t="shared" si="10"/>
        <v>100</v>
      </c>
      <c r="S37" s="14"/>
    </row>
    <row r="38" spans="1:19" ht="14.25" customHeight="1" hidden="1">
      <c r="A38" s="10" t="s">
        <v>55</v>
      </c>
      <c r="B38" s="9">
        <v>25</v>
      </c>
      <c r="C38" s="11">
        <f t="shared" si="11"/>
        <v>0</v>
      </c>
      <c r="E38" s="9">
        <v>21</v>
      </c>
      <c r="F38" s="7">
        <f t="shared" si="6"/>
        <v>-4.761904761904759</v>
      </c>
      <c r="H38" s="9">
        <v>0</v>
      </c>
      <c r="I38" s="7" t="e">
        <f t="shared" si="7"/>
        <v>#DIV/0!</v>
      </c>
      <c r="K38" s="9">
        <v>42</v>
      </c>
      <c r="L38" s="7">
        <f t="shared" si="8"/>
        <v>-9.523809523809518</v>
      </c>
      <c r="N38" s="9">
        <v>8</v>
      </c>
      <c r="O38" s="7">
        <f t="shared" si="9"/>
        <v>75</v>
      </c>
      <c r="P38" s="14"/>
      <c r="Q38" s="9">
        <v>23</v>
      </c>
      <c r="R38" s="11">
        <f t="shared" si="10"/>
        <v>47.82608695652175</v>
      </c>
      <c r="S38" s="14"/>
    </row>
    <row r="39" spans="1:19" ht="14.25" customHeight="1" hidden="1">
      <c r="A39" s="10" t="s">
        <v>56</v>
      </c>
      <c r="B39" s="9">
        <v>151</v>
      </c>
      <c r="C39" s="11">
        <f t="shared" si="11"/>
        <v>23.84105960264901</v>
      </c>
      <c r="E39" s="9">
        <v>11</v>
      </c>
      <c r="F39" s="7">
        <f t="shared" si="6"/>
        <v>90.9090909090909</v>
      </c>
      <c r="H39" s="9">
        <v>16</v>
      </c>
      <c r="I39" s="7">
        <f t="shared" si="7"/>
        <v>6.25</v>
      </c>
      <c r="K39" s="9">
        <v>17</v>
      </c>
      <c r="L39" s="7">
        <f t="shared" si="8"/>
        <v>23.529411764705884</v>
      </c>
      <c r="N39" s="9">
        <v>16</v>
      </c>
      <c r="O39" s="7">
        <f t="shared" si="9"/>
        <v>-31.25</v>
      </c>
      <c r="P39" s="14"/>
      <c r="Q39" s="9">
        <v>31</v>
      </c>
      <c r="R39" s="11">
        <f t="shared" si="10"/>
        <v>-9.677419354838705</v>
      </c>
      <c r="S39" s="14"/>
    </row>
    <row r="40" spans="1:19" ht="14.25" customHeight="1" hidden="1">
      <c r="A40" s="10" t="s">
        <v>57</v>
      </c>
      <c r="B40" s="9">
        <v>88</v>
      </c>
      <c r="C40" s="11">
        <f t="shared" si="11"/>
        <v>-26.13636363636364</v>
      </c>
      <c r="E40" s="9">
        <v>33</v>
      </c>
      <c r="F40" s="7">
        <f t="shared" si="6"/>
        <v>42.424242424242436</v>
      </c>
      <c r="H40" s="9">
        <v>1</v>
      </c>
      <c r="I40" s="7">
        <f t="shared" si="7"/>
        <v>-100</v>
      </c>
      <c r="K40" s="9">
        <v>11</v>
      </c>
      <c r="L40" s="7">
        <f t="shared" si="8"/>
        <v>-45.45454545454545</v>
      </c>
      <c r="N40" s="9">
        <v>0</v>
      </c>
      <c r="O40" s="7" t="e">
        <f t="shared" si="9"/>
        <v>#DIV/0!</v>
      </c>
      <c r="P40" s="14"/>
      <c r="Q40" s="9">
        <v>4</v>
      </c>
      <c r="R40" s="11">
        <f t="shared" si="10"/>
        <v>25</v>
      </c>
      <c r="S40" s="14"/>
    </row>
    <row r="41" spans="1:19" ht="14.25" customHeight="1" hidden="1">
      <c r="A41" s="10" t="s">
        <v>58</v>
      </c>
      <c r="B41" s="9">
        <v>58</v>
      </c>
      <c r="C41" s="11">
        <f t="shared" si="11"/>
        <v>22.41379310344827</v>
      </c>
      <c r="E41" s="9">
        <v>19</v>
      </c>
      <c r="F41" s="7">
        <f t="shared" si="6"/>
        <v>89.47368421052633</v>
      </c>
      <c r="H41" s="9">
        <v>9</v>
      </c>
      <c r="I41" s="7">
        <f t="shared" si="7"/>
        <v>22.22222222222223</v>
      </c>
      <c r="K41" s="9">
        <v>13</v>
      </c>
      <c r="L41" s="7">
        <f t="shared" si="8"/>
        <v>-53.84615384615385</v>
      </c>
      <c r="N41" s="9">
        <v>8</v>
      </c>
      <c r="O41" s="7">
        <f t="shared" si="9"/>
        <v>87.5</v>
      </c>
      <c r="P41" s="14"/>
      <c r="Q41" s="9">
        <v>8</v>
      </c>
      <c r="R41" s="11">
        <f t="shared" si="10"/>
        <v>37.5</v>
      </c>
      <c r="S41" s="14"/>
    </row>
    <row r="42" spans="1:19" ht="14.25" customHeight="1" hidden="1">
      <c r="A42" s="10" t="s">
        <v>59</v>
      </c>
      <c r="B42" s="9">
        <v>2</v>
      </c>
      <c r="C42" s="11">
        <f t="shared" si="11"/>
        <v>-50</v>
      </c>
      <c r="E42" s="9">
        <v>102</v>
      </c>
      <c r="F42" s="7">
        <f t="shared" si="6"/>
        <v>39.21568627450981</v>
      </c>
      <c r="H42" s="9">
        <v>16</v>
      </c>
      <c r="I42" s="7">
        <f t="shared" si="7"/>
        <v>-50</v>
      </c>
      <c r="K42" s="9">
        <v>2</v>
      </c>
      <c r="L42" s="7">
        <f t="shared" si="8"/>
        <v>250</v>
      </c>
      <c r="N42" s="9">
        <v>0</v>
      </c>
      <c r="O42" s="7" t="e">
        <f t="shared" si="9"/>
        <v>#DIV/0!</v>
      </c>
      <c r="P42" s="14"/>
      <c r="Q42" s="9">
        <v>1</v>
      </c>
      <c r="R42" s="11">
        <f t="shared" si="10"/>
        <v>-100</v>
      </c>
      <c r="S42" s="14"/>
    </row>
    <row r="43" spans="1:19" ht="14.25" customHeight="1" hidden="1">
      <c r="A43" s="10" t="s">
        <v>60</v>
      </c>
      <c r="B43" s="9">
        <v>249</v>
      </c>
      <c r="C43" s="11">
        <f t="shared" si="11"/>
        <v>25.702811244979927</v>
      </c>
      <c r="E43" s="9">
        <v>57</v>
      </c>
      <c r="F43" s="7">
        <f t="shared" si="6"/>
        <v>-3.5087719298245617</v>
      </c>
      <c r="H43" s="9">
        <v>70</v>
      </c>
      <c r="I43" s="7">
        <f t="shared" si="7"/>
        <v>12.857142857142861</v>
      </c>
      <c r="K43" s="9">
        <v>20</v>
      </c>
      <c r="L43" s="7">
        <f t="shared" si="8"/>
        <v>35</v>
      </c>
      <c r="N43" s="9">
        <v>46</v>
      </c>
      <c r="O43" s="7">
        <f t="shared" si="9"/>
        <v>-15.217391304347828</v>
      </c>
      <c r="P43" s="14"/>
      <c r="Q43" s="9">
        <v>22</v>
      </c>
      <c r="R43" s="11">
        <f t="shared" si="10"/>
        <v>63.636363636363626</v>
      </c>
      <c r="S43" s="14"/>
    </row>
    <row r="44" spans="1:19" ht="14.25" customHeight="1" hidden="1">
      <c r="A44" s="10" t="s">
        <v>61</v>
      </c>
      <c r="B44" s="9">
        <v>1</v>
      </c>
      <c r="C44" s="11">
        <f t="shared" si="11"/>
        <v>100</v>
      </c>
      <c r="E44" s="9">
        <v>0</v>
      </c>
      <c r="F44" s="7" t="e">
        <f t="shared" si="6"/>
        <v>#DIV/0!</v>
      </c>
      <c r="H44" s="9">
        <v>2</v>
      </c>
      <c r="I44" s="7">
        <f t="shared" si="7"/>
        <v>-50</v>
      </c>
      <c r="K44" s="9">
        <v>0</v>
      </c>
      <c r="L44" s="7" t="e">
        <f t="shared" si="8"/>
        <v>#DIV/0!</v>
      </c>
      <c r="N44" s="9">
        <v>1</v>
      </c>
      <c r="O44" s="7">
        <f t="shared" si="9"/>
        <v>-100</v>
      </c>
      <c r="P44" s="14"/>
      <c r="Q44" s="9">
        <v>0</v>
      </c>
      <c r="R44" s="11" t="e">
        <f t="shared" si="10"/>
        <v>#DIV/0!</v>
      </c>
      <c r="S44" s="14"/>
    </row>
    <row r="45" spans="1:19" ht="14.25" customHeight="1" hidden="1">
      <c r="A45" s="10" t="s">
        <v>62</v>
      </c>
      <c r="B45" s="9">
        <v>43</v>
      </c>
      <c r="C45" s="11">
        <f t="shared" si="11"/>
        <v>9.302325581395351</v>
      </c>
      <c r="E45" s="9">
        <v>9</v>
      </c>
      <c r="F45" s="7">
        <f t="shared" si="6"/>
        <v>77.77777777777777</v>
      </c>
      <c r="H45" s="9">
        <v>1</v>
      </c>
      <c r="I45" s="7">
        <f t="shared" si="7"/>
        <v>-100</v>
      </c>
      <c r="K45" s="9">
        <v>13</v>
      </c>
      <c r="L45" s="7">
        <f t="shared" si="8"/>
        <v>-61.53846153846154</v>
      </c>
      <c r="N45" s="9">
        <v>6</v>
      </c>
      <c r="O45" s="7">
        <f t="shared" si="9"/>
        <v>33.33333333333334</v>
      </c>
      <c r="P45" s="14"/>
      <c r="Q45" s="9">
        <v>5</v>
      </c>
      <c r="R45" s="11">
        <f t="shared" si="10"/>
        <v>100</v>
      </c>
      <c r="S45" s="14"/>
    </row>
    <row r="46" spans="1:19" ht="14.25" customHeight="1" hidden="1">
      <c r="A46" s="10" t="s">
        <v>63</v>
      </c>
      <c r="B46" s="9">
        <v>0</v>
      </c>
      <c r="C46" s="11" t="e">
        <f t="shared" si="11"/>
        <v>#DIV/0!</v>
      </c>
      <c r="E46" s="9">
        <v>2</v>
      </c>
      <c r="F46" s="7">
        <f t="shared" si="6"/>
        <v>50</v>
      </c>
      <c r="H46" s="9">
        <v>8</v>
      </c>
      <c r="I46" s="7">
        <f t="shared" si="7"/>
        <v>0</v>
      </c>
      <c r="K46" s="9">
        <v>17</v>
      </c>
      <c r="L46" s="7">
        <f t="shared" si="8"/>
        <v>-23.529411764705884</v>
      </c>
      <c r="N46" s="9">
        <v>10</v>
      </c>
      <c r="O46" s="7">
        <f t="shared" si="9"/>
        <v>-10</v>
      </c>
      <c r="P46" s="14"/>
      <c r="Q46" s="9">
        <v>3</v>
      </c>
      <c r="R46" s="11">
        <f t="shared" si="10"/>
        <v>66.66666666666666</v>
      </c>
      <c r="S46" s="14"/>
    </row>
    <row r="47" spans="1:19" ht="14.25" customHeight="1" hidden="1">
      <c r="A47" s="10" t="s">
        <v>64</v>
      </c>
      <c r="B47" s="9">
        <v>405</v>
      </c>
      <c r="C47" s="11">
        <f t="shared" si="11"/>
        <v>-15.802469135802468</v>
      </c>
      <c r="E47" s="9">
        <v>90</v>
      </c>
      <c r="F47" s="7">
        <f t="shared" si="6"/>
        <v>-37.77777777777778</v>
      </c>
      <c r="H47" s="9">
        <v>20</v>
      </c>
      <c r="I47" s="7">
        <f t="shared" si="7"/>
        <v>-45</v>
      </c>
      <c r="K47" s="9">
        <v>34</v>
      </c>
      <c r="L47" s="7">
        <f t="shared" si="8"/>
        <v>17.647058823529406</v>
      </c>
      <c r="N47" s="9">
        <v>3</v>
      </c>
      <c r="O47" s="7">
        <f t="shared" si="9"/>
        <v>100</v>
      </c>
      <c r="P47" s="14"/>
      <c r="Q47" s="9">
        <v>18</v>
      </c>
      <c r="R47" s="11">
        <f t="shared" si="10"/>
        <v>0</v>
      </c>
      <c r="S47" s="14"/>
    </row>
    <row r="48" spans="1:19" ht="14.25" customHeight="1" hidden="1">
      <c r="A48" s="10" t="s">
        <v>65</v>
      </c>
      <c r="B48" s="9">
        <v>76</v>
      </c>
      <c r="C48" s="11">
        <f t="shared" si="11"/>
        <v>-22.368421052631575</v>
      </c>
      <c r="E48" s="9">
        <v>20</v>
      </c>
      <c r="F48" s="7">
        <f t="shared" si="6"/>
        <v>-10</v>
      </c>
      <c r="H48" s="9">
        <v>37</v>
      </c>
      <c r="I48" s="7">
        <f t="shared" si="7"/>
        <v>-86.48648648648648</v>
      </c>
      <c r="K48" s="9">
        <v>30</v>
      </c>
      <c r="L48" s="7">
        <f t="shared" si="8"/>
        <v>-40</v>
      </c>
      <c r="N48" s="9">
        <v>10</v>
      </c>
      <c r="O48" s="7">
        <f t="shared" si="9"/>
        <v>-60</v>
      </c>
      <c r="P48" s="14"/>
      <c r="Q48" s="9">
        <v>0</v>
      </c>
      <c r="R48" s="11" t="e">
        <f t="shared" si="10"/>
        <v>#DIV/0!</v>
      </c>
      <c r="S48" s="14"/>
    </row>
    <row r="49" spans="1:19" ht="14.25" customHeight="1" hidden="1">
      <c r="A49" s="10" t="s">
        <v>66</v>
      </c>
      <c r="B49" s="9">
        <v>187</v>
      </c>
      <c r="C49" s="11">
        <f t="shared" si="11"/>
        <v>-14.973262032085557</v>
      </c>
      <c r="E49" s="9">
        <v>0</v>
      </c>
      <c r="F49" s="7" t="e">
        <f t="shared" si="6"/>
        <v>#DIV/0!</v>
      </c>
      <c r="H49" s="9">
        <v>23</v>
      </c>
      <c r="I49" s="7">
        <f t="shared" si="7"/>
        <v>-65.21739130434783</v>
      </c>
      <c r="K49" s="9">
        <v>27</v>
      </c>
      <c r="L49" s="7">
        <f t="shared" si="8"/>
        <v>-18.51851851851852</v>
      </c>
      <c r="N49" s="9">
        <v>1</v>
      </c>
      <c r="O49" s="7">
        <f t="shared" si="9"/>
        <v>400</v>
      </c>
      <c r="P49" s="14"/>
      <c r="Q49" s="9">
        <v>7</v>
      </c>
      <c r="R49" s="11">
        <f t="shared" si="10"/>
        <v>-42.857142857142854</v>
      </c>
      <c r="S49" s="14"/>
    </row>
    <row r="50" spans="1:19" ht="14.25" customHeight="1" hidden="1">
      <c r="A50" s="10" t="s">
        <v>67</v>
      </c>
      <c r="B50" s="9">
        <v>129</v>
      </c>
      <c r="C50" s="11">
        <f t="shared" si="11"/>
        <v>21.705426356589143</v>
      </c>
      <c r="E50" s="9">
        <v>6</v>
      </c>
      <c r="F50" s="7">
        <f t="shared" si="6"/>
        <v>100</v>
      </c>
      <c r="H50" s="9">
        <v>19</v>
      </c>
      <c r="I50" s="7">
        <f t="shared" si="7"/>
        <v>-15.78947368421052</v>
      </c>
      <c r="K50" s="9">
        <v>23</v>
      </c>
      <c r="L50" s="7">
        <f t="shared" si="8"/>
        <v>-26.086956521739125</v>
      </c>
      <c r="N50" s="9">
        <v>6</v>
      </c>
      <c r="O50" s="7">
        <f t="shared" si="9"/>
        <v>33.33333333333334</v>
      </c>
      <c r="P50" s="14"/>
      <c r="Q50" s="9">
        <v>14</v>
      </c>
      <c r="R50" s="11">
        <f t="shared" si="10"/>
        <v>-42.857142857142854</v>
      </c>
      <c r="S50" s="14"/>
    </row>
    <row r="51" spans="1:19" ht="14.25" customHeight="1" hidden="1">
      <c r="A51" s="10" t="s">
        <v>68</v>
      </c>
      <c r="B51" s="9">
        <v>105</v>
      </c>
      <c r="C51" s="11">
        <f t="shared" si="11"/>
        <v>-15.23809523809524</v>
      </c>
      <c r="E51" s="9">
        <v>12</v>
      </c>
      <c r="F51" s="7">
        <f t="shared" si="6"/>
        <v>33.33333333333334</v>
      </c>
      <c r="H51" s="9">
        <v>26</v>
      </c>
      <c r="I51" s="7">
        <f t="shared" si="7"/>
        <v>-73.07692307692308</v>
      </c>
      <c r="K51" s="9">
        <v>30</v>
      </c>
      <c r="L51" s="7">
        <f t="shared" si="8"/>
        <v>-23.33333333333333</v>
      </c>
      <c r="N51" s="9">
        <v>6</v>
      </c>
      <c r="O51" s="7">
        <f t="shared" si="9"/>
        <v>150</v>
      </c>
      <c r="P51" s="14"/>
      <c r="Q51" s="9">
        <v>4</v>
      </c>
      <c r="R51" s="11">
        <f t="shared" si="10"/>
        <v>25</v>
      </c>
      <c r="S51" s="14"/>
    </row>
    <row r="52" spans="1:19" ht="14.25" customHeight="1" hidden="1">
      <c r="A52" s="10" t="s">
        <v>69</v>
      </c>
      <c r="B52" s="9">
        <v>4</v>
      </c>
      <c r="C52" s="11">
        <f t="shared" si="11"/>
        <v>50</v>
      </c>
      <c r="E52" s="9">
        <v>20</v>
      </c>
      <c r="F52" s="7">
        <f t="shared" si="6"/>
        <v>15</v>
      </c>
      <c r="H52" s="9">
        <v>27</v>
      </c>
      <c r="I52" s="7">
        <f t="shared" si="7"/>
        <v>14.81481481481481</v>
      </c>
      <c r="K52" s="9">
        <v>16</v>
      </c>
      <c r="L52" s="7">
        <f t="shared" si="8"/>
        <v>-31.25</v>
      </c>
      <c r="N52" s="9">
        <v>8</v>
      </c>
      <c r="O52" s="7">
        <f t="shared" si="9"/>
        <v>-37.5</v>
      </c>
      <c r="P52" s="14"/>
      <c r="Q52" s="9">
        <v>1</v>
      </c>
      <c r="R52" s="11">
        <f t="shared" si="10"/>
        <v>300</v>
      </c>
      <c r="S52" s="14"/>
    </row>
    <row r="53" spans="1:19" ht="14.25" customHeight="1" hidden="1">
      <c r="A53" s="10" t="s">
        <v>70</v>
      </c>
      <c r="B53" s="9">
        <v>48</v>
      </c>
      <c r="C53" s="11">
        <f t="shared" si="11"/>
        <v>60.41666666666666</v>
      </c>
      <c r="E53" s="9">
        <v>19</v>
      </c>
      <c r="F53" s="7">
        <f t="shared" si="6"/>
        <v>-15.78947368421052</v>
      </c>
      <c r="H53" s="9">
        <v>22</v>
      </c>
      <c r="I53" s="7">
        <f t="shared" si="7"/>
        <v>-31.818181818181813</v>
      </c>
      <c r="K53" s="9">
        <v>17</v>
      </c>
      <c r="L53" s="7">
        <f t="shared" si="8"/>
        <v>52.94117647058823</v>
      </c>
      <c r="N53" s="9">
        <v>4</v>
      </c>
      <c r="O53" s="7">
        <f t="shared" si="9"/>
        <v>-50</v>
      </c>
      <c r="P53" s="14"/>
      <c r="Q53" s="9">
        <v>6</v>
      </c>
      <c r="R53" s="11">
        <f t="shared" si="10"/>
        <v>66.66666666666666</v>
      </c>
      <c r="S53" s="14"/>
    </row>
    <row r="54" spans="1:19" ht="14.25" customHeight="1" hidden="1">
      <c r="A54" s="10" t="s">
        <v>71</v>
      </c>
      <c r="B54" s="9">
        <v>77</v>
      </c>
      <c r="C54" s="11">
        <f t="shared" si="11"/>
        <v>53.24675324675326</v>
      </c>
      <c r="E54" s="9">
        <v>0</v>
      </c>
      <c r="F54" s="7" t="e">
        <f t="shared" si="6"/>
        <v>#DIV/0!</v>
      </c>
      <c r="H54" s="9">
        <v>26</v>
      </c>
      <c r="I54" s="7">
        <f t="shared" si="7"/>
        <v>80.76923076923077</v>
      </c>
      <c r="K54" s="9">
        <v>13</v>
      </c>
      <c r="L54" s="7">
        <f t="shared" si="8"/>
        <v>15.384615384615387</v>
      </c>
      <c r="N54" s="9">
        <v>6</v>
      </c>
      <c r="O54" s="7">
        <f t="shared" si="9"/>
        <v>83.33333333333334</v>
      </c>
      <c r="P54" s="14"/>
      <c r="Q54" s="9">
        <v>3</v>
      </c>
      <c r="R54" s="11">
        <f t="shared" si="10"/>
        <v>200</v>
      </c>
      <c r="S54" s="14"/>
    </row>
    <row r="55" spans="1:19" ht="14.25" customHeight="1" hidden="1">
      <c r="A55" s="10" t="s">
        <v>72</v>
      </c>
      <c r="B55" s="9">
        <v>57</v>
      </c>
      <c r="C55" s="11">
        <f t="shared" si="11"/>
        <v>-14.035087719298247</v>
      </c>
      <c r="E55" s="9">
        <v>0</v>
      </c>
      <c r="F55" s="7" t="e">
        <f t="shared" si="6"/>
        <v>#DIV/0!</v>
      </c>
      <c r="H55" s="9">
        <v>53</v>
      </c>
      <c r="I55" s="7">
        <f t="shared" si="7"/>
        <v>-7.547169811320757</v>
      </c>
      <c r="K55" s="9">
        <v>42</v>
      </c>
      <c r="L55" s="7">
        <f t="shared" si="8"/>
        <v>-4.761904761904759</v>
      </c>
      <c r="N55" s="9">
        <v>23</v>
      </c>
      <c r="O55" s="7">
        <f t="shared" si="9"/>
        <v>13.043478260869563</v>
      </c>
      <c r="P55" s="14"/>
      <c r="Q55" s="9">
        <v>6</v>
      </c>
      <c r="R55" s="11">
        <f t="shared" si="10"/>
        <v>33.33333333333334</v>
      </c>
      <c r="S55" s="14"/>
    </row>
    <row r="56" spans="1:19" ht="14.25" customHeight="1" hidden="1">
      <c r="A56" s="10" t="s">
        <v>73</v>
      </c>
      <c r="B56" s="9">
        <v>35</v>
      </c>
      <c r="C56" s="11">
        <f t="shared" si="11"/>
        <v>-34.28571428571429</v>
      </c>
      <c r="E56" s="9">
        <v>39</v>
      </c>
      <c r="F56" s="7">
        <f t="shared" si="6"/>
        <v>7.692307692307693</v>
      </c>
      <c r="H56" s="9">
        <v>13</v>
      </c>
      <c r="I56" s="7">
        <f t="shared" si="7"/>
        <v>-53.84615384615385</v>
      </c>
      <c r="K56" s="9">
        <v>34</v>
      </c>
      <c r="L56" s="7">
        <f t="shared" si="8"/>
        <v>-29.411764705882348</v>
      </c>
      <c r="N56" s="9">
        <v>14</v>
      </c>
      <c r="O56" s="7">
        <f t="shared" si="9"/>
        <v>-35.71428571428571</v>
      </c>
      <c r="P56" s="14"/>
      <c r="Q56" s="9">
        <v>3</v>
      </c>
      <c r="R56" s="11">
        <f t="shared" si="10"/>
        <v>33.33333333333334</v>
      </c>
      <c r="S56" s="14"/>
    </row>
    <row r="57" spans="1:19" ht="14.25" customHeight="1" hidden="1">
      <c r="A57" s="10" t="s">
        <v>74</v>
      </c>
      <c r="B57" s="9">
        <v>41</v>
      </c>
      <c r="C57" s="11">
        <f t="shared" si="11"/>
        <v>29.26829268292684</v>
      </c>
      <c r="E57" s="9">
        <v>57</v>
      </c>
      <c r="F57" s="7">
        <f t="shared" si="6"/>
        <v>-15.78947368421052</v>
      </c>
      <c r="H57" s="9">
        <v>14</v>
      </c>
      <c r="I57" s="7">
        <f t="shared" si="7"/>
        <v>-28.57142857142857</v>
      </c>
      <c r="K57" s="9">
        <v>7</v>
      </c>
      <c r="L57" s="7">
        <f t="shared" si="8"/>
        <v>-14.285714285714292</v>
      </c>
      <c r="N57" s="9">
        <v>25</v>
      </c>
      <c r="O57" s="7">
        <f t="shared" si="9"/>
        <v>-56</v>
      </c>
      <c r="P57" s="14"/>
      <c r="Q57" s="9">
        <v>4</v>
      </c>
      <c r="R57" s="11">
        <f t="shared" si="10"/>
        <v>-100</v>
      </c>
      <c r="S57" s="14"/>
    </row>
    <row r="58" spans="1:19" ht="14.25" customHeight="1" hidden="1">
      <c r="A58" s="10" t="s">
        <v>75</v>
      </c>
      <c r="B58" s="9">
        <v>52</v>
      </c>
      <c r="C58" s="11">
        <f t="shared" si="11"/>
        <v>-23.07692307692308</v>
      </c>
      <c r="E58" s="9">
        <v>9</v>
      </c>
      <c r="F58" s="7">
        <f t="shared" si="6"/>
        <v>66.66666666666666</v>
      </c>
      <c r="H58" s="9">
        <v>34</v>
      </c>
      <c r="I58" s="7">
        <f t="shared" si="7"/>
        <v>-47.05882352941177</v>
      </c>
      <c r="K58" s="9">
        <v>29</v>
      </c>
      <c r="L58" s="7">
        <f t="shared" si="8"/>
        <v>-27.58620689655173</v>
      </c>
      <c r="N58" s="9">
        <v>19</v>
      </c>
      <c r="O58" s="7">
        <f t="shared" si="9"/>
        <v>10.526315789473685</v>
      </c>
      <c r="P58" s="14"/>
      <c r="Q58" s="9">
        <v>3</v>
      </c>
      <c r="R58" s="11">
        <f t="shared" si="10"/>
        <v>-100</v>
      </c>
      <c r="S58" s="14"/>
    </row>
    <row r="59" spans="1:19" ht="14.25" customHeight="1" hidden="1">
      <c r="A59" s="10" t="s">
        <v>76</v>
      </c>
      <c r="B59" s="9">
        <v>14</v>
      </c>
      <c r="C59" s="11">
        <f t="shared" si="11"/>
        <v>50</v>
      </c>
      <c r="E59" s="9">
        <v>28</v>
      </c>
      <c r="F59" s="7">
        <f t="shared" si="6"/>
        <v>28.571428571428584</v>
      </c>
      <c r="H59" s="9">
        <v>1</v>
      </c>
      <c r="I59" s="7">
        <f t="shared" si="7"/>
        <v>100</v>
      </c>
      <c r="K59" s="9">
        <v>1</v>
      </c>
      <c r="L59" s="7">
        <f t="shared" si="8"/>
        <v>900</v>
      </c>
      <c r="N59" s="9">
        <v>3</v>
      </c>
      <c r="O59" s="7">
        <f t="shared" si="9"/>
        <v>-100</v>
      </c>
      <c r="P59" s="14"/>
      <c r="Q59" s="9">
        <v>1</v>
      </c>
      <c r="R59" s="11">
        <f t="shared" si="10"/>
        <v>100</v>
      </c>
      <c r="S59" s="14"/>
    </row>
    <row r="60" spans="1:19" ht="14.25" customHeight="1" hidden="1">
      <c r="A60" s="10" t="s">
        <v>77</v>
      </c>
      <c r="B60" s="9">
        <v>0</v>
      </c>
      <c r="C60" s="11" t="e">
        <f t="shared" si="11"/>
        <v>#DIV/0!</v>
      </c>
      <c r="E60" s="9">
        <v>0</v>
      </c>
      <c r="F60" s="7" t="e">
        <f t="shared" si="6"/>
        <v>#DIV/0!</v>
      </c>
      <c r="H60" s="9">
        <v>0</v>
      </c>
      <c r="I60" s="7" t="e">
        <f t="shared" si="7"/>
        <v>#DIV/0!</v>
      </c>
      <c r="K60" s="9">
        <v>0</v>
      </c>
      <c r="L60" s="7" t="e">
        <f t="shared" si="8"/>
        <v>#DIV/0!</v>
      </c>
      <c r="N60" s="9">
        <v>0</v>
      </c>
      <c r="O60" s="7" t="e">
        <f t="shared" si="9"/>
        <v>#DIV/0!</v>
      </c>
      <c r="P60" s="14"/>
      <c r="Q60" s="9">
        <v>0</v>
      </c>
      <c r="R60" s="11" t="e">
        <f t="shared" si="10"/>
        <v>#DIV/0!</v>
      </c>
      <c r="S60" s="14"/>
    </row>
    <row r="61" spans="1:18" ht="15" customHeight="1" hidden="1">
      <c r="A61" s="12" t="s">
        <v>78</v>
      </c>
      <c r="B61" s="12">
        <v>2043</v>
      </c>
      <c r="C61" s="11">
        <f t="shared" si="11"/>
        <v>2.936857562408221</v>
      </c>
      <c r="E61" s="12">
        <v>654</v>
      </c>
      <c r="F61" s="7">
        <f t="shared" si="6"/>
        <v>11.773700305810394</v>
      </c>
      <c r="H61" s="12">
        <v>479</v>
      </c>
      <c r="I61" s="7">
        <f t="shared" si="7"/>
        <v>-19.62421711899792</v>
      </c>
      <c r="K61" s="12">
        <v>519</v>
      </c>
      <c r="L61" s="7">
        <f t="shared" si="8"/>
        <v>-12.71676300578035</v>
      </c>
      <c r="N61" s="12">
        <v>241</v>
      </c>
      <c r="O61" s="7">
        <f t="shared" si="9"/>
        <v>5.809128630705388</v>
      </c>
      <c r="Q61" s="12">
        <v>192</v>
      </c>
      <c r="R61" s="11">
        <f t="shared" si="10"/>
        <v>29.166666666666657</v>
      </c>
    </row>
    <row r="63" spans="3:8" ht="14.25">
      <c r="C63" s="11"/>
      <c r="D63" s="11"/>
      <c r="E63" s="11"/>
      <c r="H63" s="11"/>
    </row>
    <row r="64" spans="3:6" ht="14.25">
      <c r="C64" s="11"/>
      <c r="F6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6:C33 F6:F33 I13:I16 L6:L33 O6:O15 I6:I11 R25:R28 R6:R13 I18:I33 O17:O30 O32:O33 R31:R33 R15:R23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C35:C61 F35:F61 I35:I61 L35:L61 O35:O61 R35:R61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27" sqref="J27"/>
    </sheetView>
  </sheetViews>
  <sheetFormatPr defaultColWidth="9.140625" defaultRowHeight="15"/>
  <cols>
    <col min="1" max="1" width="57.140625" style="7" customWidth="1"/>
    <col min="2" max="13" width="10.8515625" style="7" customWidth="1"/>
    <col min="14" max="16384" width="9.140625" style="7" customWidth="1"/>
  </cols>
  <sheetData>
    <row r="1" spans="1:10" ht="18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29" t="s">
        <v>115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5" customFormat="1" ht="14.25">
      <c r="A4" s="6" t="s">
        <v>116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117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118</v>
      </c>
      <c r="B7" s="16">
        <v>802</v>
      </c>
      <c r="C7" s="18">
        <v>1004</v>
      </c>
      <c r="D7" s="32">
        <f>C7*100/B7-100</f>
        <v>25.18703241895261</v>
      </c>
      <c r="E7" s="16">
        <v>73</v>
      </c>
      <c r="F7" s="77">
        <v>78</v>
      </c>
      <c r="G7" s="32">
        <f>F7*100/E7-100</f>
        <v>6.849315068493155</v>
      </c>
      <c r="H7" s="16">
        <v>1098</v>
      </c>
      <c r="I7" s="18">
        <v>1360</v>
      </c>
      <c r="J7" s="32">
        <f>I7*100/H7-100</f>
        <v>23.861566484517297</v>
      </c>
    </row>
    <row r="8" spans="1:10" ht="14.25">
      <c r="A8" s="21" t="s">
        <v>119</v>
      </c>
      <c r="B8" s="16">
        <v>222</v>
      </c>
      <c r="C8" s="18">
        <v>296</v>
      </c>
      <c r="D8" s="32">
        <f aca="true" t="shared" si="0" ref="D8:D34">C8*100/B8-100</f>
        <v>33.33333333333334</v>
      </c>
      <c r="E8" s="16">
        <v>48</v>
      </c>
      <c r="F8" s="77">
        <v>56</v>
      </c>
      <c r="G8" s="32">
        <f aca="true" t="shared" si="1" ref="G8:G33">F8*100/E8-100</f>
        <v>16.66666666666667</v>
      </c>
      <c r="H8" s="16">
        <v>282</v>
      </c>
      <c r="I8" s="18">
        <v>385</v>
      </c>
      <c r="J8" s="32">
        <f aca="true" t="shared" si="2" ref="J8:J34">I8*100/H8-100</f>
        <v>36.52482269503545</v>
      </c>
    </row>
    <row r="9" spans="1:10" ht="14.25">
      <c r="A9" s="21" t="s">
        <v>120</v>
      </c>
      <c r="B9" s="16">
        <v>3906</v>
      </c>
      <c r="C9" s="18">
        <v>4699</v>
      </c>
      <c r="D9" s="32">
        <f t="shared" si="0"/>
        <v>20.302099334357393</v>
      </c>
      <c r="E9" s="16">
        <v>513</v>
      </c>
      <c r="F9" s="77">
        <v>551</v>
      </c>
      <c r="G9" s="32">
        <f t="shared" si="1"/>
        <v>7.407407407407405</v>
      </c>
      <c r="H9" s="16">
        <v>5209</v>
      </c>
      <c r="I9" s="18">
        <v>6163</v>
      </c>
      <c r="J9" s="32">
        <f t="shared" si="2"/>
        <v>18.31445574966405</v>
      </c>
    </row>
    <row r="10" spans="1:10" ht="14.25">
      <c r="A10" s="21" t="s">
        <v>121</v>
      </c>
      <c r="B10" s="16">
        <v>212</v>
      </c>
      <c r="C10" s="18">
        <v>243</v>
      </c>
      <c r="D10" s="32">
        <f t="shared" si="0"/>
        <v>14.622641509433961</v>
      </c>
      <c r="E10" s="16">
        <v>2</v>
      </c>
      <c r="F10" s="77">
        <v>1</v>
      </c>
      <c r="G10" s="32">
        <f t="shared" si="1"/>
        <v>-50</v>
      </c>
      <c r="H10" s="16">
        <v>299</v>
      </c>
      <c r="I10" s="18">
        <v>331</v>
      </c>
      <c r="J10" s="32">
        <f t="shared" si="2"/>
        <v>10.702341137123753</v>
      </c>
    </row>
    <row r="11" spans="1:10" ht="14.25">
      <c r="A11" s="21" t="s">
        <v>122</v>
      </c>
      <c r="B11" s="16">
        <v>47</v>
      </c>
      <c r="C11" s="18">
        <v>36</v>
      </c>
      <c r="D11" s="32">
        <f t="shared" si="0"/>
        <v>-23.40425531914893</v>
      </c>
      <c r="E11" s="16">
        <v>0</v>
      </c>
      <c r="F11" s="77">
        <v>7</v>
      </c>
      <c r="G11" s="32"/>
      <c r="H11" s="16">
        <v>52</v>
      </c>
      <c r="I11" s="18">
        <v>48</v>
      </c>
      <c r="J11" s="32">
        <f t="shared" si="2"/>
        <v>-7.692307692307693</v>
      </c>
    </row>
    <row r="12" spans="1:10" ht="14.25">
      <c r="A12" s="21" t="s">
        <v>123</v>
      </c>
      <c r="B12" s="16">
        <v>2584</v>
      </c>
      <c r="C12" s="18">
        <v>2992</v>
      </c>
      <c r="D12" s="32">
        <f t="shared" si="0"/>
        <v>15.78947368421052</v>
      </c>
      <c r="E12" s="16">
        <v>148</v>
      </c>
      <c r="F12" s="77">
        <v>171</v>
      </c>
      <c r="G12" s="32">
        <f t="shared" si="1"/>
        <v>15.540540540540547</v>
      </c>
      <c r="H12" s="16">
        <v>3282</v>
      </c>
      <c r="I12" s="18">
        <v>3742</v>
      </c>
      <c r="J12" s="32">
        <f t="shared" si="2"/>
        <v>14.015843997562456</v>
      </c>
    </row>
    <row r="13" spans="1:10" ht="14.25">
      <c r="A13" s="21" t="s">
        <v>124</v>
      </c>
      <c r="B13" s="16">
        <v>703</v>
      </c>
      <c r="C13" s="18">
        <v>728</v>
      </c>
      <c r="D13" s="32">
        <f t="shared" si="0"/>
        <v>3.556187766714089</v>
      </c>
      <c r="E13" s="16">
        <v>20</v>
      </c>
      <c r="F13" s="77">
        <v>23</v>
      </c>
      <c r="G13" s="32">
        <f t="shared" si="1"/>
        <v>15</v>
      </c>
      <c r="H13" s="16">
        <v>745</v>
      </c>
      <c r="I13" s="18">
        <v>760</v>
      </c>
      <c r="J13" s="32">
        <f t="shared" si="2"/>
        <v>2.013422818791952</v>
      </c>
    </row>
    <row r="14" spans="1:10" ht="28.5">
      <c r="A14" s="21" t="s">
        <v>125</v>
      </c>
      <c r="B14" s="16">
        <v>3</v>
      </c>
      <c r="C14" s="18">
        <v>3</v>
      </c>
      <c r="D14" s="32">
        <f t="shared" si="0"/>
        <v>0</v>
      </c>
      <c r="E14" s="16">
        <v>1</v>
      </c>
      <c r="F14" s="77">
        <v>0</v>
      </c>
      <c r="G14" s="128" t="s">
        <v>311</v>
      </c>
      <c r="H14" s="16">
        <v>2</v>
      </c>
      <c r="I14" s="18">
        <v>3</v>
      </c>
      <c r="J14" s="32">
        <f t="shared" si="2"/>
        <v>50</v>
      </c>
    </row>
    <row r="15" spans="1:10" ht="28.5">
      <c r="A15" s="21" t="s">
        <v>126</v>
      </c>
      <c r="B15" s="16">
        <v>15</v>
      </c>
      <c r="C15" s="18">
        <v>20</v>
      </c>
      <c r="D15" s="32">
        <f t="shared" si="0"/>
        <v>33.33333333333334</v>
      </c>
      <c r="E15" s="16">
        <v>1</v>
      </c>
      <c r="F15" s="77">
        <v>4</v>
      </c>
      <c r="G15" s="32">
        <f t="shared" si="1"/>
        <v>300</v>
      </c>
      <c r="H15" s="16">
        <v>21</v>
      </c>
      <c r="I15" s="18">
        <v>29</v>
      </c>
      <c r="J15" s="32">
        <f t="shared" si="2"/>
        <v>38.0952380952381</v>
      </c>
    </row>
    <row r="16" spans="1:10" ht="14.25">
      <c r="A16" s="21" t="s">
        <v>127</v>
      </c>
      <c r="B16" s="16">
        <v>167</v>
      </c>
      <c r="C16" s="18">
        <v>187</v>
      </c>
      <c r="D16" s="32">
        <f t="shared" si="0"/>
        <v>11.976047904191617</v>
      </c>
      <c r="E16" s="16">
        <v>22</v>
      </c>
      <c r="F16" s="77">
        <v>16</v>
      </c>
      <c r="G16" s="32">
        <f t="shared" si="1"/>
        <v>-27.272727272727266</v>
      </c>
      <c r="H16" s="16">
        <v>276</v>
      </c>
      <c r="I16" s="18">
        <v>264</v>
      </c>
      <c r="J16" s="32">
        <f t="shared" si="2"/>
        <v>-4.347826086956516</v>
      </c>
    </row>
    <row r="17" spans="1:10" ht="28.5">
      <c r="A17" s="21" t="s">
        <v>128</v>
      </c>
      <c r="B17" s="16">
        <v>33</v>
      </c>
      <c r="C17" s="18">
        <v>39</v>
      </c>
      <c r="D17" s="32">
        <f t="shared" si="0"/>
        <v>18.181818181818187</v>
      </c>
      <c r="E17" s="16">
        <v>2</v>
      </c>
      <c r="F17" s="77">
        <v>4</v>
      </c>
      <c r="G17" s="32">
        <f t="shared" si="1"/>
        <v>100</v>
      </c>
      <c r="H17" s="16">
        <v>42</v>
      </c>
      <c r="I17" s="18">
        <v>40</v>
      </c>
      <c r="J17" s="32">
        <f t="shared" si="2"/>
        <v>-4.761904761904759</v>
      </c>
    </row>
    <row r="18" spans="1:10" ht="14.25">
      <c r="A18" s="21" t="s">
        <v>129</v>
      </c>
      <c r="B18" s="16">
        <v>19</v>
      </c>
      <c r="C18" s="18">
        <v>18</v>
      </c>
      <c r="D18" s="32">
        <f t="shared" si="0"/>
        <v>-5.263157894736835</v>
      </c>
      <c r="E18" s="16">
        <v>7</v>
      </c>
      <c r="F18" s="77">
        <v>4</v>
      </c>
      <c r="G18" s="32">
        <f t="shared" si="1"/>
        <v>-42.857142857142854</v>
      </c>
      <c r="H18" s="16">
        <v>30</v>
      </c>
      <c r="I18" s="18">
        <v>21</v>
      </c>
      <c r="J18" s="32">
        <f t="shared" si="2"/>
        <v>-30</v>
      </c>
    </row>
    <row r="19" spans="1:10" ht="15">
      <c r="A19" s="21" t="s">
        <v>130</v>
      </c>
      <c r="B19" s="16">
        <v>11</v>
      </c>
      <c r="C19" s="18">
        <v>14</v>
      </c>
      <c r="D19" s="32">
        <f t="shared" si="0"/>
        <v>27.272727272727266</v>
      </c>
      <c r="E19" s="16">
        <v>1</v>
      </c>
      <c r="F19" s="77">
        <v>0</v>
      </c>
      <c r="G19" s="128" t="s">
        <v>311</v>
      </c>
      <c r="H19" s="16">
        <v>13</v>
      </c>
      <c r="I19" s="18">
        <v>18</v>
      </c>
      <c r="J19" s="32">
        <f t="shared" si="2"/>
        <v>38.46153846153845</v>
      </c>
    </row>
    <row r="20" spans="1:10" ht="14.25">
      <c r="A20" s="21" t="s">
        <v>131</v>
      </c>
      <c r="B20" s="16">
        <v>5</v>
      </c>
      <c r="C20" s="18">
        <v>12</v>
      </c>
      <c r="D20" s="32">
        <f t="shared" si="0"/>
        <v>140</v>
      </c>
      <c r="E20" s="16">
        <v>0</v>
      </c>
      <c r="F20" s="77">
        <v>0</v>
      </c>
      <c r="G20" s="32"/>
      <c r="H20" s="16">
        <v>6</v>
      </c>
      <c r="I20" s="18">
        <v>16</v>
      </c>
      <c r="J20" s="32">
        <f t="shared" si="2"/>
        <v>166.66666666666669</v>
      </c>
    </row>
    <row r="21" spans="1:10" ht="14.25">
      <c r="A21" s="21" t="s">
        <v>132</v>
      </c>
      <c r="B21" s="16">
        <v>218</v>
      </c>
      <c r="C21" s="18">
        <v>240</v>
      </c>
      <c r="D21" s="32">
        <f t="shared" si="0"/>
        <v>10.091743119266056</v>
      </c>
      <c r="E21" s="16">
        <v>27</v>
      </c>
      <c r="F21" s="77">
        <v>49</v>
      </c>
      <c r="G21" s="32">
        <f t="shared" si="1"/>
        <v>81.4814814814815</v>
      </c>
      <c r="H21" s="16">
        <v>338</v>
      </c>
      <c r="I21" s="18">
        <v>410</v>
      </c>
      <c r="J21" s="32">
        <f t="shared" si="2"/>
        <v>21.301775147928993</v>
      </c>
    </row>
    <row r="22" spans="1:10" ht="14.25">
      <c r="A22" s="21" t="s">
        <v>133</v>
      </c>
      <c r="B22" s="16">
        <v>459</v>
      </c>
      <c r="C22" s="18">
        <v>489</v>
      </c>
      <c r="D22" s="32">
        <f t="shared" si="0"/>
        <v>6.535947712418306</v>
      </c>
      <c r="E22" s="16">
        <v>96</v>
      </c>
      <c r="F22" s="77">
        <v>120</v>
      </c>
      <c r="G22" s="32">
        <f t="shared" si="1"/>
        <v>25</v>
      </c>
      <c r="H22" s="16">
        <v>825</v>
      </c>
      <c r="I22" s="18">
        <v>860</v>
      </c>
      <c r="J22" s="32">
        <f t="shared" si="2"/>
        <v>4.242424242424249</v>
      </c>
    </row>
    <row r="23" spans="1:10" ht="14.25">
      <c r="A23" s="21" t="s">
        <v>134</v>
      </c>
      <c r="B23" s="16">
        <v>1396</v>
      </c>
      <c r="C23" s="18">
        <v>1528</v>
      </c>
      <c r="D23" s="32">
        <f t="shared" si="0"/>
        <v>9.455587392550143</v>
      </c>
      <c r="E23" s="16">
        <v>48</v>
      </c>
      <c r="F23" s="77">
        <v>42</v>
      </c>
      <c r="G23" s="32">
        <f t="shared" si="1"/>
        <v>-12.5</v>
      </c>
      <c r="H23" s="16">
        <v>2055</v>
      </c>
      <c r="I23" s="18">
        <v>2174</v>
      </c>
      <c r="J23" s="32">
        <f t="shared" si="2"/>
        <v>5.790754257907537</v>
      </c>
    </row>
    <row r="24" spans="1:10" ht="14.25">
      <c r="A24" s="21" t="s">
        <v>135</v>
      </c>
      <c r="B24" s="16">
        <v>43</v>
      </c>
      <c r="C24" s="18">
        <v>33</v>
      </c>
      <c r="D24" s="32">
        <f t="shared" si="0"/>
        <v>-23.25581395348837</v>
      </c>
      <c r="E24" s="16">
        <v>2</v>
      </c>
      <c r="F24" s="77">
        <v>1</v>
      </c>
      <c r="G24" s="32">
        <f t="shared" si="1"/>
        <v>-50</v>
      </c>
      <c r="H24" s="16">
        <v>54</v>
      </c>
      <c r="I24" s="18">
        <v>42</v>
      </c>
      <c r="J24" s="32">
        <f t="shared" si="2"/>
        <v>-22.22222222222223</v>
      </c>
    </row>
    <row r="25" spans="1:10" ht="14.25">
      <c r="A25" s="21" t="s">
        <v>136</v>
      </c>
      <c r="B25" s="16">
        <v>1192</v>
      </c>
      <c r="C25" s="18">
        <v>1334</v>
      </c>
      <c r="D25" s="32">
        <f t="shared" si="0"/>
        <v>11.912751677852356</v>
      </c>
      <c r="E25" s="16">
        <v>52</v>
      </c>
      <c r="F25" s="77">
        <v>38</v>
      </c>
      <c r="G25" s="32">
        <f t="shared" si="1"/>
        <v>-26.92307692307692</v>
      </c>
      <c r="H25" s="16">
        <v>1551</v>
      </c>
      <c r="I25" s="18">
        <v>1793</v>
      </c>
      <c r="J25" s="32">
        <f t="shared" si="2"/>
        <v>15.60283687943263</v>
      </c>
    </row>
    <row r="26" spans="1:10" ht="14.25">
      <c r="A26" s="21" t="s">
        <v>137</v>
      </c>
      <c r="B26" s="16">
        <v>50</v>
      </c>
      <c r="C26" s="18">
        <v>63</v>
      </c>
      <c r="D26" s="32">
        <f t="shared" si="0"/>
        <v>26</v>
      </c>
      <c r="E26" s="16">
        <v>7</v>
      </c>
      <c r="F26" s="77">
        <v>21</v>
      </c>
      <c r="G26" s="32">
        <f t="shared" si="1"/>
        <v>200</v>
      </c>
      <c r="H26" s="16">
        <v>60</v>
      </c>
      <c r="I26" s="18">
        <v>80</v>
      </c>
      <c r="J26" s="32">
        <f t="shared" si="2"/>
        <v>33.33333333333334</v>
      </c>
    </row>
    <row r="27" spans="1:10" ht="28.5">
      <c r="A27" s="21" t="s">
        <v>138</v>
      </c>
      <c r="B27" s="16">
        <v>0</v>
      </c>
      <c r="C27" s="18">
        <v>8</v>
      </c>
      <c r="D27" s="129" t="s">
        <v>312</v>
      </c>
      <c r="E27" s="16">
        <v>0</v>
      </c>
      <c r="F27" s="77">
        <v>1</v>
      </c>
      <c r="G27" s="129" t="s">
        <v>312</v>
      </c>
      <c r="H27" s="16">
        <v>0</v>
      </c>
      <c r="I27" s="18">
        <v>10</v>
      </c>
      <c r="J27" s="129" t="s">
        <v>312</v>
      </c>
    </row>
    <row r="28" spans="1:10" ht="14.25">
      <c r="A28" s="21" t="s">
        <v>139</v>
      </c>
      <c r="B28" s="16">
        <v>436</v>
      </c>
      <c r="C28" s="18">
        <v>393</v>
      </c>
      <c r="D28" s="32">
        <f t="shared" si="0"/>
        <v>-9.862385321100916</v>
      </c>
      <c r="E28" s="16">
        <v>62</v>
      </c>
      <c r="F28" s="77">
        <v>50</v>
      </c>
      <c r="G28" s="32">
        <f t="shared" si="1"/>
        <v>-19.354838709677423</v>
      </c>
      <c r="H28" s="16">
        <v>391</v>
      </c>
      <c r="I28" s="18">
        <v>364</v>
      </c>
      <c r="J28" s="32">
        <f t="shared" si="2"/>
        <v>-6.905370843989772</v>
      </c>
    </row>
    <row r="29" spans="1:10" ht="14.25">
      <c r="A29" s="21" t="s">
        <v>140</v>
      </c>
      <c r="B29" s="16">
        <v>33</v>
      </c>
      <c r="C29" s="18">
        <v>45</v>
      </c>
      <c r="D29" s="32">
        <f t="shared" si="0"/>
        <v>36.363636363636374</v>
      </c>
      <c r="E29" s="16">
        <v>0</v>
      </c>
      <c r="F29" s="77">
        <v>4</v>
      </c>
      <c r="G29" s="32"/>
      <c r="H29" s="16">
        <v>35</v>
      </c>
      <c r="I29" s="18">
        <v>48</v>
      </c>
      <c r="J29" s="32">
        <f t="shared" si="2"/>
        <v>37.14285714285714</v>
      </c>
    </row>
    <row r="30" spans="1:10" ht="14.25">
      <c r="A30" s="21" t="s">
        <v>141</v>
      </c>
      <c r="B30" s="16">
        <v>227</v>
      </c>
      <c r="C30" s="18">
        <v>213</v>
      </c>
      <c r="D30" s="32">
        <f t="shared" si="0"/>
        <v>-6.167400881057276</v>
      </c>
      <c r="E30" s="16">
        <v>39</v>
      </c>
      <c r="F30" s="77">
        <v>39</v>
      </c>
      <c r="G30" s="32">
        <f t="shared" si="1"/>
        <v>0</v>
      </c>
      <c r="H30" s="16">
        <v>194</v>
      </c>
      <c r="I30" s="18">
        <v>186</v>
      </c>
      <c r="J30" s="32">
        <f t="shared" si="2"/>
        <v>-4.123711340206185</v>
      </c>
    </row>
    <row r="31" spans="1:10" ht="14.25">
      <c r="A31" s="21" t="s">
        <v>142</v>
      </c>
      <c r="B31" s="16">
        <v>69</v>
      </c>
      <c r="C31" s="18">
        <v>69</v>
      </c>
      <c r="D31" s="32">
        <f t="shared" si="0"/>
        <v>0</v>
      </c>
      <c r="E31" s="16">
        <v>6</v>
      </c>
      <c r="F31" s="77">
        <v>11</v>
      </c>
      <c r="G31" s="32">
        <f t="shared" si="1"/>
        <v>83.33333333333334</v>
      </c>
      <c r="H31" s="16">
        <v>67</v>
      </c>
      <c r="I31" s="18">
        <v>64</v>
      </c>
      <c r="J31" s="32">
        <f t="shared" si="2"/>
        <v>-4.477611940298502</v>
      </c>
    </row>
    <row r="32" spans="1:10" ht="14.25">
      <c r="A32" s="21" t="s">
        <v>143</v>
      </c>
      <c r="B32" s="16">
        <v>18</v>
      </c>
      <c r="C32" s="18">
        <v>20</v>
      </c>
      <c r="D32" s="32">
        <f t="shared" si="0"/>
        <v>11.111111111111114</v>
      </c>
      <c r="E32" s="16">
        <v>2</v>
      </c>
      <c r="F32" s="77">
        <v>1</v>
      </c>
      <c r="G32" s="32">
        <f t="shared" si="1"/>
        <v>-50</v>
      </c>
      <c r="H32" s="16">
        <v>17</v>
      </c>
      <c r="I32" s="18">
        <v>21</v>
      </c>
      <c r="J32" s="32">
        <f t="shared" si="2"/>
        <v>23.529411764705884</v>
      </c>
    </row>
    <row r="33" spans="1:10" ht="14.25">
      <c r="A33" s="21" t="s">
        <v>144</v>
      </c>
      <c r="B33" s="16">
        <v>7</v>
      </c>
      <c r="C33" s="18">
        <v>9</v>
      </c>
      <c r="D33" s="32">
        <f t="shared" si="0"/>
        <v>28.571428571428584</v>
      </c>
      <c r="E33" s="16">
        <v>2</v>
      </c>
      <c r="F33" s="77">
        <v>1</v>
      </c>
      <c r="G33" s="32">
        <f t="shared" si="1"/>
        <v>-50</v>
      </c>
      <c r="H33" s="16">
        <v>12</v>
      </c>
      <c r="I33" s="18">
        <v>11</v>
      </c>
      <c r="J33" s="32">
        <f t="shared" si="2"/>
        <v>-8.333333333333329</v>
      </c>
    </row>
    <row r="34" spans="1:10" ht="15">
      <c r="A34" s="21" t="s">
        <v>145</v>
      </c>
      <c r="B34" s="16">
        <v>4</v>
      </c>
      <c r="C34" s="18">
        <v>5</v>
      </c>
      <c r="D34" s="32">
        <f t="shared" si="0"/>
        <v>25</v>
      </c>
      <c r="E34" s="16">
        <v>1</v>
      </c>
      <c r="F34" s="77">
        <v>0</v>
      </c>
      <c r="G34" s="128" t="s">
        <v>311</v>
      </c>
      <c r="H34" s="86">
        <v>6</v>
      </c>
      <c r="I34" s="18">
        <v>6</v>
      </c>
      <c r="J34" s="32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26 G7:G13 J7:J26 G20:G26 G15:G18 D28:D34 G28:G33 J28:J34">
    <cfRule type="cellIs" priority="7" dxfId="584" operator="greaterThan" stopIfTrue="1">
      <formula>0</formula>
    </cfRule>
    <cfRule type="cellIs" priority="8" dxfId="585" operator="lessThanOrEqual" stopIfTrue="1">
      <formula>0</formula>
    </cfRule>
  </conditionalFormatting>
  <conditionalFormatting sqref="D27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2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7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1" sqref="G11"/>
    </sheetView>
  </sheetViews>
  <sheetFormatPr defaultColWidth="9.140625" defaultRowHeight="15"/>
  <cols>
    <col min="1" max="1" width="28.57421875" style="7" customWidth="1"/>
    <col min="2" max="10" width="13.281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6"/>
      <c r="D7" s="32"/>
      <c r="E7" s="16">
        <v>0</v>
      </c>
      <c r="F7" s="16"/>
      <c r="G7" s="32"/>
      <c r="H7" s="16">
        <v>0</v>
      </c>
      <c r="I7" s="16"/>
      <c r="J7" s="32"/>
    </row>
    <row r="8" spans="1:10" ht="14.25">
      <c r="A8" s="21" t="s">
        <v>52</v>
      </c>
      <c r="B8" s="16">
        <v>33</v>
      </c>
      <c r="C8" s="18">
        <v>31</v>
      </c>
      <c r="D8" s="32">
        <f>C8*100/B8-100</f>
        <v>-6.060606060606062</v>
      </c>
      <c r="E8" s="16">
        <v>3</v>
      </c>
      <c r="F8" s="18">
        <v>3</v>
      </c>
      <c r="G8" s="32">
        <f>F8*100/E8-100</f>
        <v>0</v>
      </c>
      <c r="H8" s="16">
        <v>53</v>
      </c>
      <c r="I8" s="18">
        <v>37</v>
      </c>
      <c r="J8" s="32">
        <f>I8*100/H8-100</f>
        <v>-30.188679245283012</v>
      </c>
    </row>
    <row r="9" spans="1:10" ht="14.25">
      <c r="A9" s="21" t="s">
        <v>53</v>
      </c>
      <c r="B9" s="16">
        <v>26</v>
      </c>
      <c r="C9" s="18">
        <v>35</v>
      </c>
      <c r="D9" s="32">
        <f aca="true" t="shared" si="0" ref="D9:D34">C9*100/B9-100</f>
        <v>34.61538461538461</v>
      </c>
      <c r="E9" s="16">
        <v>3</v>
      </c>
      <c r="F9" s="18">
        <v>1</v>
      </c>
      <c r="G9" s="32">
        <f aca="true" t="shared" si="1" ref="G9:G34">F9*100/E9-100</f>
        <v>-66.66666666666666</v>
      </c>
      <c r="H9" s="16">
        <v>27</v>
      </c>
      <c r="I9" s="18">
        <v>49</v>
      </c>
      <c r="J9" s="32">
        <f aca="true" t="shared" si="2" ref="J9:J34">I9*100/H9-100</f>
        <v>81.4814814814815</v>
      </c>
    </row>
    <row r="10" spans="1:10" ht="14.25">
      <c r="A10" s="21" t="s">
        <v>54</v>
      </c>
      <c r="B10" s="16">
        <v>54</v>
      </c>
      <c r="C10" s="18">
        <v>68</v>
      </c>
      <c r="D10" s="32">
        <f t="shared" si="0"/>
        <v>25.925925925925924</v>
      </c>
      <c r="E10" s="16">
        <v>2</v>
      </c>
      <c r="F10" s="18">
        <v>4</v>
      </c>
      <c r="G10" s="32">
        <f t="shared" si="1"/>
        <v>100</v>
      </c>
      <c r="H10" s="16">
        <v>80</v>
      </c>
      <c r="I10" s="18">
        <v>84</v>
      </c>
      <c r="J10" s="32">
        <f t="shared" si="2"/>
        <v>5</v>
      </c>
    </row>
    <row r="11" spans="1:10" ht="14.25">
      <c r="A11" s="21" t="s">
        <v>55</v>
      </c>
      <c r="B11" s="16">
        <v>33</v>
      </c>
      <c r="C11" s="18">
        <v>44</v>
      </c>
      <c r="D11" s="32">
        <f t="shared" si="0"/>
        <v>33.33333333333334</v>
      </c>
      <c r="E11" s="16">
        <v>0</v>
      </c>
      <c r="F11" s="18">
        <v>2</v>
      </c>
      <c r="G11" s="129" t="s">
        <v>312</v>
      </c>
      <c r="H11" s="16">
        <v>43</v>
      </c>
      <c r="I11" s="18">
        <v>55</v>
      </c>
      <c r="J11" s="32">
        <f t="shared" si="2"/>
        <v>27.906976744186053</v>
      </c>
    </row>
    <row r="12" spans="1:10" ht="14.25">
      <c r="A12" s="21" t="s">
        <v>56</v>
      </c>
      <c r="B12" s="16">
        <v>21</v>
      </c>
      <c r="C12" s="18">
        <v>26</v>
      </c>
      <c r="D12" s="32">
        <f t="shared" si="0"/>
        <v>23.80952380952381</v>
      </c>
      <c r="E12" s="16">
        <v>4</v>
      </c>
      <c r="F12" s="18">
        <v>1</v>
      </c>
      <c r="G12" s="32">
        <f t="shared" si="1"/>
        <v>-75</v>
      </c>
      <c r="H12" s="16">
        <v>37</v>
      </c>
      <c r="I12" s="18">
        <v>32</v>
      </c>
      <c r="J12" s="32">
        <f t="shared" si="2"/>
        <v>-13.513513513513516</v>
      </c>
    </row>
    <row r="13" spans="1:10" ht="14.25">
      <c r="A13" s="21" t="s">
        <v>57</v>
      </c>
      <c r="B13" s="16">
        <v>11</v>
      </c>
      <c r="C13" s="18">
        <v>11</v>
      </c>
      <c r="D13" s="32">
        <f t="shared" si="0"/>
        <v>0</v>
      </c>
      <c r="E13" s="16">
        <v>0</v>
      </c>
      <c r="F13" s="18">
        <v>0</v>
      </c>
      <c r="G13" s="32"/>
      <c r="H13" s="16">
        <v>16</v>
      </c>
      <c r="I13" s="18">
        <v>16</v>
      </c>
      <c r="J13" s="32">
        <f t="shared" si="2"/>
        <v>0</v>
      </c>
    </row>
    <row r="14" spans="1:10" ht="14.25">
      <c r="A14" s="21" t="s">
        <v>58</v>
      </c>
      <c r="B14" s="16">
        <v>47</v>
      </c>
      <c r="C14" s="18">
        <v>42</v>
      </c>
      <c r="D14" s="32">
        <f t="shared" si="0"/>
        <v>-10.63829787234043</v>
      </c>
      <c r="E14" s="16">
        <v>1</v>
      </c>
      <c r="F14" s="18">
        <v>2</v>
      </c>
      <c r="G14" s="32">
        <f t="shared" si="1"/>
        <v>100</v>
      </c>
      <c r="H14" s="16">
        <v>69</v>
      </c>
      <c r="I14" s="18">
        <v>62</v>
      </c>
      <c r="J14" s="32">
        <f t="shared" si="2"/>
        <v>-10.14492753623189</v>
      </c>
    </row>
    <row r="15" spans="1:10" ht="14.25">
      <c r="A15" s="21" t="s">
        <v>59</v>
      </c>
      <c r="B15" s="16">
        <v>48</v>
      </c>
      <c r="C15" s="18">
        <v>70</v>
      </c>
      <c r="D15" s="32">
        <f t="shared" si="0"/>
        <v>45.83333333333334</v>
      </c>
      <c r="E15" s="16">
        <v>3</v>
      </c>
      <c r="F15" s="18">
        <v>19</v>
      </c>
      <c r="G15" s="32">
        <f t="shared" si="1"/>
        <v>533.3333333333334</v>
      </c>
      <c r="H15" s="16">
        <v>66</v>
      </c>
      <c r="I15" s="18">
        <v>114</v>
      </c>
      <c r="J15" s="32">
        <f t="shared" si="2"/>
        <v>72.72727272727272</v>
      </c>
    </row>
    <row r="16" spans="1:10" ht="14.25">
      <c r="A16" s="21" t="s">
        <v>60</v>
      </c>
      <c r="B16" s="16">
        <v>49</v>
      </c>
      <c r="C16" s="18">
        <v>67</v>
      </c>
      <c r="D16" s="32">
        <f t="shared" si="0"/>
        <v>36.734693877551024</v>
      </c>
      <c r="E16" s="16">
        <v>1</v>
      </c>
      <c r="F16" s="18">
        <v>4</v>
      </c>
      <c r="G16" s="32">
        <f t="shared" si="1"/>
        <v>300</v>
      </c>
      <c r="H16" s="16">
        <v>61</v>
      </c>
      <c r="I16" s="18">
        <v>87</v>
      </c>
      <c r="J16" s="32">
        <f t="shared" si="2"/>
        <v>42.62295081967213</v>
      </c>
    </row>
    <row r="17" spans="1:10" ht="14.25">
      <c r="A17" s="21" t="s">
        <v>61</v>
      </c>
      <c r="B17" s="16">
        <v>46</v>
      </c>
      <c r="C17" s="18">
        <v>56</v>
      </c>
      <c r="D17" s="32">
        <f t="shared" si="0"/>
        <v>21.73913043478261</v>
      </c>
      <c r="E17" s="16">
        <v>5</v>
      </c>
      <c r="F17" s="18">
        <v>1</v>
      </c>
      <c r="G17" s="32">
        <f t="shared" si="1"/>
        <v>-80</v>
      </c>
      <c r="H17" s="16">
        <v>55</v>
      </c>
      <c r="I17" s="18">
        <v>72</v>
      </c>
      <c r="J17" s="32">
        <f t="shared" si="2"/>
        <v>30.909090909090907</v>
      </c>
    </row>
    <row r="18" spans="1:10" ht="14.25">
      <c r="A18" s="21" t="s">
        <v>62</v>
      </c>
      <c r="B18" s="16">
        <v>13</v>
      </c>
      <c r="C18" s="18">
        <v>18</v>
      </c>
      <c r="D18" s="32">
        <f t="shared" si="0"/>
        <v>38.46153846153845</v>
      </c>
      <c r="E18" s="16">
        <v>3</v>
      </c>
      <c r="F18" s="18">
        <v>6</v>
      </c>
      <c r="G18" s="32">
        <f t="shared" si="1"/>
        <v>100</v>
      </c>
      <c r="H18" s="16">
        <v>20</v>
      </c>
      <c r="I18" s="18">
        <v>17</v>
      </c>
      <c r="J18" s="32">
        <f t="shared" si="2"/>
        <v>-15</v>
      </c>
    </row>
    <row r="19" spans="1:10" ht="15">
      <c r="A19" s="21" t="s">
        <v>63</v>
      </c>
      <c r="B19" s="16">
        <v>24</v>
      </c>
      <c r="C19" s="18">
        <v>31</v>
      </c>
      <c r="D19" s="32">
        <f t="shared" si="0"/>
        <v>29.166666666666657</v>
      </c>
      <c r="E19" s="16">
        <v>1</v>
      </c>
      <c r="F19" s="18">
        <v>0</v>
      </c>
      <c r="G19" s="128" t="s">
        <v>311</v>
      </c>
      <c r="H19" s="16">
        <v>31</v>
      </c>
      <c r="I19" s="18">
        <v>43</v>
      </c>
      <c r="J19" s="32">
        <f t="shared" si="2"/>
        <v>38.70967741935485</v>
      </c>
    </row>
    <row r="20" spans="1:10" ht="14.25">
      <c r="A20" s="21" t="s">
        <v>64</v>
      </c>
      <c r="B20" s="16">
        <v>57</v>
      </c>
      <c r="C20" s="18">
        <v>62</v>
      </c>
      <c r="D20" s="32">
        <f t="shared" si="0"/>
        <v>8.771929824561397</v>
      </c>
      <c r="E20" s="16">
        <v>10</v>
      </c>
      <c r="F20" s="18">
        <v>2</v>
      </c>
      <c r="G20" s="32">
        <f t="shared" si="1"/>
        <v>-80</v>
      </c>
      <c r="H20" s="16">
        <v>79</v>
      </c>
      <c r="I20" s="18">
        <v>90</v>
      </c>
      <c r="J20" s="32">
        <f t="shared" si="2"/>
        <v>13.924050632911388</v>
      </c>
    </row>
    <row r="21" spans="1:10" ht="14.25">
      <c r="A21" s="21" t="s">
        <v>65</v>
      </c>
      <c r="B21" s="16">
        <v>40</v>
      </c>
      <c r="C21" s="18">
        <v>35</v>
      </c>
      <c r="D21" s="32">
        <f t="shared" si="0"/>
        <v>-12.5</v>
      </c>
      <c r="E21" s="16">
        <v>3</v>
      </c>
      <c r="F21" s="18">
        <v>1</v>
      </c>
      <c r="G21" s="32">
        <f t="shared" si="1"/>
        <v>-66.66666666666666</v>
      </c>
      <c r="H21" s="16">
        <v>56</v>
      </c>
      <c r="I21" s="18">
        <v>47</v>
      </c>
      <c r="J21" s="32">
        <f t="shared" si="2"/>
        <v>-16.07142857142857</v>
      </c>
    </row>
    <row r="22" spans="1:10" ht="14.25">
      <c r="A22" s="21" t="s">
        <v>66</v>
      </c>
      <c r="B22" s="16">
        <v>20</v>
      </c>
      <c r="C22" s="18">
        <v>41</v>
      </c>
      <c r="D22" s="32">
        <f t="shared" si="0"/>
        <v>105</v>
      </c>
      <c r="E22" s="16">
        <v>3</v>
      </c>
      <c r="F22" s="18">
        <v>1</v>
      </c>
      <c r="G22" s="32">
        <f t="shared" si="1"/>
        <v>-66.66666666666666</v>
      </c>
      <c r="H22" s="16">
        <v>25</v>
      </c>
      <c r="I22" s="18">
        <v>54</v>
      </c>
      <c r="J22" s="32">
        <f t="shared" si="2"/>
        <v>116</v>
      </c>
    </row>
    <row r="23" spans="1:10" ht="14.25">
      <c r="A23" s="21" t="s">
        <v>67</v>
      </c>
      <c r="B23" s="16">
        <v>32</v>
      </c>
      <c r="C23" s="18">
        <v>49</v>
      </c>
      <c r="D23" s="32">
        <f t="shared" si="0"/>
        <v>53.125</v>
      </c>
      <c r="E23" s="16">
        <v>3</v>
      </c>
      <c r="F23" s="18">
        <v>2</v>
      </c>
      <c r="G23" s="32">
        <f t="shared" si="1"/>
        <v>-33.33333333333333</v>
      </c>
      <c r="H23" s="16">
        <v>40</v>
      </c>
      <c r="I23" s="18">
        <v>69</v>
      </c>
      <c r="J23" s="32">
        <f t="shared" si="2"/>
        <v>72.5</v>
      </c>
    </row>
    <row r="24" spans="1:10" ht="14.25">
      <c r="A24" s="21" t="s">
        <v>68</v>
      </c>
      <c r="B24" s="16">
        <v>17</v>
      </c>
      <c r="C24" s="18">
        <v>21</v>
      </c>
      <c r="D24" s="32">
        <f t="shared" si="0"/>
        <v>23.529411764705884</v>
      </c>
      <c r="E24" s="16">
        <v>3</v>
      </c>
      <c r="F24" s="18">
        <v>1</v>
      </c>
      <c r="G24" s="32">
        <f t="shared" si="1"/>
        <v>-66.66666666666666</v>
      </c>
      <c r="H24" s="16">
        <v>20</v>
      </c>
      <c r="I24" s="18">
        <v>29</v>
      </c>
      <c r="J24" s="32">
        <f t="shared" si="2"/>
        <v>45</v>
      </c>
    </row>
    <row r="25" spans="1:10" ht="14.25">
      <c r="A25" s="21" t="s">
        <v>69</v>
      </c>
      <c r="B25" s="16">
        <v>24</v>
      </c>
      <c r="C25" s="18">
        <v>37</v>
      </c>
      <c r="D25" s="32">
        <f t="shared" si="0"/>
        <v>54.16666666666666</v>
      </c>
      <c r="E25" s="16">
        <v>2</v>
      </c>
      <c r="F25" s="18">
        <v>2</v>
      </c>
      <c r="G25" s="32">
        <f t="shared" si="1"/>
        <v>0</v>
      </c>
      <c r="H25" s="16">
        <v>29</v>
      </c>
      <c r="I25" s="18">
        <v>47</v>
      </c>
      <c r="J25" s="32">
        <f t="shared" si="2"/>
        <v>62.06896551724137</v>
      </c>
    </row>
    <row r="26" spans="1:10" ht="14.25">
      <c r="A26" s="21" t="s">
        <v>70</v>
      </c>
      <c r="B26" s="16">
        <v>8</v>
      </c>
      <c r="C26" s="18">
        <v>20</v>
      </c>
      <c r="D26" s="32">
        <f t="shared" si="0"/>
        <v>150</v>
      </c>
      <c r="E26" s="16">
        <v>2</v>
      </c>
      <c r="F26" s="18">
        <v>6</v>
      </c>
      <c r="G26" s="32">
        <f t="shared" si="1"/>
        <v>200</v>
      </c>
      <c r="H26" s="16">
        <v>8</v>
      </c>
      <c r="I26" s="18">
        <v>35</v>
      </c>
      <c r="J26" s="32">
        <f t="shared" si="2"/>
        <v>337.5</v>
      </c>
    </row>
    <row r="27" spans="1:10" ht="14.25">
      <c r="A27" s="21" t="s">
        <v>71</v>
      </c>
      <c r="B27" s="16">
        <v>29</v>
      </c>
      <c r="C27" s="18">
        <v>34</v>
      </c>
      <c r="D27" s="32">
        <f t="shared" si="0"/>
        <v>17.241379310344826</v>
      </c>
      <c r="E27" s="16">
        <v>2</v>
      </c>
      <c r="F27" s="18">
        <v>5</v>
      </c>
      <c r="G27" s="32">
        <f t="shared" si="1"/>
        <v>150</v>
      </c>
      <c r="H27" s="16">
        <v>37</v>
      </c>
      <c r="I27" s="18">
        <v>47</v>
      </c>
      <c r="J27" s="32">
        <f t="shared" si="2"/>
        <v>27.02702702702703</v>
      </c>
    </row>
    <row r="28" spans="1:10" ht="14.25">
      <c r="A28" s="21" t="s">
        <v>72</v>
      </c>
      <c r="B28" s="16">
        <v>8</v>
      </c>
      <c r="C28" s="18">
        <v>42</v>
      </c>
      <c r="D28" s="32">
        <f t="shared" si="0"/>
        <v>425</v>
      </c>
      <c r="E28" s="16">
        <v>1</v>
      </c>
      <c r="F28" s="18">
        <v>2</v>
      </c>
      <c r="G28" s="32">
        <f t="shared" si="1"/>
        <v>100</v>
      </c>
      <c r="H28" s="16">
        <v>11</v>
      </c>
      <c r="I28" s="18">
        <v>52</v>
      </c>
      <c r="J28" s="32">
        <f t="shared" si="2"/>
        <v>372.72727272727275</v>
      </c>
    </row>
    <row r="29" spans="1:10" ht="14.25">
      <c r="A29" s="21" t="s">
        <v>73</v>
      </c>
      <c r="B29" s="16">
        <v>31</v>
      </c>
      <c r="C29" s="18">
        <v>29</v>
      </c>
      <c r="D29" s="32">
        <f t="shared" si="0"/>
        <v>-6.451612903225808</v>
      </c>
      <c r="E29" s="16">
        <v>1</v>
      </c>
      <c r="F29" s="18">
        <v>3</v>
      </c>
      <c r="G29" s="32">
        <f t="shared" si="1"/>
        <v>200</v>
      </c>
      <c r="H29" s="16">
        <v>47</v>
      </c>
      <c r="I29" s="18">
        <v>42</v>
      </c>
      <c r="J29" s="32">
        <f t="shared" si="2"/>
        <v>-10.63829787234043</v>
      </c>
    </row>
    <row r="30" spans="1:10" ht="14.25">
      <c r="A30" s="21" t="s">
        <v>74</v>
      </c>
      <c r="B30" s="16">
        <v>44</v>
      </c>
      <c r="C30" s="18">
        <v>36</v>
      </c>
      <c r="D30" s="32">
        <f t="shared" si="0"/>
        <v>-18.181818181818187</v>
      </c>
      <c r="E30" s="16">
        <v>9</v>
      </c>
      <c r="F30" s="18">
        <v>3</v>
      </c>
      <c r="G30" s="32">
        <f t="shared" si="1"/>
        <v>-66.66666666666666</v>
      </c>
      <c r="H30" s="16">
        <v>67</v>
      </c>
      <c r="I30" s="18">
        <v>42</v>
      </c>
      <c r="J30" s="32">
        <f t="shared" si="2"/>
        <v>-37.3134328358209</v>
      </c>
    </row>
    <row r="31" spans="1:10" ht="14.25">
      <c r="A31" s="21" t="s">
        <v>75</v>
      </c>
      <c r="B31" s="16">
        <v>76</v>
      </c>
      <c r="C31" s="18">
        <v>73</v>
      </c>
      <c r="D31" s="32">
        <f t="shared" si="0"/>
        <v>-3.94736842105263</v>
      </c>
      <c r="E31" s="16">
        <v>7</v>
      </c>
      <c r="F31" s="18">
        <v>6</v>
      </c>
      <c r="G31" s="32">
        <f t="shared" si="1"/>
        <v>-14.285714285714292</v>
      </c>
      <c r="H31" s="16">
        <v>105</v>
      </c>
      <c r="I31" s="18">
        <v>97</v>
      </c>
      <c r="J31" s="32">
        <f t="shared" si="2"/>
        <v>-7.61904761904762</v>
      </c>
    </row>
    <row r="32" spans="1:10" ht="14.25">
      <c r="A32" s="21" t="s">
        <v>76</v>
      </c>
      <c r="B32" s="16">
        <v>11</v>
      </c>
      <c r="C32" s="18">
        <v>26</v>
      </c>
      <c r="D32" s="32">
        <f t="shared" si="0"/>
        <v>136.36363636363637</v>
      </c>
      <c r="E32" s="16">
        <v>1</v>
      </c>
      <c r="F32" s="18">
        <v>1</v>
      </c>
      <c r="G32" s="32">
        <f t="shared" si="1"/>
        <v>0</v>
      </c>
      <c r="H32" s="16">
        <v>16</v>
      </c>
      <c r="I32" s="18">
        <v>41</v>
      </c>
      <c r="J32" s="32">
        <f t="shared" si="2"/>
        <v>156.25</v>
      </c>
    </row>
    <row r="33" spans="1:10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</row>
    <row r="34" spans="1:10" ht="15">
      <c r="A34" s="24" t="s">
        <v>78</v>
      </c>
      <c r="B34" s="33">
        <v>802</v>
      </c>
      <c r="C34" s="25">
        <v>1004</v>
      </c>
      <c r="D34" s="32">
        <f t="shared" si="0"/>
        <v>25.18703241895261</v>
      </c>
      <c r="E34" s="33">
        <v>73</v>
      </c>
      <c r="F34" s="25">
        <v>78</v>
      </c>
      <c r="G34" s="32">
        <f t="shared" si="1"/>
        <v>6.849315068493155</v>
      </c>
      <c r="H34" s="33">
        <v>1098</v>
      </c>
      <c r="I34" s="25">
        <v>1360</v>
      </c>
      <c r="J34" s="32">
        <f t="shared" si="2"/>
        <v>23.861566484517297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10 J8:J34 G20:G34 G12:G18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11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5"/>
  <sheetViews>
    <sheetView workbookViewId="0" topLeftCell="A1">
      <selection activeCell="P23" sqref="P23"/>
    </sheetView>
  </sheetViews>
  <sheetFormatPr defaultColWidth="9.140625" defaultRowHeight="15"/>
  <cols>
    <col min="1" max="1" width="22.8515625" style="7" customWidth="1"/>
    <col min="2" max="2" width="10.8515625" style="7" customWidth="1"/>
    <col min="3" max="3" width="11.00390625" style="7" customWidth="1"/>
    <col min="4" max="4" width="12.140625" style="7" customWidth="1"/>
    <col min="5" max="13" width="10.8515625" style="7" customWidth="1"/>
    <col min="14" max="16" width="9.140625" style="7" customWidth="1"/>
    <col min="17" max="18" width="14.140625" style="7" bestFit="1" customWidth="1"/>
    <col min="19" max="16384" width="9.140625" style="7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5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4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6" t="s">
        <v>48</v>
      </c>
      <c r="L6" s="67" t="s">
        <v>49</v>
      </c>
      <c r="M6" s="68" t="s">
        <v>50</v>
      </c>
    </row>
    <row r="7" spans="1:18" ht="14.25">
      <c r="A7" s="21" t="s">
        <v>51</v>
      </c>
      <c r="B7" s="78">
        <v>0</v>
      </c>
      <c r="C7" s="78"/>
      <c r="D7" s="18"/>
      <c r="E7" s="78">
        <v>0</v>
      </c>
      <c r="F7" s="78"/>
      <c r="G7" s="78"/>
      <c r="H7" s="78">
        <v>0</v>
      </c>
      <c r="I7" s="78"/>
      <c r="J7" s="18"/>
      <c r="K7" s="78">
        <v>0</v>
      </c>
      <c r="L7" s="78"/>
      <c r="M7" s="97"/>
      <c r="Q7" s="8"/>
      <c r="R7" s="8"/>
    </row>
    <row r="8" spans="1:13" ht="14.25">
      <c r="A8" s="21" t="s">
        <v>52</v>
      </c>
      <c r="B8" s="79">
        <v>2490</v>
      </c>
      <c r="C8" s="98">
        <v>2763</v>
      </c>
      <c r="D8" s="99">
        <f>C8*100/B8-100</f>
        <v>10.963855421686745</v>
      </c>
      <c r="E8" s="79">
        <v>573</v>
      </c>
      <c r="F8" s="98">
        <v>553</v>
      </c>
      <c r="G8" s="99">
        <f>F8*100/E8-100</f>
        <v>-3.490401396160564</v>
      </c>
      <c r="H8" s="79">
        <v>109</v>
      </c>
      <c r="I8" s="98">
        <v>125</v>
      </c>
      <c r="J8" s="99">
        <f>I8*100/H8-100</f>
        <v>14.678899082568805</v>
      </c>
      <c r="K8" s="79">
        <v>781</v>
      </c>
      <c r="L8" s="98">
        <v>711</v>
      </c>
      <c r="M8" s="99">
        <f>L8*100/K8-100</f>
        <v>-8.962868117797697</v>
      </c>
    </row>
    <row r="9" spans="1:13" ht="14.25">
      <c r="A9" s="21" t="s">
        <v>53</v>
      </c>
      <c r="B9" s="79">
        <v>2216</v>
      </c>
      <c r="C9" s="98">
        <v>2358</v>
      </c>
      <c r="D9" s="99">
        <f aca="true" t="shared" si="0" ref="D9:D35">C9*100/B9-100</f>
        <v>6.407942238267154</v>
      </c>
      <c r="E9" s="79">
        <v>597</v>
      </c>
      <c r="F9" s="98">
        <v>648</v>
      </c>
      <c r="G9" s="99">
        <f aca="true" t="shared" si="1" ref="G9:G35">F9*100/E9-100</f>
        <v>8.5427135678392</v>
      </c>
      <c r="H9" s="79">
        <v>90</v>
      </c>
      <c r="I9" s="98">
        <v>93</v>
      </c>
      <c r="J9" s="99">
        <f aca="true" t="shared" si="2" ref="J9:J35">I9*100/H9-100</f>
        <v>3.3333333333333286</v>
      </c>
      <c r="K9" s="79">
        <v>735</v>
      </c>
      <c r="L9" s="98">
        <v>795</v>
      </c>
      <c r="M9" s="99">
        <f aca="true" t="shared" si="3" ref="M9:M35">L9*100/K9-100</f>
        <v>8.163265306122454</v>
      </c>
    </row>
    <row r="10" spans="1:13" ht="14.25">
      <c r="A10" s="21" t="s">
        <v>54</v>
      </c>
      <c r="B10" s="79">
        <v>8393</v>
      </c>
      <c r="C10" s="98">
        <v>9032</v>
      </c>
      <c r="D10" s="99">
        <f t="shared" si="0"/>
        <v>7.613487430001186</v>
      </c>
      <c r="E10" s="79">
        <v>1640</v>
      </c>
      <c r="F10" s="98">
        <v>1712</v>
      </c>
      <c r="G10" s="99">
        <f t="shared" si="1"/>
        <v>4.390243902439025</v>
      </c>
      <c r="H10" s="79">
        <v>177</v>
      </c>
      <c r="I10" s="98">
        <v>145</v>
      </c>
      <c r="J10" s="99">
        <f t="shared" si="2"/>
        <v>-18.079096045197744</v>
      </c>
      <c r="K10" s="79">
        <v>2163</v>
      </c>
      <c r="L10" s="98">
        <v>2139</v>
      </c>
      <c r="M10" s="99">
        <f t="shared" si="3"/>
        <v>-1.109570041608876</v>
      </c>
    </row>
    <row r="11" spans="1:13" ht="14.25">
      <c r="A11" s="21" t="s">
        <v>55</v>
      </c>
      <c r="B11" s="79">
        <v>2723</v>
      </c>
      <c r="C11" s="98">
        <v>3261</v>
      </c>
      <c r="D11" s="99">
        <f t="shared" si="0"/>
        <v>19.757620271759095</v>
      </c>
      <c r="E11" s="79">
        <v>696</v>
      </c>
      <c r="F11" s="98">
        <v>841</v>
      </c>
      <c r="G11" s="99">
        <f t="shared" si="1"/>
        <v>20.83333333333333</v>
      </c>
      <c r="H11" s="79">
        <v>88</v>
      </c>
      <c r="I11" s="98">
        <v>93</v>
      </c>
      <c r="J11" s="99">
        <f t="shared" si="2"/>
        <v>5.681818181818187</v>
      </c>
      <c r="K11" s="79">
        <v>916</v>
      </c>
      <c r="L11" s="98">
        <v>1083</v>
      </c>
      <c r="M11" s="99">
        <f t="shared" si="3"/>
        <v>18.231441048034938</v>
      </c>
    </row>
    <row r="12" spans="1:13" ht="14.25">
      <c r="A12" s="21" t="s">
        <v>56</v>
      </c>
      <c r="B12" s="79">
        <v>3054</v>
      </c>
      <c r="C12" s="98">
        <v>3197</v>
      </c>
      <c r="D12" s="99">
        <f t="shared" si="0"/>
        <v>4.68238375900458</v>
      </c>
      <c r="E12" s="79">
        <v>752</v>
      </c>
      <c r="F12" s="98">
        <v>808</v>
      </c>
      <c r="G12" s="99">
        <f t="shared" si="1"/>
        <v>7.4468085106382915</v>
      </c>
      <c r="H12" s="79">
        <v>130</v>
      </c>
      <c r="I12" s="98">
        <v>144</v>
      </c>
      <c r="J12" s="99">
        <f t="shared" si="2"/>
        <v>10.769230769230774</v>
      </c>
      <c r="K12" s="79">
        <v>937</v>
      </c>
      <c r="L12" s="98">
        <v>1045</v>
      </c>
      <c r="M12" s="99">
        <f t="shared" si="3"/>
        <v>11.526147278548564</v>
      </c>
    </row>
    <row r="13" spans="1:13" ht="14.25">
      <c r="A13" s="21" t="s">
        <v>57</v>
      </c>
      <c r="B13" s="79">
        <v>2181</v>
      </c>
      <c r="C13" s="98">
        <v>2449</v>
      </c>
      <c r="D13" s="99">
        <f t="shared" si="0"/>
        <v>12.287941311325085</v>
      </c>
      <c r="E13" s="79">
        <v>448</v>
      </c>
      <c r="F13" s="98">
        <v>393</v>
      </c>
      <c r="G13" s="99">
        <f t="shared" si="1"/>
        <v>-12.276785714285708</v>
      </c>
      <c r="H13" s="79">
        <v>86</v>
      </c>
      <c r="I13" s="98">
        <v>68</v>
      </c>
      <c r="J13" s="99">
        <f t="shared" si="2"/>
        <v>-20.930232558139537</v>
      </c>
      <c r="K13" s="79">
        <v>592</v>
      </c>
      <c r="L13" s="98">
        <v>531</v>
      </c>
      <c r="M13" s="99">
        <f t="shared" si="3"/>
        <v>-10.304054054054049</v>
      </c>
    </row>
    <row r="14" spans="1:13" ht="14.25">
      <c r="A14" s="21" t="s">
        <v>58</v>
      </c>
      <c r="B14" s="79">
        <v>4488</v>
      </c>
      <c r="C14" s="98">
        <v>4895</v>
      </c>
      <c r="D14" s="99">
        <f t="shared" si="0"/>
        <v>9.068627450980387</v>
      </c>
      <c r="E14" s="79">
        <v>925</v>
      </c>
      <c r="F14" s="98">
        <v>947</v>
      </c>
      <c r="G14" s="99">
        <f t="shared" si="1"/>
        <v>2.378378378378372</v>
      </c>
      <c r="H14" s="79">
        <v>107</v>
      </c>
      <c r="I14" s="98">
        <v>126</v>
      </c>
      <c r="J14" s="99">
        <f t="shared" si="2"/>
        <v>17.757009345794387</v>
      </c>
      <c r="K14" s="79">
        <v>1243</v>
      </c>
      <c r="L14" s="98">
        <v>1219</v>
      </c>
      <c r="M14" s="99">
        <f t="shared" si="3"/>
        <v>-1.9308125502815727</v>
      </c>
    </row>
    <row r="15" spans="1:13" ht="14.25">
      <c r="A15" s="21" t="s">
        <v>59</v>
      </c>
      <c r="B15" s="79">
        <v>2370</v>
      </c>
      <c r="C15" s="98">
        <v>2691</v>
      </c>
      <c r="D15" s="99">
        <f t="shared" si="0"/>
        <v>13.544303797468359</v>
      </c>
      <c r="E15" s="79">
        <v>597</v>
      </c>
      <c r="F15" s="98">
        <v>659</v>
      </c>
      <c r="G15" s="99">
        <f t="shared" si="1"/>
        <v>10.385259631490783</v>
      </c>
      <c r="H15" s="79">
        <v>109</v>
      </c>
      <c r="I15" s="98">
        <v>117</v>
      </c>
      <c r="J15" s="99">
        <f t="shared" si="2"/>
        <v>7.339449541284409</v>
      </c>
      <c r="K15" s="79">
        <v>777</v>
      </c>
      <c r="L15" s="98">
        <v>857</v>
      </c>
      <c r="M15" s="99">
        <f t="shared" si="3"/>
        <v>10.296010296010294</v>
      </c>
    </row>
    <row r="16" spans="1:13" ht="14.25">
      <c r="A16" s="21" t="s">
        <v>60</v>
      </c>
      <c r="B16" s="79">
        <v>9105</v>
      </c>
      <c r="C16" s="98">
        <v>9904</v>
      </c>
      <c r="D16" s="99">
        <f t="shared" si="0"/>
        <v>8.775398132894011</v>
      </c>
      <c r="E16" s="79">
        <v>1332</v>
      </c>
      <c r="F16" s="98">
        <v>1484</v>
      </c>
      <c r="G16" s="99">
        <f t="shared" si="1"/>
        <v>11.411411411411407</v>
      </c>
      <c r="H16" s="79">
        <v>203</v>
      </c>
      <c r="I16" s="98">
        <v>264</v>
      </c>
      <c r="J16" s="99">
        <f t="shared" si="2"/>
        <v>30.04926108374383</v>
      </c>
      <c r="K16" s="79">
        <v>1779</v>
      </c>
      <c r="L16" s="98">
        <v>1918</v>
      </c>
      <c r="M16" s="99">
        <f t="shared" si="3"/>
        <v>7.813378302417092</v>
      </c>
    </row>
    <row r="17" spans="1:13" ht="14.25">
      <c r="A17" s="21" t="s">
        <v>61</v>
      </c>
      <c r="B17" s="79">
        <v>31055</v>
      </c>
      <c r="C17" s="98">
        <v>33056</v>
      </c>
      <c r="D17" s="99">
        <f t="shared" si="0"/>
        <v>6.443406858798909</v>
      </c>
      <c r="E17" s="79">
        <v>1863</v>
      </c>
      <c r="F17" s="98">
        <v>1855</v>
      </c>
      <c r="G17" s="99">
        <f t="shared" si="1"/>
        <v>-0.42941492216854726</v>
      </c>
      <c r="H17" s="79">
        <v>125</v>
      </c>
      <c r="I17" s="98">
        <v>108</v>
      </c>
      <c r="J17" s="99">
        <f t="shared" si="2"/>
        <v>-13.599999999999994</v>
      </c>
      <c r="K17" s="79">
        <v>2167</v>
      </c>
      <c r="L17" s="98">
        <v>2161</v>
      </c>
      <c r="M17" s="99">
        <f t="shared" si="3"/>
        <v>-0.27688047992616305</v>
      </c>
    </row>
    <row r="18" spans="1:13" ht="14.25">
      <c r="A18" s="21" t="s">
        <v>62</v>
      </c>
      <c r="B18" s="79">
        <v>1393</v>
      </c>
      <c r="C18" s="98">
        <v>1607</v>
      </c>
      <c r="D18" s="99">
        <f t="shared" si="0"/>
        <v>15.362526920315858</v>
      </c>
      <c r="E18" s="79">
        <v>325</v>
      </c>
      <c r="F18" s="98">
        <v>434</v>
      </c>
      <c r="G18" s="99">
        <f t="shared" si="1"/>
        <v>33.53846153846155</v>
      </c>
      <c r="H18" s="79">
        <v>44</v>
      </c>
      <c r="I18" s="98">
        <v>61</v>
      </c>
      <c r="J18" s="99">
        <f t="shared" si="2"/>
        <v>38.636363636363626</v>
      </c>
      <c r="K18" s="79">
        <v>401</v>
      </c>
      <c r="L18" s="98">
        <v>544</v>
      </c>
      <c r="M18" s="99">
        <f t="shared" si="3"/>
        <v>35.66084788029926</v>
      </c>
    </row>
    <row r="19" spans="1:13" ht="14.25">
      <c r="A19" s="21" t="s">
        <v>63</v>
      </c>
      <c r="B19" s="79">
        <v>677</v>
      </c>
      <c r="C19" s="98">
        <v>706</v>
      </c>
      <c r="D19" s="99">
        <f t="shared" si="0"/>
        <v>4.283604135893654</v>
      </c>
      <c r="E19" s="79">
        <v>213</v>
      </c>
      <c r="F19" s="98">
        <v>255</v>
      </c>
      <c r="G19" s="99">
        <f t="shared" si="1"/>
        <v>19.718309859154928</v>
      </c>
      <c r="H19" s="79">
        <v>17</v>
      </c>
      <c r="I19" s="98">
        <v>20</v>
      </c>
      <c r="J19" s="99">
        <f t="shared" si="2"/>
        <v>17.647058823529406</v>
      </c>
      <c r="K19" s="79">
        <v>300</v>
      </c>
      <c r="L19" s="98">
        <v>324</v>
      </c>
      <c r="M19" s="99">
        <f t="shared" si="3"/>
        <v>8</v>
      </c>
    </row>
    <row r="20" spans="1:13" ht="14.25">
      <c r="A20" s="21" t="s">
        <v>64</v>
      </c>
      <c r="B20" s="79">
        <v>8868</v>
      </c>
      <c r="C20" s="98">
        <v>9065</v>
      </c>
      <c r="D20" s="99">
        <f t="shared" si="0"/>
        <v>2.2214704555705964</v>
      </c>
      <c r="E20" s="79">
        <v>1677</v>
      </c>
      <c r="F20" s="98">
        <v>1704</v>
      </c>
      <c r="G20" s="99">
        <f t="shared" si="1"/>
        <v>1.6100178890876577</v>
      </c>
      <c r="H20" s="79">
        <v>237</v>
      </c>
      <c r="I20" s="98">
        <v>217</v>
      </c>
      <c r="J20" s="99">
        <f t="shared" si="2"/>
        <v>-8.438818565400851</v>
      </c>
      <c r="K20" s="79">
        <v>2283</v>
      </c>
      <c r="L20" s="98">
        <v>2364</v>
      </c>
      <c r="M20" s="99">
        <f t="shared" si="3"/>
        <v>3.547963206307486</v>
      </c>
    </row>
    <row r="21" spans="1:13" ht="14.25">
      <c r="A21" s="21" t="s">
        <v>65</v>
      </c>
      <c r="B21" s="79">
        <v>3032</v>
      </c>
      <c r="C21" s="98">
        <v>3045</v>
      </c>
      <c r="D21" s="99">
        <f t="shared" si="0"/>
        <v>0.42875989445910534</v>
      </c>
      <c r="E21" s="79">
        <v>801</v>
      </c>
      <c r="F21" s="98">
        <v>800</v>
      </c>
      <c r="G21" s="99">
        <f t="shared" si="1"/>
        <v>-0.12484394506866181</v>
      </c>
      <c r="H21" s="79">
        <v>91</v>
      </c>
      <c r="I21" s="98">
        <v>109</v>
      </c>
      <c r="J21" s="99">
        <f t="shared" si="2"/>
        <v>19.78021978021978</v>
      </c>
      <c r="K21" s="79">
        <v>1109</v>
      </c>
      <c r="L21" s="98">
        <v>1022</v>
      </c>
      <c r="M21" s="99">
        <f t="shared" si="3"/>
        <v>-7.844905320108211</v>
      </c>
    </row>
    <row r="22" spans="1:13" ht="14.25">
      <c r="A22" s="21" t="s">
        <v>66</v>
      </c>
      <c r="B22" s="79">
        <v>11152</v>
      </c>
      <c r="C22" s="98">
        <v>11670</v>
      </c>
      <c r="D22" s="99">
        <f t="shared" si="0"/>
        <v>4.644906743185075</v>
      </c>
      <c r="E22" s="79">
        <v>1615</v>
      </c>
      <c r="F22" s="98">
        <v>1631</v>
      </c>
      <c r="G22" s="99">
        <f t="shared" si="1"/>
        <v>0.9907120743034028</v>
      </c>
      <c r="H22" s="79">
        <v>219</v>
      </c>
      <c r="I22" s="98">
        <v>188</v>
      </c>
      <c r="J22" s="99">
        <f t="shared" si="2"/>
        <v>-14.155251141552512</v>
      </c>
      <c r="K22" s="79">
        <v>1948</v>
      </c>
      <c r="L22" s="98">
        <v>1993</v>
      </c>
      <c r="M22" s="99">
        <f t="shared" si="3"/>
        <v>2.3100616016427153</v>
      </c>
    </row>
    <row r="23" spans="1:13" ht="14.25">
      <c r="A23" s="21" t="s">
        <v>67</v>
      </c>
      <c r="B23" s="79">
        <v>2937</v>
      </c>
      <c r="C23" s="98">
        <v>3051</v>
      </c>
      <c r="D23" s="99">
        <f t="shared" si="0"/>
        <v>3.881511746680289</v>
      </c>
      <c r="E23" s="79">
        <v>750</v>
      </c>
      <c r="F23" s="98">
        <v>831</v>
      </c>
      <c r="G23" s="99">
        <f t="shared" si="1"/>
        <v>10.799999999999997</v>
      </c>
      <c r="H23" s="79">
        <v>107</v>
      </c>
      <c r="I23" s="98">
        <v>99</v>
      </c>
      <c r="J23" s="99">
        <f t="shared" si="2"/>
        <v>-7.476635514018696</v>
      </c>
      <c r="K23" s="79">
        <v>927</v>
      </c>
      <c r="L23" s="98">
        <v>1102</v>
      </c>
      <c r="M23" s="99">
        <f t="shared" si="3"/>
        <v>18.878101402373247</v>
      </c>
    </row>
    <row r="24" spans="1:13" ht="14.25">
      <c r="A24" s="21" t="s">
        <v>68</v>
      </c>
      <c r="B24" s="79">
        <v>1842</v>
      </c>
      <c r="C24" s="98">
        <v>2085</v>
      </c>
      <c r="D24" s="99">
        <f t="shared" si="0"/>
        <v>13.192182410423456</v>
      </c>
      <c r="E24" s="79">
        <v>464</v>
      </c>
      <c r="F24" s="98">
        <v>607</v>
      </c>
      <c r="G24" s="99">
        <f t="shared" si="1"/>
        <v>30.818965517241367</v>
      </c>
      <c r="H24" s="79">
        <v>86</v>
      </c>
      <c r="I24" s="98">
        <v>109</v>
      </c>
      <c r="J24" s="99">
        <f t="shared" si="2"/>
        <v>26.74418604651163</v>
      </c>
      <c r="K24" s="79">
        <v>580</v>
      </c>
      <c r="L24" s="98">
        <v>729</v>
      </c>
      <c r="M24" s="99">
        <f t="shared" si="3"/>
        <v>25.689655172413794</v>
      </c>
    </row>
    <row r="25" spans="1:13" ht="14.25">
      <c r="A25" s="21" t="s">
        <v>69</v>
      </c>
      <c r="B25" s="79">
        <v>1485</v>
      </c>
      <c r="C25" s="98">
        <v>1553</v>
      </c>
      <c r="D25" s="99">
        <f t="shared" si="0"/>
        <v>4.579124579124581</v>
      </c>
      <c r="E25" s="79">
        <v>444</v>
      </c>
      <c r="F25" s="98">
        <v>494</v>
      </c>
      <c r="G25" s="99">
        <f t="shared" si="1"/>
        <v>11.261261261261268</v>
      </c>
      <c r="H25" s="79">
        <v>39</v>
      </c>
      <c r="I25" s="98">
        <v>59</v>
      </c>
      <c r="J25" s="99">
        <f t="shared" si="2"/>
        <v>51.28205128205127</v>
      </c>
      <c r="K25" s="79">
        <v>583</v>
      </c>
      <c r="L25" s="98">
        <v>604</v>
      </c>
      <c r="M25" s="99">
        <f t="shared" si="3"/>
        <v>3.6020583190394575</v>
      </c>
    </row>
    <row r="26" spans="1:13" ht="14.25">
      <c r="A26" s="21" t="s">
        <v>70</v>
      </c>
      <c r="B26" s="79">
        <v>1767</v>
      </c>
      <c r="C26" s="98">
        <v>1847</v>
      </c>
      <c r="D26" s="99">
        <f t="shared" si="0"/>
        <v>4.527447651386524</v>
      </c>
      <c r="E26" s="79">
        <v>306</v>
      </c>
      <c r="F26" s="98">
        <v>414</v>
      </c>
      <c r="G26" s="99">
        <f t="shared" si="1"/>
        <v>35.29411764705881</v>
      </c>
      <c r="H26" s="79">
        <v>61</v>
      </c>
      <c r="I26" s="98">
        <v>87</v>
      </c>
      <c r="J26" s="99">
        <f t="shared" si="2"/>
        <v>42.62295081967213</v>
      </c>
      <c r="K26" s="79">
        <v>417</v>
      </c>
      <c r="L26" s="98">
        <v>544</v>
      </c>
      <c r="M26" s="99">
        <f t="shared" si="3"/>
        <v>30.455635491606728</v>
      </c>
    </row>
    <row r="27" spans="1:13" ht="14.25">
      <c r="A27" s="21" t="s">
        <v>71</v>
      </c>
      <c r="B27" s="79">
        <v>9379</v>
      </c>
      <c r="C27" s="98">
        <v>9546</v>
      </c>
      <c r="D27" s="99">
        <f t="shared" si="0"/>
        <v>1.7805736219213202</v>
      </c>
      <c r="E27" s="79">
        <v>1251</v>
      </c>
      <c r="F27" s="98">
        <v>1430</v>
      </c>
      <c r="G27" s="99">
        <f t="shared" si="1"/>
        <v>14.308553157474023</v>
      </c>
      <c r="H27" s="79">
        <v>114</v>
      </c>
      <c r="I27" s="98">
        <v>140</v>
      </c>
      <c r="J27" s="99">
        <f t="shared" si="2"/>
        <v>22.807017543859644</v>
      </c>
      <c r="K27" s="79">
        <v>1471</v>
      </c>
      <c r="L27" s="98">
        <v>1742</v>
      </c>
      <c r="M27" s="99">
        <f t="shared" si="3"/>
        <v>18.42284160435078</v>
      </c>
    </row>
    <row r="28" spans="1:13" ht="14.25">
      <c r="A28" s="21" t="s">
        <v>72</v>
      </c>
      <c r="B28" s="79">
        <v>2589</v>
      </c>
      <c r="C28" s="98">
        <v>2711</v>
      </c>
      <c r="D28" s="99">
        <f t="shared" si="0"/>
        <v>4.712244109694865</v>
      </c>
      <c r="E28" s="79">
        <v>617</v>
      </c>
      <c r="F28" s="98">
        <v>593</v>
      </c>
      <c r="G28" s="99">
        <f t="shared" si="1"/>
        <v>-3.889789303079411</v>
      </c>
      <c r="H28" s="79">
        <v>85</v>
      </c>
      <c r="I28" s="98">
        <v>77</v>
      </c>
      <c r="J28" s="99">
        <f t="shared" si="2"/>
        <v>-9.411764705882348</v>
      </c>
      <c r="K28" s="79">
        <v>788</v>
      </c>
      <c r="L28" s="98">
        <v>753</v>
      </c>
      <c r="M28" s="99">
        <f t="shared" si="3"/>
        <v>-4.441624365482227</v>
      </c>
    </row>
    <row r="29" spans="1:13" ht="14.25">
      <c r="A29" s="21" t="s">
        <v>73</v>
      </c>
      <c r="B29" s="79">
        <v>2440</v>
      </c>
      <c r="C29" s="98">
        <v>2494</v>
      </c>
      <c r="D29" s="99">
        <f t="shared" si="0"/>
        <v>2.2131147540983562</v>
      </c>
      <c r="E29" s="79">
        <v>562</v>
      </c>
      <c r="F29" s="98">
        <v>519</v>
      </c>
      <c r="G29" s="99">
        <f t="shared" si="1"/>
        <v>-7.65124555160142</v>
      </c>
      <c r="H29" s="79">
        <v>79</v>
      </c>
      <c r="I29" s="98">
        <v>61</v>
      </c>
      <c r="J29" s="99">
        <f t="shared" si="2"/>
        <v>-22.784810126582272</v>
      </c>
      <c r="K29" s="79">
        <v>751</v>
      </c>
      <c r="L29" s="98">
        <v>702</v>
      </c>
      <c r="M29" s="99">
        <f t="shared" si="3"/>
        <v>-6.524633821571243</v>
      </c>
    </row>
    <row r="30" spans="1:13" ht="14.25">
      <c r="A30" s="21" t="s">
        <v>74</v>
      </c>
      <c r="B30" s="79">
        <v>2997</v>
      </c>
      <c r="C30" s="98">
        <v>2965</v>
      </c>
      <c r="D30" s="99">
        <f t="shared" si="0"/>
        <v>-1.0677344010677388</v>
      </c>
      <c r="E30" s="79">
        <v>658</v>
      </c>
      <c r="F30" s="98">
        <v>618</v>
      </c>
      <c r="G30" s="99">
        <f t="shared" si="1"/>
        <v>-6.079027355623097</v>
      </c>
      <c r="H30" s="79">
        <v>98</v>
      </c>
      <c r="I30" s="98">
        <v>83</v>
      </c>
      <c r="J30" s="99">
        <f t="shared" si="2"/>
        <v>-15.306122448979593</v>
      </c>
      <c r="K30" s="79">
        <v>864</v>
      </c>
      <c r="L30" s="98">
        <v>779</v>
      </c>
      <c r="M30" s="99">
        <f t="shared" si="3"/>
        <v>-9.837962962962962</v>
      </c>
    </row>
    <row r="31" spans="1:13" ht="14.25">
      <c r="A31" s="21" t="s">
        <v>75</v>
      </c>
      <c r="B31" s="79">
        <v>1817</v>
      </c>
      <c r="C31" s="98">
        <v>2022</v>
      </c>
      <c r="D31" s="99">
        <f t="shared" si="0"/>
        <v>11.282333516785911</v>
      </c>
      <c r="E31" s="79">
        <v>498</v>
      </c>
      <c r="F31" s="98">
        <v>470</v>
      </c>
      <c r="G31" s="99">
        <f t="shared" si="1"/>
        <v>-5.622489959839356</v>
      </c>
      <c r="H31" s="79">
        <v>89</v>
      </c>
      <c r="I31" s="98">
        <v>75</v>
      </c>
      <c r="J31" s="99">
        <f t="shared" si="2"/>
        <v>-15.730337078651687</v>
      </c>
      <c r="K31" s="79">
        <v>658</v>
      </c>
      <c r="L31" s="98">
        <v>594</v>
      </c>
      <c r="M31" s="99">
        <f t="shared" si="3"/>
        <v>-9.726443768996958</v>
      </c>
    </row>
    <row r="32" spans="1:13" ht="14.25">
      <c r="A32" s="21" t="s">
        <v>76</v>
      </c>
      <c r="B32" s="79">
        <v>1904</v>
      </c>
      <c r="C32" s="98">
        <v>1842</v>
      </c>
      <c r="D32" s="99">
        <f t="shared" si="0"/>
        <v>-3.256302521008408</v>
      </c>
      <c r="E32" s="79">
        <v>311</v>
      </c>
      <c r="F32" s="98">
        <v>399</v>
      </c>
      <c r="G32" s="99">
        <f t="shared" si="1"/>
        <v>28.295819935691327</v>
      </c>
      <c r="H32" s="79">
        <v>61</v>
      </c>
      <c r="I32" s="98">
        <v>56</v>
      </c>
      <c r="J32" s="99">
        <f t="shared" si="2"/>
        <v>-8.196721311475414</v>
      </c>
      <c r="K32" s="79">
        <v>389</v>
      </c>
      <c r="L32" s="98">
        <v>558</v>
      </c>
      <c r="M32" s="99">
        <f t="shared" si="3"/>
        <v>43.44473007712082</v>
      </c>
    </row>
    <row r="33" spans="1:13" ht="14.25">
      <c r="A33" s="21" t="s">
        <v>77</v>
      </c>
      <c r="B33" s="78">
        <v>0</v>
      </c>
      <c r="D33" s="99"/>
      <c r="E33" s="78">
        <v>0</v>
      </c>
      <c r="F33" s="78"/>
      <c r="G33" s="99"/>
      <c r="H33" s="78">
        <v>0</v>
      </c>
      <c r="I33" s="78"/>
      <c r="J33" s="99"/>
      <c r="K33" s="78">
        <v>0</v>
      </c>
      <c r="L33" s="78"/>
      <c r="M33" s="99"/>
    </row>
    <row r="34" spans="1:13" ht="15">
      <c r="A34" s="24" t="s">
        <v>78</v>
      </c>
      <c r="B34" s="100">
        <v>122354</v>
      </c>
      <c r="C34" s="124">
        <v>129815</v>
      </c>
      <c r="D34" s="101">
        <f t="shared" si="0"/>
        <v>6.097879922192988</v>
      </c>
      <c r="E34" s="100">
        <v>19915</v>
      </c>
      <c r="F34" s="80">
        <v>21033</v>
      </c>
      <c r="G34" s="101">
        <f t="shared" si="1"/>
        <v>5.613858900326392</v>
      </c>
      <c r="H34" s="100">
        <v>2651</v>
      </c>
      <c r="I34" s="80">
        <v>2716</v>
      </c>
      <c r="J34" s="101">
        <f t="shared" si="2"/>
        <v>2.4519049415314953</v>
      </c>
      <c r="K34" s="100">
        <v>25559</v>
      </c>
      <c r="L34" s="80">
        <v>26739</v>
      </c>
      <c r="M34" s="101">
        <f t="shared" si="3"/>
        <v>4.616769044172301</v>
      </c>
    </row>
    <row r="35" spans="1:13" ht="14.25" customHeight="1">
      <c r="A35" s="26" t="s">
        <v>79</v>
      </c>
      <c r="B35" s="102">
        <v>402</v>
      </c>
      <c r="C35" s="102">
        <v>427</v>
      </c>
      <c r="D35" s="103">
        <f t="shared" si="0"/>
        <v>6.21890547263682</v>
      </c>
      <c r="E35" s="102">
        <v>66</v>
      </c>
      <c r="F35" s="102">
        <v>69</v>
      </c>
      <c r="G35" s="103">
        <f t="shared" si="1"/>
        <v>4.545454545454547</v>
      </c>
      <c r="H35" s="102">
        <v>9</v>
      </c>
      <c r="I35" s="102">
        <v>9</v>
      </c>
      <c r="J35" s="103">
        <f t="shared" si="2"/>
        <v>0</v>
      </c>
      <c r="K35" s="102">
        <v>84</v>
      </c>
      <c r="L35" s="102">
        <v>88</v>
      </c>
      <c r="M35" s="103">
        <f t="shared" si="3"/>
        <v>4.761904761904759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priority="2" dxfId="584" operator="greaterThan" stopIfTrue="1">
      <formula>0</formula>
    </cfRule>
  </conditionalFormatting>
  <conditionalFormatting sqref="D8:D35 G8:G35 J8:J35 M8:M35">
    <cfRule type="cellIs" priority="1" dxfId="5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3">
      <selection activeCell="J26" sqref="J26"/>
    </sheetView>
  </sheetViews>
  <sheetFormatPr defaultColWidth="9.140625" defaultRowHeight="15"/>
  <cols>
    <col min="1" max="1" width="28.57421875" style="7" customWidth="1"/>
    <col min="2" max="10" width="12.8515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8">
        <v>0</v>
      </c>
      <c r="C7" s="18"/>
      <c r="D7" s="32"/>
      <c r="E7" s="18">
        <v>0</v>
      </c>
      <c r="F7" s="18"/>
      <c r="G7" s="32"/>
      <c r="H7" s="18">
        <v>0</v>
      </c>
      <c r="I7" s="18"/>
      <c r="J7" s="32"/>
    </row>
    <row r="8" spans="1:10" ht="14.25">
      <c r="A8" s="21" t="s">
        <v>52</v>
      </c>
      <c r="B8" s="18">
        <v>19</v>
      </c>
      <c r="C8" s="18">
        <v>20</v>
      </c>
      <c r="D8" s="32">
        <f>C8*100/B8-100</f>
        <v>5.263157894736835</v>
      </c>
      <c r="E8" s="18">
        <v>6</v>
      </c>
      <c r="F8" s="18">
        <v>8</v>
      </c>
      <c r="G8" s="32">
        <f>F8*100/E8-100</f>
        <v>33.33333333333334</v>
      </c>
      <c r="H8" s="18">
        <v>29</v>
      </c>
      <c r="I8" s="18">
        <v>19</v>
      </c>
      <c r="J8" s="32">
        <f>I8*100/H8-100</f>
        <v>-34.48275862068965</v>
      </c>
    </row>
    <row r="9" spans="1:10" ht="14.25">
      <c r="A9" s="21" t="s">
        <v>53</v>
      </c>
      <c r="B9" s="18">
        <v>11</v>
      </c>
      <c r="C9" s="18">
        <v>21</v>
      </c>
      <c r="D9" s="32">
        <f aca="true" t="shared" si="0" ref="D9:D34">C9*100/B9-100</f>
        <v>90.9090909090909</v>
      </c>
      <c r="E9" s="18">
        <v>1</v>
      </c>
      <c r="F9" s="18">
        <v>3</v>
      </c>
      <c r="G9" s="32">
        <f aca="true" t="shared" si="1" ref="G9:G34">F9*100/E9-100</f>
        <v>200</v>
      </c>
      <c r="H9" s="18">
        <v>13</v>
      </c>
      <c r="I9" s="18">
        <v>28</v>
      </c>
      <c r="J9" s="32">
        <f aca="true" t="shared" si="2" ref="J9:J34">I9*100/H9-100</f>
        <v>115.38461538461539</v>
      </c>
    </row>
    <row r="10" spans="1:10" ht="15">
      <c r="A10" s="21" t="s">
        <v>54</v>
      </c>
      <c r="B10" s="18">
        <v>23</v>
      </c>
      <c r="C10" s="18">
        <v>20</v>
      </c>
      <c r="D10" s="32">
        <f t="shared" si="0"/>
        <v>-13.043478260869563</v>
      </c>
      <c r="E10" s="18">
        <v>4</v>
      </c>
      <c r="F10" s="18">
        <v>0</v>
      </c>
      <c r="G10" s="128" t="s">
        <v>311</v>
      </c>
      <c r="H10" s="18">
        <v>35</v>
      </c>
      <c r="I10" s="18">
        <v>37</v>
      </c>
      <c r="J10" s="32">
        <f t="shared" si="2"/>
        <v>5.714285714285708</v>
      </c>
    </row>
    <row r="11" spans="1:10" ht="14.25">
      <c r="A11" s="21" t="s">
        <v>55</v>
      </c>
      <c r="B11" s="18">
        <v>3</v>
      </c>
      <c r="C11" s="18">
        <v>10</v>
      </c>
      <c r="D11" s="32">
        <f t="shared" si="0"/>
        <v>233.33333333333331</v>
      </c>
      <c r="E11" s="18">
        <v>1</v>
      </c>
      <c r="F11" s="18">
        <v>3</v>
      </c>
      <c r="G11" s="32">
        <f t="shared" si="1"/>
        <v>200</v>
      </c>
      <c r="H11" s="18">
        <v>3</v>
      </c>
      <c r="I11" s="18">
        <v>12</v>
      </c>
      <c r="J11" s="130">
        <f t="shared" si="2"/>
        <v>300</v>
      </c>
    </row>
    <row r="12" spans="1:10" ht="14.25">
      <c r="A12" s="21" t="s">
        <v>56</v>
      </c>
      <c r="B12" s="18">
        <v>11</v>
      </c>
      <c r="C12" s="18">
        <v>4</v>
      </c>
      <c r="D12" s="32">
        <f t="shared" si="0"/>
        <v>-63.63636363636363</v>
      </c>
      <c r="E12" s="18">
        <v>3</v>
      </c>
      <c r="F12" s="18">
        <v>1</v>
      </c>
      <c r="G12" s="32">
        <f t="shared" si="1"/>
        <v>-66.66666666666666</v>
      </c>
      <c r="H12" s="18">
        <v>10</v>
      </c>
      <c r="I12" s="18">
        <v>4</v>
      </c>
      <c r="J12" s="130">
        <f t="shared" si="2"/>
        <v>-60</v>
      </c>
    </row>
    <row r="13" spans="1:10" ht="15">
      <c r="A13" s="21" t="s">
        <v>57</v>
      </c>
      <c r="B13" s="18">
        <v>6</v>
      </c>
      <c r="C13" s="18">
        <v>15</v>
      </c>
      <c r="D13" s="32">
        <f t="shared" si="0"/>
        <v>150</v>
      </c>
      <c r="E13" s="18">
        <v>4</v>
      </c>
      <c r="F13" s="18">
        <v>0</v>
      </c>
      <c r="G13" s="128" t="s">
        <v>311</v>
      </c>
      <c r="H13" s="18">
        <v>3</v>
      </c>
      <c r="I13" s="18">
        <v>19</v>
      </c>
      <c r="J13" s="32">
        <f t="shared" si="2"/>
        <v>533.3333333333334</v>
      </c>
    </row>
    <row r="14" spans="1:10" ht="15">
      <c r="A14" s="21" t="s">
        <v>58</v>
      </c>
      <c r="B14" s="18">
        <v>9</v>
      </c>
      <c r="C14" s="18">
        <v>9</v>
      </c>
      <c r="D14" s="32">
        <f t="shared" si="0"/>
        <v>0</v>
      </c>
      <c r="E14" s="18">
        <v>3</v>
      </c>
      <c r="F14" s="18">
        <v>0</v>
      </c>
      <c r="G14" s="128" t="s">
        <v>311</v>
      </c>
      <c r="H14" s="18">
        <v>20</v>
      </c>
      <c r="I14" s="18">
        <v>10</v>
      </c>
      <c r="J14" s="130">
        <f t="shared" si="2"/>
        <v>-50</v>
      </c>
    </row>
    <row r="15" spans="1:10" ht="14.25">
      <c r="A15" s="21" t="s">
        <v>59</v>
      </c>
      <c r="B15" s="18">
        <v>8</v>
      </c>
      <c r="C15" s="18">
        <v>18</v>
      </c>
      <c r="D15" s="32">
        <f t="shared" si="0"/>
        <v>125</v>
      </c>
      <c r="E15" s="18">
        <v>1</v>
      </c>
      <c r="F15" s="18">
        <v>5</v>
      </c>
      <c r="G15" s="32">
        <f t="shared" si="1"/>
        <v>400</v>
      </c>
      <c r="H15" s="18">
        <v>10</v>
      </c>
      <c r="I15" s="18">
        <v>19</v>
      </c>
      <c r="J15" s="130">
        <f t="shared" si="2"/>
        <v>90</v>
      </c>
    </row>
    <row r="16" spans="1:10" ht="14.25">
      <c r="A16" s="21" t="s">
        <v>60</v>
      </c>
      <c r="B16" s="18">
        <v>9</v>
      </c>
      <c r="C16" s="18">
        <v>4</v>
      </c>
      <c r="D16" s="32">
        <f t="shared" si="0"/>
        <v>-55.55555555555556</v>
      </c>
      <c r="E16" s="18">
        <v>0</v>
      </c>
      <c r="F16" s="18">
        <v>1</v>
      </c>
      <c r="G16" s="129" t="s">
        <v>312</v>
      </c>
      <c r="H16" s="18">
        <v>13</v>
      </c>
      <c r="I16" s="18">
        <v>3</v>
      </c>
      <c r="J16" s="32">
        <f t="shared" si="2"/>
        <v>-76.92307692307692</v>
      </c>
    </row>
    <row r="17" spans="1:10" ht="14.25">
      <c r="A17" s="21" t="s">
        <v>61</v>
      </c>
      <c r="B17" s="18">
        <v>10</v>
      </c>
      <c r="C17" s="18">
        <v>9</v>
      </c>
      <c r="D17" s="32">
        <f t="shared" si="0"/>
        <v>-10</v>
      </c>
      <c r="E17" s="18">
        <v>0</v>
      </c>
      <c r="F17" s="18">
        <v>0</v>
      </c>
      <c r="G17" s="32"/>
      <c r="H17" s="18">
        <v>12</v>
      </c>
      <c r="I17" s="18">
        <v>14</v>
      </c>
      <c r="J17" s="32">
        <f t="shared" si="2"/>
        <v>16.66666666666667</v>
      </c>
    </row>
    <row r="18" spans="1:10" ht="15">
      <c r="A18" s="21" t="s">
        <v>62</v>
      </c>
      <c r="B18" s="18">
        <v>4</v>
      </c>
      <c r="C18" s="18">
        <v>8</v>
      </c>
      <c r="D18" s="32">
        <f t="shared" si="0"/>
        <v>100</v>
      </c>
      <c r="E18" s="18">
        <v>2</v>
      </c>
      <c r="F18" s="18">
        <v>0</v>
      </c>
      <c r="G18" s="128" t="s">
        <v>311</v>
      </c>
      <c r="H18" s="18">
        <v>7</v>
      </c>
      <c r="I18" s="18">
        <v>8</v>
      </c>
      <c r="J18" s="32">
        <f t="shared" si="2"/>
        <v>14.285714285714292</v>
      </c>
    </row>
    <row r="19" spans="1:10" ht="15">
      <c r="A19" s="21" t="s">
        <v>63</v>
      </c>
      <c r="B19" s="18">
        <v>2</v>
      </c>
      <c r="C19" s="18">
        <v>0</v>
      </c>
      <c r="D19" s="128" t="s">
        <v>311</v>
      </c>
      <c r="E19" s="18">
        <v>0</v>
      </c>
      <c r="F19" s="18">
        <v>0</v>
      </c>
      <c r="G19" s="32"/>
      <c r="H19" s="18">
        <v>2</v>
      </c>
      <c r="I19" s="18">
        <v>0</v>
      </c>
      <c r="J19" s="128" t="s">
        <v>311</v>
      </c>
    </row>
    <row r="20" spans="1:10" ht="14.25">
      <c r="A20" s="21" t="s">
        <v>64</v>
      </c>
      <c r="B20" s="18">
        <v>27</v>
      </c>
      <c r="C20" s="18">
        <v>37</v>
      </c>
      <c r="D20" s="32">
        <f t="shared" si="0"/>
        <v>37.03703703703704</v>
      </c>
      <c r="E20" s="18">
        <v>9</v>
      </c>
      <c r="F20" s="18">
        <v>9</v>
      </c>
      <c r="G20" s="32">
        <f t="shared" si="1"/>
        <v>0</v>
      </c>
      <c r="H20" s="18">
        <v>37</v>
      </c>
      <c r="I20" s="18">
        <v>47</v>
      </c>
      <c r="J20" s="32">
        <f t="shared" si="2"/>
        <v>27.02702702702703</v>
      </c>
    </row>
    <row r="21" spans="1:10" ht="14.25">
      <c r="A21" s="21" t="s">
        <v>65</v>
      </c>
      <c r="B21" s="18">
        <v>15</v>
      </c>
      <c r="C21" s="18">
        <v>10</v>
      </c>
      <c r="D21" s="32">
        <f t="shared" si="0"/>
        <v>-33.33333333333333</v>
      </c>
      <c r="E21" s="18">
        <v>2</v>
      </c>
      <c r="F21" s="18">
        <v>1</v>
      </c>
      <c r="G21" s="32">
        <f t="shared" si="1"/>
        <v>-50</v>
      </c>
      <c r="H21" s="18">
        <v>16</v>
      </c>
      <c r="I21" s="18">
        <v>11</v>
      </c>
      <c r="J21" s="32">
        <f t="shared" si="2"/>
        <v>-31.25</v>
      </c>
    </row>
    <row r="22" spans="1:10" ht="14.25">
      <c r="A22" s="21" t="s">
        <v>66</v>
      </c>
      <c r="B22" s="18">
        <v>10</v>
      </c>
      <c r="C22" s="18">
        <v>11</v>
      </c>
      <c r="D22" s="32">
        <f t="shared" si="0"/>
        <v>10</v>
      </c>
      <c r="E22" s="18">
        <v>0</v>
      </c>
      <c r="F22" s="18">
        <v>9</v>
      </c>
      <c r="G22" s="129" t="s">
        <v>312</v>
      </c>
      <c r="H22" s="18">
        <v>10</v>
      </c>
      <c r="I22" s="18">
        <v>19</v>
      </c>
      <c r="J22" s="130">
        <f t="shared" si="2"/>
        <v>90</v>
      </c>
    </row>
    <row r="23" spans="1:10" ht="14.25">
      <c r="A23" s="21" t="s">
        <v>67</v>
      </c>
      <c r="B23" s="18">
        <v>5</v>
      </c>
      <c r="C23" s="18">
        <v>16</v>
      </c>
      <c r="D23" s="32">
        <f t="shared" si="0"/>
        <v>220</v>
      </c>
      <c r="E23" s="18">
        <v>1</v>
      </c>
      <c r="F23" s="18">
        <v>2</v>
      </c>
      <c r="G23" s="32">
        <f t="shared" si="1"/>
        <v>100</v>
      </c>
      <c r="H23" s="18">
        <v>4</v>
      </c>
      <c r="I23" s="18">
        <v>31</v>
      </c>
      <c r="J23" s="130">
        <f t="shared" si="2"/>
        <v>675</v>
      </c>
    </row>
    <row r="24" spans="1:10" ht="14.25">
      <c r="A24" s="21" t="s">
        <v>68</v>
      </c>
      <c r="B24" s="18">
        <v>10</v>
      </c>
      <c r="C24" s="18">
        <v>20</v>
      </c>
      <c r="D24" s="32">
        <f t="shared" si="0"/>
        <v>100</v>
      </c>
      <c r="E24" s="18">
        <v>4</v>
      </c>
      <c r="F24" s="18">
        <v>4</v>
      </c>
      <c r="G24" s="32">
        <f t="shared" si="1"/>
        <v>0</v>
      </c>
      <c r="H24" s="18">
        <v>12</v>
      </c>
      <c r="I24" s="18">
        <v>22</v>
      </c>
      <c r="J24" s="32">
        <f t="shared" si="2"/>
        <v>83.33333333333334</v>
      </c>
    </row>
    <row r="25" spans="1:10" ht="14.25">
      <c r="A25" s="21" t="s">
        <v>69</v>
      </c>
      <c r="B25" s="18">
        <v>2</v>
      </c>
      <c r="C25" s="18">
        <v>9</v>
      </c>
      <c r="D25" s="32">
        <f t="shared" si="0"/>
        <v>350</v>
      </c>
      <c r="E25" s="18">
        <v>0</v>
      </c>
      <c r="F25" s="18">
        <v>1</v>
      </c>
      <c r="G25" s="129" t="s">
        <v>312</v>
      </c>
      <c r="H25" s="18">
        <v>3</v>
      </c>
      <c r="I25" s="18">
        <v>9</v>
      </c>
      <c r="J25" s="130">
        <f t="shared" si="2"/>
        <v>200</v>
      </c>
    </row>
    <row r="26" spans="1:10" ht="15">
      <c r="A26" s="21" t="s">
        <v>70</v>
      </c>
      <c r="B26" s="18">
        <v>1</v>
      </c>
      <c r="C26" s="18">
        <v>5</v>
      </c>
      <c r="D26" s="32">
        <f t="shared" si="0"/>
        <v>400</v>
      </c>
      <c r="E26" s="18">
        <v>1</v>
      </c>
      <c r="F26" s="18">
        <v>0</v>
      </c>
      <c r="G26" s="128" t="s">
        <v>311</v>
      </c>
      <c r="H26" s="18">
        <v>0</v>
      </c>
      <c r="I26" s="18">
        <v>7</v>
      </c>
      <c r="J26" s="129" t="s">
        <v>312</v>
      </c>
    </row>
    <row r="27" spans="1:10" ht="14.25">
      <c r="A27" s="21" t="s">
        <v>71</v>
      </c>
      <c r="B27" s="18">
        <v>6</v>
      </c>
      <c r="C27" s="18">
        <v>14</v>
      </c>
      <c r="D27" s="32">
        <f t="shared" si="0"/>
        <v>133.33333333333334</v>
      </c>
      <c r="E27" s="18">
        <v>0</v>
      </c>
      <c r="F27" s="18">
        <v>1</v>
      </c>
      <c r="G27" s="129" t="s">
        <v>312</v>
      </c>
      <c r="H27" s="18">
        <v>6</v>
      </c>
      <c r="I27" s="18">
        <v>17</v>
      </c>
      <c r="J27" s="32">
        <f t="shared" si="2"/>
        <v>183.33333333333331</v>
      </c>
    </row>
    <row r="28" spans="1:10" ht="14.25">
      <c r="A28" s="21" t="s">
        <v>72</v>
      </c>
      <c r="B28" s="18">
        <v>5</v>
      </c>
      <c r="C28" s="18">
        <v>6</v>
      </c>
      <c r="D28" s="32">
        <f t="shared" si="0"/>
        <v>20</v>
      </c>
      <c r="E28" s="18">
        <v>1</v>
      </c>
      <c r="F28" s="18">
        <v>3</v>
      </c>
      <c r="G28" s="32">
        <f t="shared" si="1"/>
        <v>200</v>
      </c>
      <c r="H28" s="18">
        <v>8</v>
      </c>
      <c r="I28" s="18">
        <v>9</v>
      </c>
      <c r="J28" s="32">
        <f t="shared" si="2"/>
        <v>12.5</v>
      </c>
    </row>
    <row r="29" spans="1:10" ht="14.25">
      <c r="A29" s="21" t="s">
        <v>73</v>
      </c>
      <c r="B29" s="18">
        <v>10</v>
      </c>
      <c r="C29" s="18">
        <v>9</v>
      </c>
      <c r="D29" s="32">
        <f t="shared" si="0"/>
        <v>-10</v>
      </c>
      <c r="E29" s="18">
        <v>1</v>
      </c>
      <c r="F29" s="18">
        <v>1</v>
      </c>
      <c r="G29" s="32">
        <f t="shared" si="1"/>
        <v>0</v>
      </c>
      <c r="H29" s="18">
        <v>11</v>
      </c>
      <c r="I29" s="18">
        <v>13</v>
      </c>
      <c r="J29" s="32">
        <f t="shared" si="2"/>
        <v>18.181818181818187</v>
      </c>
    </row>
    <row r="30" spans="1:10" ht="14.25">
      <c r="A30" s="21" t="s">
        <v>74</v>
      </c>
      <c r="B30" s="18">
        <v>9</v>
      </c>
      <c r="C30" s="18">
        <v>12</v>
      </c>
      <c r="D30" s="32">
        <f t="shared" si="0"/>
        <v>33.33333333333334</v>
      </c>
      <c r="E30" s="18">
        <v>3</v>
      </c>
      <c r="F30" s="18">
        <v>1</v>
      </c>
      <c r="G30" s="32">
        <f t="shared" si="1"/>
        <v>-66.66666666666666</v>
      </c>
      <c r="H30" s="18">
        <v>11</v>
      </c>
      <c r="I30" s="18">
        <v>15</v>
      </c>
      <c r="J30" s="32">
        <f t="shared" si="2"/>
        <v>36.363636363636374</v>
      </c>
    </row>
    <row r="31" spans="1:10" ht="14.25">
      <c r="A31" s="21" t="s">
        <v>75</v>
      </c>
      <c r="B31" s="18">
        <v>1</v>
      </c>
      <c r="C31" s="18">
        <v>1</v>
      </c>
      <c r="D31" s="32">
        <f t="shared" si="0"/>
        <v>0</v>
      </c>
      <c r="E31" s="18">
        <v>0</v>
      </c>
      <c r="F31" s="18">
        <v>0</v>
      </c>
      <c r="G31" s="32"/>
      <c r="H31" s="18">
        <v>1</v>
      </c>
      <c r="I31" s="18">
        <v>3</v>
      </c>
      <c r="J31" s="130">
        <f t="shared" si="2"/>
        <v>200</v>
      </c>
    </row>
    <row r="32" spans="1:10" ht="14.25">
      <c r="A32" s="21" t="s">
        <v>76</v>
      </c>
      <c r="B32" s="18">
        <v>6</v>
      </c>
      <c r="C32" s="18">
        <v>8</v>
      </c>
      <c r="D32" s="32">
        <f t="shared" si="0"/>
        <v>33.33333333333334</v>
      </c>
      <c r="E32" s="18">
        <v>1</v>
      </c>
      <c r="F32" s="18">
        <v>3</v>
      </c>
      <c r="G32" s="32">
        <f t="shared" si="1"/>
        <v>200</v>
      </c>
      <c r="H32" s="18">
        <v>6</v>
      </c>
      <c r="I32" s="18">
        <v>9</v>
      </c>
      <c r="J32" s="130">
        <f t="shared" si="2"/>
        <v>50</v>
      </c>
    </row>
    <row r="33" spans="1:10" ht="14.25">
      <c r="A33" s="2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5">
      <c r="A34" s="24" t="s">
        <v>78</v>
      </c>
      <c r="B34" s="25">
        <v>222</v>
      </c>
      <c r="C34" s="25">
        <v>296</v>
      </c>
      <c r="D34" s="32">
        <f t="shared" si="0"/>
        <v>33.33333333333334</v>
      </c>
      <c r="E34" s="25">
        <v>48</v>
      </c>
      <c r="F34" s="25">
        <v>56</v>
      </c>
      <c r="G34" s="32">
        <f t="shared" si="1"/>
        <v>16.66666666666667</v>
      </c>
      <c r="H34" s="25">
        <v>282</v>
      </c>
      <c r="I34" s="25">
        <v>385</v>
      </c>
      <c r="J34" s="32">
        <f t="shared" si="2"/>
        <v>36.52482269503545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18 G8:G9 J8:J18 D20:D34 G15 G19:G21 G11:G12 G28:G34 J20:J25 G17 G23:G24 J27:J34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G16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22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25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2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6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L19" sqref="L1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32"/>
      <c r="E7" s="16">
        <v>0</v>
      </c>
      <c r="F7" s="18"/>
      <c r="G7" s="32"/>
      <c r="H7" s="16">
        <v>0</v>
      </c>
      <c r="I7" s="18"/>
      <c r="J7" s="32"/>
    </row>
    <row r="8" spans="1:10" ht="14.25">
      <c r="A8" s="21" t="s">
        <v>52</v>
      </c>
      <c r="B8" s="16">
        <v>93</v>
      </c>
      <c r="C8" s="18">
        <v>74</v>
      </c>
      <c r="D8" s="32">
        <f>C8*100/B8-100</f>
        <v>-20.430107526881727</v>
      </c>
      <c r="E8" s="16">
        <v>22</v>
      </c>
      <c r="F8" s="18">
        <v>13</v>
      </c>
      <c r="G8" s="32">
        <f>F8*100/E8-100</f>
        <v>-40.90909090909091</v>
      </c>
      <c r="H8" s="16">
        <v>120</v>
      </c>
      <c r="I8" s="18">
        <v>94</v>
      </c>
      <c r="J8" s="32">
        <f>I8*100/H8-100</f>
        <v>-21.66666666666667</v>
      </c>
    </row>
    <row r="9" spans="1:10" ht="14.25">
      <c r="A9" s="21" t="s">
        <v>53</v>
      </c>
      <c r="B9" s="16">
        <v>133</v>
      </c>
      <c r="C9" s="18">
        <v>167</v>
      </c>
      <c r="D9" s="32">
        <f aca="true" t="shared" si="0" ref="D9:D34">C9*100/B9-100</f>
        <v>25.563909774436084</v>
      </c>
      <c r="E9" s="16">
        <v>22</v>
      </c>
      <c r="F9" s="18">
        <v>20</v>
      </c>
      <c r="G9" s="32">
        <f aca="true" t="shared" si="1" ref="G9:G34">F9*100/E9-100</f>
        <v>-9.090909090909093</v>
      </c>
      <c r="H9" s="16">
        <v>158</v>
      </c>
      <c r="I9" s="18">
        <v>198</v>
      </c>
      <c r="J9" s="32">
        <f aca="true" t="shared" si="2" ref="J9:J34">I9*100/H9-100</f>
        <v>25.31645569620254</v>
      </c>
    </row>
    <row r="10" spans="1:10" ht="14.25">
      <c r="A10" s="21" t="s">
        <v>54</v>
      </c>
      <c r="B10" s="16">
        <v>305</v>
      </c>
      <c r="C10" s="18">
        <v>376</v>
      </c>
      <c r="D10" s="32">
        <f t="shared" si="0"/>
        <v>23.278688524590166</v>
      </c>
      <c r="E10" s="16">
        <v>17</v>
      </c>
      <c r="F10" s="18">
        <v>16</v>
      </c>
      <c r="G10" s="32">
        <f t="shared" si="1"/>
        <v>-5.882352941176464</v>
      </c>
      <c r="H10" s="16">
        <v>425</v>
      </c>
      <c r="I10" s="18">
        <v>469</v>
      </c>
      <c r="J10" s="32">
        <f t="shared" si="2"/>
        <v>10.352941176470594</v>
      </c>
    </row>
    <row r="11" spans="1:10" ht="14.25">
      <c r="A11" s="21" t="s">
        <v>55</v>
      </c>
      <c r="B11" s="16">
        <v>152</v>
      </c>
      <c r="C11" s="18">
        <v>203</v>
      </c>
      <c r="D11" s="32">
        <f t="shared" si="0"/>
        <v>33.55263157894737</v>
      </c>
      <c r="E11" s="16">
        <v>22</v>
      </c>
      <c r="F11" s="18">
        <v>18</v>
      </c>
      <c r="G11" s="32">
        <f t="shared" si="1"/>
        <v>-18.181818181818187</v>
      </c>
      <c r="H11" s="16">
        <v>200</v>
      </c>
      <c r="I11" s="18">
        <v>260</v>
      </c>
      <c r="J11" s="32">
        <f t="shared" si="2"/>
        <v>30</v>
      </c>
    </row>
    <row r="12" spans="1:10" ht="14.25">
      <c r="A12" s="21" t="s">
        <v>56</v>
      </c>
      <c r="B12" s="16">
        <v>143</v>
      </c>
      <c r="C12" s="18">
        <v>146</v>
      </c>
      <c r="D12" s="32">
        <f t="shared" si="0"/>
        <v>2.097902097902093</v>
      </c>
      <c r="E12" s="16">
        <v>17</v>
      </c>
      <c r="F12" s="18">
        <v>10</v>
      </c>
      <c r="G12" s="32">
        <f t="shared" si="1"/>
        <v>-41.1764705882353</v>
      </c>
      <c r="H12" s="16">
        <v>175</v>
      </c>
      <c r="I12" s="18">
        <v>169</v>
      </c>
      <c r="J12" s="32">
        <f t="shared" si="2"/>
        <v>-3.4285714285714306</v>
      </c>
    </row>
    <row r="13" spans="1:10" ht="14.25">
      <c r="A13" s="21" t="s">
        <v>57</v>
      </c>
      <c r="B13" s="16">
        <v>58</v>
      </c>
      <c r="C13" s="18">
        <v>56</v>
      </c>
      <c r="D13" s="32">
        <f t="shared" si="0"/>
        <v>-3.448275862068968</v>
      </c>
      <c r="E13" s="16">
        <v>12</v>
      </c>
      <c r="F13" s="18">
        <v>13</v>
      </c>
      <c r="G13" s="32">
        <f t="shared" si="1"/>
        <v>8.333333333333329</v>
      </c>
      <c r="H13" s="16">
        <v>67</v>
      </c>
      <c r="I13" s="18">
        <v>68</v>
      </c>
      <c r="J13" s="32">
        <f t="shared" si="2"/>
        <v>1.492537313432834</v>
      </c>
    </row>
    <row r="14" spans="1:10" ht="14.25">
      <c r="A14" s="21" t="s">
        <v>58</v>
      </c>
      <c r="B14" s="16">
        <v>174</v>
      </c>
      <c r="C14" s="18">
        <v>199</v>
      </c>
      <c r="D14" s="32">
        <f t="shared" si="0"/>
        <v>14.367816091954026</v>
      </c>
      <c r="E14" s="16">
        <v>13</v>
      </c>
      <c r="F14" s="18">
        <v>19</v>
      </c>
      <c r="G14" s="32">
        <f t="shared" si="1"/>
        <v>46.15384615384616</v>
      </c>
      <c r="H14" s="16">
        <v>250</v>
      </c>
      <c r="I14" s="18">
        <v>273</v>
      </c>
      <c r="J14" s="32">
        <f t="shared" si="2"/>
        <v>9.200000000000003</v>
      </c>
    </row>
    <row r="15" spans="1:10" ht="14.25">
      <c r="A15" s="21" t="s">
        <v>59</v>
      </c>
      <c r="B15" s="16">
        <v>182</v>
      </c>
      <c r="C15" s="18">
        <v>261</v>
      </c>
      <c r="D15" s="32">
        <f t="shared" si="0"/>
        <v>43.4065934065934</v>
      </c>
      <c r="E15" s="16">
        <v>28</v>
      </c>
      <c r="F15" s="18">
        <v>53</v>
      </c>
      <c r="G15" s="32">
        <f t="shared" si="1"/>
        <v>89.28571428571428</v>
      </c>
      <c r="H15" s="16">
        <v>270</v>
      </c>
      <c r="I15" s="18">
        <v>367</v>
      </c>
      <c r="J15" s="32">
        <f t="shared" si="2"/>
        <v>35.925925925925924</v>
      </c>
    </row>
    <row r="16" spans="1:10" ht="14.25">
      <c r="A16" s="21" t="s">
        <v>60</v>
      </c>
      <c r="B16" s="16">
        <v>220</v>
      </c>
      <c r="C16" s="18">
        <v>255</v>
      </c>
      <c r="D16" s="32">
        <f t="shared" si="0"/>
        <v>15.909090909090907</v>
      </c>
      <c r="E16" s="16">
        <v>15</v>
      </c>
      <c r="F16" s="18">
        <v>33</v>
      </c>
      <c r="G16" s="32">
        <f t="shared" si="1"/>
        <v>120</v>
      </c>
      <c r="H16" s="16">
        <v>295</v>
      </c>
      <c r="I16" s="18">
        <v>334</v>
      </c>
      <c r="J16" s="32">
        <f t="shared" si="2"/>
        <v>13.220338983050851</v>
      </c>
    </row>
    <row r="17" spans="1:10" ht="14.25">
      <c r="A17" s="21" t="s">
        <v>61</v>
      </c>
      <c r="B17" s="16">
        <v>212</v>
      </c>
      <c r="C17" s="18">
        <v>240</v>
      </c>
      <c r="D17" s="32">
        <f t="shared" si="0"/>
        <v>13.20754716981132</v>
      </c>
      <c r="E17" s="16">
        <v>1</v>
      </c>
      <c r="F17" s="18">
        <v>1</v>
      </c>
      <c r="G17" s="32">
        <f t="shared" si="1"/>
        <v>0</v>
      </c>
      <c r="H17" s="16">
        <v>271</v>
      </c>
      <c r="I17" s="18">
        <v>294</v>
      </c>
      <c r="J17" s="32">
        <f t="shared" si="2"/>
        <v>8.487084870848705</v>
      </c>
    </row>
    <row r="18" spans="1:10" ht="14.25">
      <c r="A18" s="21" t="s">
        <v>62</v>
      </c>
      <c r="B18" s="16">
        <v>73</v>
      </c>
      <c r="C18" s="18">
        <v>129</v>
      </c>
      <c r="D18" s="32">
        <f t="shared" si="0"/>
        <v>76.7123287671233</v>
      </c>
      <c r="E18" s="16">
        <v>12</v>
      </c>
      <c r="F18" s="18">
        <v>26</v>
      </c>
      <c r="G18" s="32">
        <f t="shared" si="1"/>
        <v>116.66666666666666</v>
      </c>
      <c r="H18" s="16">
        <v>98</v>
      </c>
      <c r="I18" s="18">
        <v>170</v>
      </c>
      <c r="J18" s="32">
        <f t="shared" si="2"/>
        <v>73.46938775510205</v>
      </c>
    </row>
    <row r="19" spans="1:10" ht="14.25">
      <c r="A19" s="21" t="s">
        <v>63</v>
      </c>
      <c r="B19" s="16">
        <v>57</v>
      </c>
      <c r="C19" s="18">
        <v>92</v>
      </c>
      <c r="D19" s="32">
        <f t="shared" si="0"/>
        <v>61.403508771929836</v>
      </c>
      <c r="E19" s="16">
        <v>6</v>
      </c>
      <c r="F19" s="18">
        <v>7</v>
      </c>
      <c r="G19" s="32">
        <f t="shared" si="1"/>
        <v>16.66666666666667</v>
      </c>
      <c r="H19" s="16">
        <v>77</v>
      </c>
      <c r="I19" s="18">
        <v>124</v>
      </c>
      <c r="J19" s="32">
        <f t="shared" si="2"/>
        <v>61.03896103896105</v>
      </c>
    </row>
    <row r="20" spans="1:10" ht="14.25">
      <c r="A20" s="21" t="s">
        <v>64</v>
      </c>
      <c r="B20" s="16">
        <v>352</v>
      </c>
      <c r="C20" s="18">
        <v>421</v>
      </c>
      <c r="D20" s="32">
        <f t="shared" si="0"/>
        <v>19.602272727272734</v>
      </c>
      <c r="E20" s="16">
        <v>65</v>
      </c>
      <c r="F20" s="18">
        <v>48</v>
      </c>
      <c r="G20" s="32">
        <f t="shared" si="1"/>
        <v>-26.15384615384616</v>
      </c>
      <c r="H20" s="16">
        <v>495</v>
      </c>
      <c r="I20" s="18">
        <v>593</v>
      </c>
      <c r="J20" s="32">
        <f t="shared" si="2"/>
        <v>19.797979797979792</v>
      </c>
    </row>
    <row r="21" spans="1:10" ht="14.25">
      <c r="A21" s="21" t="s">
        <v>65</v>
      </c>
      <c r="B21" s="16">
        <v>151</v>
      </c>
      <c r="C21" s="18">
        <v>152</v>
      </c>
      <c r="D21" s="32">
        <f t="shared" si="0"/>
        <v>0.6622516556291345</v>
      </c>
      <c r="E21" s="16">
        <v>28</v>
      </c>
      <c r="F21" s="18">
        <v>22</v>
      </c>
      <c r="G21" s="32">
        <f t="shared" si="1"/>
        <v>-21.42857142857143</v>
      </c>
      <c r="H21" s="16">
        <v>227</v>
      </c>
      <c r="I21" s="18">
        <v>212</v>
      </c>
      <c r="J21" s="32">
        <f t="shared" si="2"/>
        <v>-6.607929515418505</v>
      </c>
    </row>
    <row r="22" spans="1:10" ht="14.25">
      <c r="A22" s="21" t="s">
        <v>66</v>
      </c>
      <c r="B22" s="16">
        <v>295</v>
      </c>
      <c r="C22" s="18">
        <v>241</v>
      </c>
      <c r="D22" s="32">
        <f t="shared" si="0"/>
        <v>-18.305084745762713</v>
      </c>
      <c r="E22" s="16">
        <v>28</v>
      </c>
      <c r="F22" s="18">
        <v>23</v>
      </c>
      <c r="G22" s="32">
        <f t="shared" si="1"/>
        <v>-17.85714285714286</v>
      </c>
      <c r="H22" s="16">
        <v>374</v>
      </c>
      <c r="I22" s="18">
        <v>303</v>
      </c>
      <c r="J22" s="32">
        <f t="shared" si="2"/>
        <v>-18.983957219251337</v>
      </c>
    </row>
    <row r="23" spans="1:10" ht="14.25">
      <c r="A23" s="21" t="s">
        <v>67</v>
      </c>
      <c r="B23" s="16">
        <v>186</v>
      </c>
      <c r="C23" s="18">
        <v>256</v>
      </c>
      <c r="D23" s="32">
        <f t="shared" si="0"/>
        <v>37.63440860215053</v>
      </c>
      <c r="E23" s="16">
        <v>38</v>
      </c>
      <c r="F23" s="18">
        <v>45</v>
      </c>
      <c r="G23" s="32">
        <f t="shared" si="1"/>
        <v>18.421052631578945</v>
      </c>
      <c r="H23" s="16">
        <v>236</v>
      </c>
      <c r="I23" s="18">
        <v>327</v>
      </c>
      <c r="J23" s="32">
        <f t="shared" si="2"/>
        <v>38.5593220338983</v>
      </c>
    </row>
    <row r="24" spans="1:10" ht="14.25">
      <c r="A24" s="21" t="s">
        <v>68</v>
      </c>
      <c r="B24" s="16">
        <v>103</v>
      </c>
      <c r="C24" s="18">
        <v>161</v>
      </c>
      <c r="D24" s="32">
        <f t="shared" si="0"/>
        <v>56.3106796116505</v>
      </c>
      <c r="E24" s="16">
        <v>16</v>
      </c>
      <c r="F24" s="18">
        <v>19</v>
      </c>
      <c r="G24" s="32">
        <f t="shared" si="1"/>
        <v>18.75</v>
      </c>
      <c r="H24" s="16">
        <v>133</v>
      </c>
      <c r="I24" s="18">
        <v>212</v>
      </c>
      <c r="J24" s="32">
        <f t="shared" si="2"/>
        <v>59.3984962406015</v>
      </c>
    </row>
    <row r="25" spans="1:10" ht="14.25">
      <c r="A25" s="21" t="s">
        <v>69</v>
      </c>
      <c r="B25" s="16">
        <v>86</v>
      </c>
      <c r="C25" s="18">
        <v>103</v>
      </c>
      <c r="D25" s="32">
        <f t="shared" si="0"/>
        <v>19.767441860465112</v>
      </c>
      <c r="E25" s="16">
        <v>11</v>
      </c>
      <c r="F25" s="18">
        <v>14</v>
      </c>
      <c r="G25" s="32">
        <f t="shared" si="1"/>
        <v>27.272727272727266</v>
      </c>
      <c r="H25" s="16">
        <v>113</v>
      </c>
      <c r="I25" s="18">
        <v>137</v>
      </c>
      <c r="J25" s="32">
        <f t="shared" si="2"/>
        <v>21.238938053097343</v>
      </c>
    </row>
    <row r="26" spans="1:10" ht="14.25">
      <c r="A26" s="21" t="s">
        <v>70</v>
      </c>
      <c r="B26" s="16">
        <v>39</v>
      </c>
      <c r="C26" s="18">
        <v>87</v>
      </c>
      <c r="D26" s="32">
        <f t="shared" si="0"/>
        <v>123.07692307692307</v>
      </c>
      <c r="E26" s="16">
        <v>6</v>
      </c>
      <c r="F26" s="18">
        <v>19</v>
      </c>
      <c r="G26" s="32">
        <f t="shared" si="1"/>
        <v>216.66666666666669</v>
      </c>
      <c r="H26" s="16">
        <v>50</v>
      </c>
      <c r="I26" s="18">
        <v>127</v>
      </c>
      <c r="J26" s="32">
        <f t="shared" si="2"/>
        <v>154</v>
      </c>
    </row>
    <row r="27" spans="1:10" ht="14.25">
      <c r="A27" s="21" t="s">
        <v>71</v>
      </c>
      <c r="B27" s="16">
        <v>165</v>
      </c>
      <c r="C27" s="18">
        <v>361</v>
      </c>
      <c r="D27" s="32">
        <f t="shared" si="0"/>
        <v>118.78787878787878</v>
      </c>
      <c r="E27" s="16">
        <v>6</v>
      </c>
      <c r="F27" s="18">
        <v>23</v>
      </c>
      <c r="G27" s="32">
        <f t="shared" si="1"/>
        <v>283.3333333333333</v>
      </c>
      <c r="H27" s="16">
        <v>202</v>
      </c>
      <c r="I27" s="18">
        <v>470</v>
      </c>
      <c r="J27" s="32">
        <f t="shared" si="2"/>
        <v>132.67326732673268</v>
      </c>
    </row>
    <row r="28" spans="1:10" ht="14.25">
      <c r="A28" s="21" t="s">
        <v>72</v>
      </c>
      <c r="B28" s="16">
        <v>112</v>
      </c>
      <c r="C28" s="18">
        <v>153</v>
      </c>
      <c r="D28" s="32">
        <f t="shared" si="0"/>
        <v>36.60714285714286</v>
      </c>
      <c r="E28" s="16">
        <v>18</v>
      </c>
      <c r="F28" s="18">
        <v>18</v>
      </c>
      <c r="G28" s="32">
        <f t="shared" si="1"/>
        <v>0</v>
      </c>
      <c r="H28" s="16">
        <v>138</v>
      </c>
      <c r="I28" s="18">
        <v>205</v>
      </c>
      <c r="J28" s="32">
        <f t="shared" si="2"/>
        <v>48.55072463768116</v>
      </c>
    </row>
    <row r="29" spans="1:10" ht="14.25">
      <c r="A29" s="21" t="s">
        <v>73</v>
      </c>
      <c r="B29" s="16">
        <v>66</v>
      </c>
      <c r="C29" s="18">
        <v>76</v>
      </c>
      <c r="D29" s="32">
        <f t="shared" si="0"/>
        <v>15.151515151515156</v>
      </c>
      <c r="E29" s="16">
        <v>7</v>
      </c>
      <c r="F29" s="18">
        <v>11</v>
      </c>
      <c r="G29" s="32">
        <f t="shared" si="1"/>
        <v>57.14285714285714</v>
      </c>
      <c r="H29" s="16">
        <v>105</v>
      </c>
      <c r="I29" s="18">
        <v>113</v>
      </c>
      <c r="J29" s="32">
        <f t="shared" si="2"/>
        <v>7.61904761904762</v>
      </c>
    </row>
    <row r="30" spans="1:10" ht="14.25">
      <c r="A30" s="21" t="s">
        <v>74</v>
      </c>
      <c r="B30" s="16">
        <v>240</v>
      </c>
      <c r="C30" s="18">
        <v>150</v>
      </c>
      <c r="D30" s="32">
        <f t="shared" si="0"/>
        <v>-37.5</v>
      </c>
      <c r="E30" s="16">
        <v>37</v>
      </c>
      <c r="F30" s="18">
        <v>24</v>
      </c>
      <c r="G30" s="32">
        <f t="shared" si="1"/>
        <v>-35.13513513513513</v>
      </c>
      <c r="H30" s="16">
        <v>307</v>
      </c>
      <c r="I30" s="18">
        <v>193</v>
      </c>
      <c r="J30" s="32">
        <f t="shared" si="2"/>
        <v>-37.13355048859935</v>
      </c>
    </row>
    <row r="31" spans="1:10" ht="14.25">
      <c r="A31" s="21" t="s">
        <v>75</v>
      </c>
      <c r="B31" s="16">
        <v>218</v>
      </c>
      <c r="C31" s="18">
        <v>205</v>
      </c>
      <c r="D31" s="32">
        <f t="shared" si="0"/>
        <v>-5.963302752293572</v>
      </c>
      <c r="E31" s="16">
        <v>49</v>
      </c>
      <c r="F31" s="18">
        <v>44</v>
      </c>
      <c r="G31" s="32">
        <f t="shared" si="1"/>
        <v>-10.204081632653057</v>
      </c>
      <c r="H31" s="16">
        <v>296</v>
      </c>
      <c r="I31" s="18">
        <v>274</v>
      </c>
      <c r="J31" s="32">
        <f t="shared" si="2"/>
        <v>-7.432432432432435</v>
      </c>
    </row>
    <row r="32" spans="1:10" ht="14.25">
      <c r="A32" s="21" t="s">
        <v>76</v>
      </c>
      <c r="B32" s="16">
        <v>91</v>
      </c>
      <c r="C32" s="18">
        <v>135</v>
      </c>
      <c r="D32" s="32">
        <f t="shared" si="0"/>
        <v>48.35164835164835</v>
      </c>
      <c r="E32" s="16">
        <v>17</v>
      </c>
      <c r="F32" s="18">
        <v>12</v>
      </c>
      <c r="G32" s="32">
        <f t="shared" si="1"/>
        <v>-29.411764705882348</v>
      </c>
      <c r="H32" s="16">
        <v>127</v>
      </c>
      <c r="I32" s="18">
        <v>177</v>
      </c>
      <c r="J32" s="32">
        <f t="shared" si="2"/>
        <v>39.37007874015748</v>
      </c>
    </row>
    <row r="33" spans="1:10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</row>
    <row r="34" spans="1:10" ht="15">
      <c r="A34" s="24" t="s">
        <v>78</v>
      </c>
      <c r="B34" s="33">
        <v>3906</v>
      </c>
      <c r="C34" s="25">
        <v>4699</v>
      </c>
      <c r="D34" s="32">
        <f t="shared" si="0"/>
        <v>20.302099334357393</v>
      </c>
      <c r="E34" s="33">
        <v>513</v>
      </c>
      <c r="F34" s="25">
        <v>551</v>
      </c>
      <c r="G34" s="32">
        <f t="shared" si="1"/>
        <v>7.407407407407405</v>
      </c>
      <c r="H34" s="33">
        <v>5209</v>
      </c>
      <c r="I34" s="25">
        <v>6163</v>
      </c>
      <c r="J34" s="32">
        <f t="shared" si="2"/>
        <v>18.31445574966405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34 J7:J34">
    <cfRule type="cellIs" priority="2" dxfId="585" operator="lessThanOrEqual" stopIfTrue="1">
      <formula>0</formula>
    </cfRule>
  </conditionalFormatting>
  <conditionalFormatting sqref="D7:D34 G7:G34 J7:J34">
    <cfRule type="cellIs" priority="1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26" sqref="J26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32"/>
      <c r="E7" s="16">
        <v>0</v>
      </c>
      <c r="F7" s="18"/>
      <c r="G7" s="32"/>
      <c r="H7" s="16">
        <v>0</v>
      </c>
      <c r="I7" s="18"/>
      <c r="J7" s="32"/>
    </row>
    <row r="8" spans="1:10" ht="14.25">
      <c r="A8" s="21" t="s">
        <v>52</v>
      </c>
      <c r="B8" s="16">
        <v>6</v>
      </c>
      <c r="C8" s="18">
        <v>1</v>
      </c>
      <c r="D8" s="32">
        <f>C8*100/B8-100</f>
        <v>-83.33333333333333</v>
      </c>
      <c r="E8" s="16">
        <v>0</v>
      </c>
      <c r="F8" s="18">
        <v>0</v>
      </c>
      <c r="G8" s="32"/>
      <c r="H8" s="16">
        <v>9</v>
      </c>
      <c r="I8" s="18">
        <v>2</v>
      </c>
      <c r="J8" s="32">
        <f>I8*100/H8-100</f>
        <v>-77.77777777777777</v>
      </c>
    </row>
    <row r="9" spans="1:10" ht="14.25">
      <c r="A9" s="21" t="s">
        <v>53</v>
      </c>
      <c r="B9" s="16">
        <v>1</v>
      </c>
      <c r="C9" s="18">
        <v>1</v>
      </c>
      <c r="D9" s="32">
        <f aca="true" t="shared" si="0" ref="D9:D34">C9*100/B9-100</f>
        <v>0</v>
      </c>
      <c r="E9" s="16">
        <v>0</v>
      </c>
      <c r="F9" s="18">
        <v>0</v>
      </c>
      <c r="G9" s="32"/>
      <c r="H9" s="16">
        <v>1</v>
      </c>
      <c r="I9" s="18">
        <v>1</v>
      </c>
      <c r="J9" s="32">
        <f aca="true" t="shared" si="1" ref="J9:J34">I9*100/H9-100</f>
        <v>0</v>
      </c>
    </row>
    <row r="10" spans="1:10" ht="14.25">
      <c r="A10" s="21" t="s">
        <v>54</v>
      </c>
      <c r="B10" s="16">
        <v>33</v>
      </c>
      <c r="C10" s="18">
        <v>21</v>
      </c>
      <c r="D10" s="32">
        <f t="shared" si="0"/>
        <v>-36.36363636363637</v>
      </c>
      <c r="E10" s="16">
        <v>1</v>
      </c>
      <c r="F10" s="18">
        <v>1</v>
      </c>
      <c r="G10" s="32">
        <f>F10*100/E10-100</f>
        <v>0</v>
      </c>
      <c r="H10" s="16">
        <v>44</v>
      </c>
      <c r="I10" s="18">
        <v>27</v>
      </c>
      <c r="J10" s="32">
        <f t="shared" si="1"/>
        <v>-38.63636363636363</v>
      </c>
    </row>
    <row r="11" spans="1:10" ht="14.25">
      <c r="A11" s="21" t="s">
        <v>55</v>
      </c>
      <c r="B11" s="16">
        <v>7</v>
      </c>
      <c r="C11" s="18">
        <v>5</v>
      </c>
      <c r="D11" s="32">
        <f t="shared" si="0"/>
        <v>-28.57142857142857</v>
      </c>
      <c r="E11" s="16">
        <v>0</v>
      </c>
      <c r="F11" s="18">
        <v>0</v>
      </c>
      <c r="G11" s="32"/>
      <c r="H11" s="16">
        <v>9</v>
      </c>
      <c r="I11" s="18">
        <v>9</v>
      </c>
      <c r="J11" s="32">
        <f t="shared" si="1"/>
        <v>0</v>
      </c>
    </row>
    <row r="12" spans="1:10" ht="14.25">
      <c r="A12" s="21" t="s">
        <v>56</v>
      </c>
      <c r="B12" s="16">
        <v>13</v>
      </c>
      <c r="C12" s="18">
        <v>7</v>
      </c>
      <c r="D12" s="32">
        <f t="shared" si="0"/>
        <v>-46.15384615384615</v>
      </c>
      <c r="E12" s="16">
        <v>0</v>
      </c>
      <c r="F12" s="18">
        <v>0</v>
      </c>
      <c r="G12" s="32"/>
      <c r="H12" s="16">
        <v>24</v>
      </c>
      <c r="I12" s="18">
        <v>8</v>
      </c>
      <c r="J12" s="32">
        <f t="shared" si="1"/>
        <v>-66.66666666666666</v>
      </c>
    </row>
    <row r="13" spans="1:10" ht="15">
      <c r="A13" s="21" t="s">
        <v>57</v>
      </c>
      <c r="B13" s="16">
        <v>1</v>
      </c>
      <c r="C13" s="18">
        <v>0</v>
      </c>
      <c r="D13" s="128" t="s">
        <v>311</v>
      </c>
      <c r="E13" s="16">
        <v>0</v>
      </c>
      <c r="F13" s="18">
        <v>0</v>
      </c>
      <c r="G13" s="32"/>
      <c r="H13" s="16">
        <v>1</v>
      </c>
      <c r="I13" s="18">
        <v>0</v>
      </c>
      <c r="J13" s="128" t="s">
        <v>311</v>
      </c>
    </row>
    <row r="14" spans="1:10" ht="15">
      <c r="A14" s="21" t="s">
        <v>58</v>
      </c>
      <c r="B14" s="16">
        <v>9</v>
      </c>
      <c r="C14" s="18">
        <v>13</v>
      </c>
      <c r="D14" s="32">
        <f t="shared" si="0"/>
        <v>44.44444444444446</v>
      </c>
      <c r="E14" s="16">
        <v>1</v>
      </c>
      <c r="F14" s="18">
        <v>0</v>
      </c>
      <c r="G14" s="128" t="s">
        <v>311</v>
      </c>
      <c r="H14" s="16">
        <v>12</v>
      </c>
      <c r="I14" s="18">
        <v>20</v>
      </c>
      <c r="J14" s="32">
        <f t="shared" si="1"/>
        <v>66.66666666666666</v>
      </c>
    </row>
    <row r="15" spans="1:10" ht="14.25">
      <c r="A15" s="21" t="s">
        <v>59</v>
      </c>
      <c r="B15" s="16">
        <v>4</v>
      </c>
      <c r="C15" s="18">
        <v>1</v>
      </c>
      <c r="D15" s="32">
        <f t="shared" si="0"/>
        <v>-75</v>
      </c>
      <c r="E15" s="16">
        <v>0</v>
      </c>
      <c r="F15" s="18">
        <v>0</v>
      </c>
      <c r="G15" s="32"/>
      <c r="H15" s="16">
        <v>6</v>
      </c>
      <c r="I15" s="18">
        <v>1</v>
      </c>
      <c r="J15" s="32">
        <f t="shared" si="1"/>
        <v>-83.33333333333333</v>
      </c>
    </row>
    <row r="16" spans="1:10" ht="14.25">
      <c r="A16" s="21" t="s">
        <v>60</v>
      </c>
      <c r="B16" s="16">
        <v>3</v>
      </c>
      <c r="C16" s="18">
        <v>9</v>
      </c>
      <c r="D16" s="32">
        <f t="shared" si="0"/>
        <v>200</v>
      </c>
      <c r="E16" s="16">
        <v>0</v>
      </c>
      <c r="F16" s="18">
        <v>0</v>
      </c>
      <c r="G16" s="32"/>
      <c r="H16" s="16">
        <v>6</v>
      </c>
      <c r="I16" s="18">
        <v>12</v>
      </c>
      <c r="J16" s="32">
        <f t="shared" si="1"/>
        <v>100</v>
      </c>
    </row>
    <row r="17" spans="1:10" ht="14.25">
      <c r="A17" s="21" t="s">
        <v>61</v>
      </c>
      <c r="B17" s="16">
        <v>34</v>
      </c>
      <c r="C17" s="18">
        <v>34</v>
      </c>
      <c r="D17" s="32">
        <f t="shared" si="0"/>
        <v>0</v>
      </c>
      <c r="E17" s="16">
        <v>0</v>
      </c>
      <c r="F17" s="18">
        <v>0</v>
      </c>
      <c r="G17" s="32"/>
      <c r="H17" s="16">
        <v>42</v>
      </c>
      <c r="I17" s="18">
        <v>46</v>
      </c>
      <c r="J17" s="32">
        <f t="shared" si="1"/>
        <v>9.523809523809518</v>
      </c>
    </row>
    <row r="18" spans="1:10" ht="14.25">
      <c r="A18" s="21" t="s">
        <v>62</v>
      </c>
      <c r="B18" s="16">
        <v>7</v>
      </c>
      <c r="C18" s="18">
        <v>13</v>
      </c>
      <c r="D18" s="32">
        <f t="shared" si="0"/>
        <v>85.71428571428572</v>
      </c>
      <c r="E18" s="16">
        <v>0</v>
      </c>
      <c r="F18" s="18">
        <v>0</v>
      </c>
      <c r="G18" s="32"/>
      <c r="H18" s="16">
        <v>13</v>
      </c>
      <c r="I18" s="18">
        <v>22</v>
      </c>
      <c r="J18" s="32">
        <f t="shared" si="1"/>
        <v>69.23076923076923</v>
      </c>
    </row>
    <row r="19" spans="1:10" ht="14.25">
      <c r="A19" s="21" t="s">
        <v>63</v>
      </c>
      <c r="B19" s="16">
        <v>0</v>
      </c>
      <c r="C19" s="18">
        <v>3</v>
      </c>
      <c r="D19" s="129" t="s">
        <v>312</v>
      </c>
      <c r="E19" s="16">
        <v>0</v>
      </c>
      <c r="F19" s="18">
        <v>0</v>
      </c>
      <c r="G19" s="32"/>
      <c r="H19" s="16">
        <v>0</v>
      </c>
      <c r="I19" s="18">
        <v>4</v>
      </c>
      <c r="J19" s="129" t="s">
        <v>312</v>
      </c>
    </row>
    <row r="20" spans="1:10" ht="14.25">
      <c r="A20" s="21" t="s">
        <v>64</v>
      </c>
      <c r="B20" s="16">
        <v>9</v>
      </c>
      <c r="C20" s="18">
        <v>9</v>
      </c>
      <c r="D20" s="32">
        <f t="shared" si="0"/>
        <v>0</v>
      </c>
      <c r="E20" s="16">
        <v>0</v>
      </c>
      <c r="F20" s="18">
        <v>0</v>
      </c>
      <c r="G20" s="32"/>
      <c r="H20" s="16">
        <v>15</v>
      </c>
      <c r="I20" s="18">
        <v>13</v>
      </c>
      <c r="J20" s="32">
        <f t="shared" si="1"/>
        <v>-13.333333333333329</v>
      </c>
    </row>
    <row r="21" spans="1:10" ht="14.25">
      <c r="A21" s="21" t="s">
        <v>65</v>
      </c>
      <c r="B21" s="16">
        <v>9</v>
      </c>
      <c r="C21" s="18">
        <v>6</v>
      </c>
      <c r="D21" s="32">
        <f t="shared" si="0"/>
        <v>-33.33333333333333</v>
      </c>
      <c r="E21" s="16">
        <v>0</v>
      </c>
      <c r="F21" s="18">
        <v>0</v>
      </c>
      <c r="G21" s="32"/>
      <c r="H21" s="16">
        <v>10</v>
      </c>
      <c r="I21" s="18">
        <v>8</v>
      </c>
      <c r="J21" s="32">
        <f t="shared" si="1"/>
        <v>-20</v>
      </c>
    </row>
    <row r="22" spans="1:10" ht="14.25">
      <c r="A22" s="21" t="s">
        <v>66</v>
      </c>
      <c r="B22" s="16">
        <v>42</v>
      </c>
      <c r="C22" s="18">
        <v>62</v>
      </c>
      <c r="D22" s="32">
        <f t="shared" si="0"/>
        <v>47.61904761904762</v>
      </c>
      <c r="E22" s="16">
        <v>0</v>
      </c>
      <c r="F22" s="18">
        <v>0</v>
      </c>
      <c r="G22" s="32"/>
      <c r="H22" s="16">
        <v>58</v>
      </c>
      <c r="I22" s="18">
        <v>77</v>
      </c>
      <c r="J22" s="32">
        <f t="shared" si="1"/>
        <v>32.758620689655174</v>
      </c>
    </row>
    <row r="23" spans="1:10" ht="14.25">
      <c r="A23" s="21" t="s">
        <v>67</v>
      </c>
      <c r="B23" s="16">
        <v>6</v>
      </c>
      <c r="C23" s="18">
        <v>8</v>
      </c>
      <c r="D23" s="32">
        <f t="shared" si="0"/>
        <v>33.33333333333334</v>
      </c>
      <c r="E23" s="16">
        <v>0</v>
      </c>
      <c r="F23" s="18">
        <v>0</v>
      </c>
      <c r="G23" s="32"/>
      <c r="H23" s="16">
        <v>9</v>
      </c>
      <c r="I23" s="18">
        <v>11</v>
      </c>
      <c r="J23" s="32">
        <f t="shared" si="1"/>
        <v>22.22222222222223</v>
      </c>
    </row>
    <row r="24" spans="1:10" ht="14.25">
      <c r="A24" s="21" t="s">
        <v>68</v>
      </c>
      <c r="B24" s="16">
        <v>3</v>
      </c>
      <c r="C24" s="18">
        <v>3</v>
      </c>
      <c r="D24" s="32">
        <f t="shared" si="0"/>
        <v>0</v>
      </c>
      <c r="E24" s="16">
        <v>0</v>
      </c>
      <c r="F24" s="18">
        <v>0</v>
      </c>
      <c r="G24" s="32"/>
      <c r="H24" s="16">
        <v>6</v>
      </c>
      <c r="I24" s="18">
        <v>3</v>
      </c>
      <c r="J24" s="32">
        <f t="shared" si="1"/>
        <v>-50</v>
      </c>
    </row>
    <row r="25" spans="1:10" ht="14.25">
      <c r="A25" s="21" t="s">
        <v>69</v>
      </c>
      <c r="B25" s="16">
        <v>2</v>
      </c>
      <c r="C25" s="18">
        <v>2</v>
      </c>
      <c r="D25" s="32">
        <f t="shared" si="0"/>
        <v>0</v>
      </c>
      <c r="E25" s="16">
        <v>0</v>
      </c>
      <c r="F25" s="18">
        <v>0</v>
      </c>
      <c r="G25" s="32"/>
      <c r="H25" s="16">
        <v>2</v>
      </c>
      <c r="I25" s="18">
        <v>2</v>
      </c>
      <c r="J25" s="32">
        <f t="shared" si="1"/>
        <v>0</v>
      </c>
    </row>
    <row r="26" spans="1:10" ht="14.25">
      <c r="A26" s="21" t="s">
        <v>70</v>
      </c>
      <c r="B26" s="16">
        <v>0</v>
      </c>
      <c r="C26" s="18">
        <v>2</v>
      </c>
      <c r="D26" s="129" t="s">
        <v>312</v>
      </c>
      <c r="E26" s="16">
        <v>0</v>
      </c>
      <c r="F26" s="18">
        <v>0</v>
      </c>
      <c r="G26" s="32"/>
      <c r="H26" s="16">
        <v>0</v>
      </c>
      <c r="I26" s="18">
        <v>3</v>
      </c>
      <c r="J26" s="129" t="s">
        <v>312</v>
      </c>
    </row>
    <row r="27" spans="1:10" ht="14.25">
      <c r="A27" s="21" t="s">
        <v>71</v>
      </c>
      <c r="B27" s="16">
        <v>13</v>
      </c>
      <c r="C27" s="18">
        <v>31</v>
      </c>
      <c r="D27" s="32">
        <f t="shared" si="0"/>
        <v>138.46153846153845</v>
      </c>
      <c r="E27" s="16">
        <v>0</v>
      </c>
      <c r="F27" s="18">
        <v>0</v>
      </c>
      <c r="G27" s="32"/>
      <c r="H27" s="16">
        <v>18</v>
      </c>
      <c r="I27" s="18">
        <v>45</v>
      </c>
      <c r="J27" s="32">
        <f t="shared" si="1"/>
        <v>150</v>
      </c>
    </row>
    <row r="28" spans="1:10" ht="15">
      <c r="A28" s="21" t="s">
        <v>72</v>
      </c>
      <c r="B28" s="16">
        <v>1</v>
      </c>
      <c r="C28" s="18">
        <v>0</v>
      </c>
      <c r="D28" s="128" t="s">
        <v>311</v>
      </c>
      <c r="E28" s="16">
        <v>0</v>
      </c>
      <c r="F28" s="18">
        <v>0</v>
      </c>
      <c r="G28" s="32"/>
      <c r="H28" s="16">
        <v>1</v>
      </c>
      <c r="I28" s="18">
        <v>0</v>
      </c>
      <c r="J28" s="128" t="s">
        <v>311</v>
      </c>
    </row>
    <row r="29" spans="1:10" ht="14.25">
      <c r="A29" s="21" t="s">
        <v>73</v>
      </c>
      <c r="B29" s="16">
        <v>3</v>
      </c>
      <c r="C29" s="18">
        <v>6</v>
      </c>
      <c r="D29" s="32">
        <f t="shared" si="0"/>
        <v>100</v>
      </c>
      <c r="E29" s="16">
        <v>0</v>
      </c>
      <c r="F29" s="18">
        <v>0</v>
      </c>
      <c r="G29" s="32"/>
      <c r="H29" s="16">
        <v>3</v>
      </c>
      <c r="I29" s="18">
        <v>8</v>
      </c>
      <c r="J29" s="32">
        <f t="shared" si="1"/>
        <v>166.66666666666669</v>
      </c>
    </row>
    <row r="30" spans="1:10" ht="14.25">
      <c r="A30" s="21" t="s">
        <v>74</v>
      </c>
      <c r="B30" s="16">
        <v>2</v>
      </c>
      <c r="C30" s="18">
        <v>3</v>
      </c>
      <c r="D30" s="32">
        <f t="shared" si="0"/>
        <v>50</v>
      </c>
      <c r="E30" s="16">
        <v>0</v>
      </c>
      <c r="F30" s="18">
        <v>0</v>
      </c>
      <c r="G30" s="32"/>
      <c r="H30" s="16">
        <v>5</v>
      </c>
      <c r="I30" s="18">
        <v>6</v>
      </c>
      <c r="J30" s="32">
        <f t="shared" si="1"/>
        <v>20</v>
      </c>
    </row>
    <row r="31" spans="1:10" ht="14.25">
      <c r="A31" s="21" t="s">
        <v>75</v>
      </c>
      <c r="B31" s="16">
        <v>3</v>
      </c>
      <c r="C31" s="18">
        <v>3</v>
      </c>
      <c r="D31" s="32">
        <f t="shared" si="0"/>
        <v>0</v>
      </c>
      <c r="E31" s="16">
        <v>0</v>
      </c>
      <c r="F31" s="18">
        <v>0</v>
      </c>
      <c r="G31" s="32"/>
      <c r="H31" s="16">
        <v>4</v>
      </c>
      <c r="I31" s="18">
        <v>3</v>
      </c>
      <c r="J31" s="32">
        <f t="shared" si="1"/>
        <v>-25</v>
      </c>
    </row>
    <row r="32" spans="1:10" ht="15">
      <c r="A32" s="21" t="s">
        <v>76</v>
      </c>
      <c r="B32" s="16">
        <v>1</v>
      </c>
      <c r="C32" s="18">
        <v>0</v>
      </c>
      <c r="D32" s="128" t="s">
        <v>311</v>
      </c>
      <c r="E32" s="16">
        <v>0</v>
      </c>
      <c r="F32" s="18">
        <v>0</v>
      </c>
      <c r="G32" s="32"/>
      <c r="H32" s="16">
        <v>1</v>
      </c>
      <c r="I32" s="18">
        <v>0</v>
      </c>
      <c r="J32" s="128" t="s">
        <v>311</v>
      </c>
    </row>
    <row r="33" spans="1:10" ht="1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4"/>
    </row>
    <row r="34" spans="1:10" ht="15">
      <c r="A34" s="24" t="s">
        <v>78</v>
      </c>
      <c r="B34" s="33">
        <v>212</v>
      </c>
      <c r="C34" s="25">
        <v>243</v>
      </c>
      <c r="D34" s="34">
        <f t="shared" si="0"/>
        <v>14.622641509433961</v>
      </c>
      <c r="E34" s="33">
        <v>2</v>
      </c>
      <c r="F34" s="25">
        <v>1</v>
      </c>
      <c r="G34" s="34">
        <f>F34*100/E34-100</f>
        <v>-50</v>
      </c>
      <c r="H34" s="33">
        <v>299</v>
      </c>
      <c r="I34" s="25">
        <v>331</v>
      </c>
      <c r="J34" s="34">
        <f t="shared" si="1"/>
        <v>10.702341137123753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 D7 G7">
    <cfRule type="cellIs" priority="22" dxfId="585" operator="lessThanOrEqual" stopIfTrue="1">
      <formula>0</formula>
    </cfRule>
  </conditionalFormatting>
  <conditionalFormatting sqref="J7 D7 G7">
    <cfRule type="cellIs" priority="21" dxfId="584" operator="greaterThan" stopIfTrue="1">
      <formula>0</formula>
    </cfRule>
  </conditionalFormatting>
  <conditionalFormatting sqref="D8:D12 G8:G13 J8:J12 D14:D18 D33:D34 D29:D31 G15:G34 J14:J18 J29:J31 J33:J34 D20:D25 D27 J20:J25 J27">
    <cfRule type="cellIs" priority="9" dxfId="586" operator="lessThanOrEqual">
      <formula>0</formula>
    </cfRule>
    <cfRule type="cellIs" priority="10" dxfId="584" operator="greaterThan" stopIfTrue="1">
      <formula>0</formula>
    </cfRule>
  </conditionalFormatting>
  <conditionalFormatting sqref="D19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D26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19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6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3">
      <selection activeCell="J31" sqref="J31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32"/>
      <c r="E7" s="16">
        <v>0</v>
      </c>
      <c r="F7" s="18"/>
      <c r="G7" s="32"/>
      <c r="H7" s="16">
        <v>0</v>
      </c>
      <c r="I7" s="18"/>
      <c r="J7" s="32"/>
    </row>
    <row r="8" spans="1:10" ht="14.25">
      <c r="A8" s="21" t="s">
        <v>52</v>
      </c>
      <c r="B8" s="16">
        <v>0</v>
      </c>
      <c r="C8" s="18">
        <v>1</v>
      </c>
      <c r="D8" s="129" t="s">
        <v>312</v>
      </c>
      <c r="E8" s="16">
        <v>0</v>
      </c>
      <c r="F8" s="18">
        <v>0</v>
      </c>
      <c r="G8" s="32"/>
      <c r="H8" s="16">
        <v>0</v>
      </c>
      <c r="I8" s="18">
        <v>1</v>
      </c>
      <c r="J8" s="129" t="s">
        <v>312</v>
      </c>
    </row>
    <row r="9" spans="1:10" ht="15">
      <c r="A9" s="21" t="s">
        <v>53</v>
      </c>
      <c r="B9" s="16">
        <v>1</v>
      </c>
      <c r="C9" s="18">
        <v>0</v>
      </c>
      <c r="D9" s="128" t="s">
        <v>311</v>
      </c>
      <c r="E9" s="16">
        <v>0</v>
      </c>
      <c r="F9" s="18">
        <v>0</v>
      </c>
      <c r="G9" s="32"/>
      <c r="H9" s="16">
        <v>2</v>
      </c>
      <c r="I9" s="18">
        <v>0</v>
      </c>
      <c r="J9" s="128" t="s">
        <v>311</v>
      </c>
    </row>
    <row r="10" spans="1:10" ht="14.25">
      <c r="A10" s="21" t="s">
        <v>54</v>
      </c>
      <c r="B10" s="16">
        <v>4</v>
      </c>
      <c r="C10" s="18">
        <v>2</v>
      </c>
      <c r="D10" s="32">
        <f>C10*100/B10-100</f>
        <v>-50</v>
      </c>
      <c r="E10" s="16">
        <v>0</v>
      </c>
      <c r="F10" s="18">
        <v>0</v>
      </c>
      <c r="G10" s="32"/>
      <c r="H10" s="16">
        <v>4</v>
      </c>
      <c r="I10" s="18">
        <v>2</v>
      </c>
      <c r="J10" s="32">
        <f>I10*100/H10-100</f>
        <v>-50</v>
      </c>
    </row>
    <row r="11" spans="1:10" ht="15">
      <c r="A11" s="21" t="s">
        <v>55</v>
      </c>
      <c r="B11" s="16">
        <v>2</v>
      </c>
      <c r="C11" s="18">
        <v>0</v>
      </c>
      <c r="D11" s="128" t="s">
        <v>311</v>
      </c>
      <c r="E11" s="16">
        <v>0</v>
      </c>
      <c r="F11" s="18">
        <v>0</v>
      </c>
      <c r="G11" s="32"/>
      <c r="H11" s="16">
        <v>2</v>
      </c>
      <c r="I11" s="18">
        <v>0</v>
      </c>
      <c r="J11" s="128" t="s">
        <v>311</v>
      </c>
    </row>
    <row r="12" spans="1:10" ht="15">
      <c r="A12" s="21" t="s">
        <v>56</v>
      </c>
      <c r="B12" s="16">
        <v>1</v>
      </c>
      <c r="C12" s="18">
        <v>0</v>
      </c>
      <c r="D12" s="128" t="s">
        <v>311</v>
      </c>
      <c r="E12" s="16">
        <v>0</v>
      </c>
      <c r="F12" s="18">
        <v>0</v>
      </c>
      <c r="G12" s="32"/>
      <c r="H12" s="16">
        <v>1</v>
      </c>
      <c r="I12" s="18">
        <v>0</v>
      </c>
      <c r="J12" s="128" t="s">
        <v>311</v>
      </c>
    </row>
    <row r="13" spans="1:10" ht="15">
      <c r="A13" s="21" t="s">
        <v>57</v>
      </c>
      <c r="B13" s="16">
        <v>2</v>
      </c>
      <c r="C13" s="18">
        <v>0</v>
      </c>
      <c r="D13" s="128" t="s">
        <v>311</v>
      </c>
      <c r="E13" s="16">
        <v>0</v>
      </c>
      <c r="F13" s="18">
        <v>0</v>
      </c>
      <c r="G13" s="32"/>
      <c r="H13" s="16">
        <v>2</v>
      </c>
      <c r="I13" s="18">
        <v>0</v>
      </c>
      <c r="J13" s="128" t="s">
        <v>311</v>
      </c>
    </row>
    <row r="14" spans="1:10" ht="14.25">
      <c r="A14" s="21" t="s">
        <v>58</v>
      </c>
      <c r="B14" s="16">
        <v>0</v>
      </c>
      <c r="C14" s="18">
        <v>1</v>
      </c>
      <c r="D14" s="129" t="s">
        <v>312</v>
      </c>
      <c r="E14" s="16">
        <v>0</v>
      </c>
      <c r="F14" s="18">
        <v>0</v>
      </c>
      <c r="G14" s="32"/>
      <c r="H14" s="16">
        <v>0</v>
      </c>
      <c r="I14" s="18">
        <v>1</v>
      </c>
      <c r="J14" s="129" t="s">
        <v>312</v>
      </c>
    </row>
    <row r="15" spans="1:10" ht="14.25">
      <c r="A15" s="21" t="s">
        <v>59</v>
      </c>
      <c r="B15" s="16">
        <v>2</v>
      </c>
      <c r="C15" s="18">
        <v>1</v>
      </c>
      <c r="D15" s="32">
        <f>C15*100/B15-100</f>
        <v>-50</v>
      </c>
      <c r="E15" s="16">
        <v>0</v>
      </c>
      <c r="F15" s="18">
        <v>3</v>
      </c>
      <c r="G15" s="129" t="s">
        <v>312</v>
      </c>
      <c r="H15" s="16">
        <v>2</v>
      </c>
      <c r="I15" s="18">
        <v>11</v>
      </c>
      <c r="J15" s="32">
        <f>I15*100/H15-100</f>
        <v>450</v>
      </c>
    </row>
    <row r="16" spans="1:10" ht="14.25">
      <c r="A16" s="21" t="s">
        <v>60</v>
      </c>
      <c r="B16" s="16">
        <v>3</v>
      </c>
      <c r="C16" s="18">
        <v>1</v>
      </c>
      <c r="D16" s="32">
        <f>C16*100/B16-100</f>
        <v>-66.66666666666666</v>
      </c>
      <c r="E16" s="16">
        <v>0</v>
      </c>
      <c r="F16" s="18">
        <v>0</v>
      </c>
      <c r="G16" s="32"/>
      <c r="H16" s="16">
        <v>4</v>
      </c>
      <c r="I16" s="18">
        <v>1</v>
      </c>
      <c r="J16" s="32">
        <f>I16*100/H16-100</f>
        <v>-75</v>
      </c>
    </row>
    <row r="17" spans="1:10" ht="14.25">
      <c r="A17" s="21" t="s">
        <v>61</v>
      </c>
      <c r="B17" s="16">
        <v>1</v>
      </c>
      <c r="C17" s="18">
        <v>6</v>
      </c>
      <c r="D17" s="32">
        <f>C17*100/B17-100</f>
        <v>500</v>
      </c>
      <c r="E17" s="16">
        <v>0</v>
      </c>
      <c r="F17" s="18">
        <v>0</v>
      </c>
      <c r="G17" s="32"/>
      <c r="H17" s="16">
        <v>1</v>
      </c>
      <c r="I17" s="18">
        <v>6</v>
      </c>
      <c r="J17" s="32">
        <f>I17*100/H17-100</f>
        <v>500</v>
      </c>
    </row>
    <row r="18" spans="1:10" ht="14.25">
      <c r="A18" s="21" t="s">
        <v>62</v>
      </c>
      <c r="B18" s="16">
        <v>2</v>
      </c>
      <c r="C18" s="18">
        <v>1</v>
      </c>
      <c r="D18" s="32">
        <f>C18*100/B18-100</f>
        <v>-50</v>
      </c>
      <c r="E18" s="16">
        <v>0</v>
      </c>
      <c r="F18" s="18">
        <v>0</v>
      </c>
      <c r="G18" s="32"/>
      <c r="H18" s="16">
        <v>2</v>
      </c>
      <c r="I18" s="18">
        <v>1</v>
      </c>
      <c r="J18" s="32">
        <f>I18*100/H18-100</f>
        <v>-50</v>
      </c>
    </row>
    <row r="19" spans="1:10" ht="14.25">
      <c r="A19" s="21" t="s">
        <v>63</v>
      </c>
      <c r="B19" s="16">
        <v>0</v>
      </c>
      <c r="C19" s="18">
        <v>0</v>
      </c>
      <c r="D19" s="32"/>
      <c r="E19" s="16">
        <v>0</v>
      </c>
      <c r="F19" s="18">
        <v>0</v>
      </c>
      <c r="G19" s="32"/>
      <c r="H19" s="16">
        <v>0</v>
      </c>
      <c r="I19" s="18">
        <v>0</v>
      </c>
      <c r="J19" s="32"/>
    </row>
    <row r="20" spans="1:10" ht="14.25">
      <c r="A20" s="21" t="s">
        <v>64</v>
      </c>
      <c r="B20" s="16">
        <v>2</v>
      </c>
      <c r="C20" s="18">
        <v>6</v>
      </c>
      <c r="D20" s="32">
        <f>C20*100/B20-100</f>
        <v>200</v>
      </c>
      <c r="E20" s="16">
        <v>0</v>
      </c>
      <c r="F20" s="18">
        <v>1</v>
      </c>
      <c r="G20" s="129" t="s">
        <v>312</v>
      </c>
      <c r="H20" s="16">
        <v>3</v>
      </c>
      <c r="I20" s="18">
        <v>7</v>
      </c>
      <c r="J20" s="32">
        <f>I20*100/H20-100</f>
        <v>133.33333333333334</v>
      </c>
    </row>
    <row r="21" spans="1:10" ht="14.25">
      <c r="A21" s="21" t="s">
        <v>65</v>
      </c>
      <c r="B21" s="16">
        <v>6</v>
      </c>
      <c r="C21" s="18">
        <v>3</v>
      </c>
      <c r="D21" s="32">
        <f>C21*100/B21-100</f>
        <v>-50</v>
      </c>
      <c r="E21" s="16">
        <v>0</v>
      </c>
      <c r="F21" s="18">
        <v>0</v>
      </c>
      <c r="G21" s="32"/>
      <c r="H21" s="16">
        <v>6</v>
      </c>
      <c r="I21" s="18">
        <v>4</v>
      </c>
      <c r="J21" s="32">
        <f>I21*100/H21-100</f>
        <v>-33.33333333333333</v>
      </c>
    </row>
    <row r="22" spans="1:10" ht="14.25">
      <c r="A22" s="21" t="s">
        <v>66</v>
      </c>
      <c r="B22" s="16">
        <v>7</v>
      </c>
      <c r="C22" s="18">
        <v>4</v>
      </c>
      <c r="D22" s="32">
        <f>C22*100/B22-100</f>
        <v>-42.857142857142854</v>
      </c>
      <c r="E22" s="16">
        <v>0</v>
      </c>
      <c r="F22" s="18">
        <v>2</v>
      </c>
      <c r="G22" s="129" t="s">
        <v>312</v>
      </c>
      <c r="H22" s="16">
        <v>8</v>
      </c>
      <c r="I22" s="18">
        <v>3</v>
      </c>
      <c r="J22" s="32">
        <f>I22*100/H22-100</f>
        <v>-62.5</v>
      </c>
    </row>
    <row r="23" spans="1:10" ht="14.25">
      <c r="A23" s="21" t="s">
        <v>67</v>
      </c>
      <c r="B23" s="16">
        <v>6</v>
      </c>
      <c r="C23" s="18">
        <v>5</v>
      </c>
      <c r="D23" s="32">
        <f>C23*100/B23-100</f>
        <v>-16.66666666666667</v>
      </c>
      <c r="E23" s="16">
        <v>0</v>
      </c>
      <c r="F23" s="18">
        <v>0</v>
      </c>
      <c r="G23" s="32"/>
      <c r="H23" s="16">
        <v>6</v>
      </c>
      <c r="I23" s="18">
        <v>7</v>
      </c>
      <c r="J23" s="32">
        <f>I23*100/H23-100</f>
        <v>16.66666666666667</v>
      </c>
    </row>
    <row r="24" spans="1:10" ht="14.25">
      <c r="A24" s="21" t="s">
        <v>68</v>
      </c>
      <c r="B24" s="16">
        <v>0</v>
      </c>
      <c r="C24" s="18">
        <v>2</v>
      </c>
      <c r="D24" s="129" t="s">
        <v>312</v>
      </c>
      <c r="E24" s="16">
        <v>0</v>
      </c>
      <c r="F24" s="18">
        <v>0</v>
      </c>
      <c r="G24" s="32"/>
      <c r="H24" s="16">
        <v>0</v>
      </c>
      <c r="I24" s="18">
        <v>2</v>
      </c>
      <c r="J24" s="129" t="s">
        <v>312</v>
      </c>
    </row>
    <row r="25" spans="1:10" ht="14.25">
      <c r="A25" s="21" t="s">
        <v>69</v>
      </c>
      <c r="B25" s="16">
        <v>2</v>
      </c>
      <c r="C25" s="18">
        <v>1</v>
      </c>
      <c r="D25" s="32">
        <f>C25*100/B25-100</f>
        <v>-50</v>
      </c>
      <c r="E25" s="16">
        <v>0</v>
      </c>
      <c r="F25" s="18">
        <v>0</v>
      </c>
      <c r="G25" s="32"/>
      <c r="H25" s="16">
        <v>3</v>
      </c>
      <c r="I25" s="18">
        <v>1</v>
      </c>
      <c r="J25" s="32">
        <f>I25*100/H25-100</f>
        <v>-66.66666666666666</v>
      </c>
    </row>
    <row r="26" spans="1:10" ht="15">
      <c r="A26" s="21" t="s">
        <v>70</v>
      </c>
      <c r="B26" s="16">
        <v>2</v>
      </c>
      <c r="C26" s="18">
        <v>0</v>
      </c>
      <c r="D26" s="128" t="s">
        <v>311</v>
      </c>
      <c r="E26" s="16">
        <v>0</v>
      </c>
      <c r="F26" s="18">
        <v>0</v>
      </c>
      <c r="G26" s="32"/>
      <c r="H26" s="16">
        <v>2</v>
      </c>
      <c r="I26" s="18">
        <v>0</v>
      </c>
      <c r="J26" s="128" t="s">
        <v>311</v>
      </c>
    </row>
    <row r="27" spans="1:10" ht="14.25">
      <c r="A27" s="21" t="s">
        <v>71</v>
      </c>
      <c r="B27" s="16">
        <v>0</v>
      </c>
      <c r="C27" s="18">
        <v>0</v>
      </c>
      <c r="D27" s="32"/>
      <c r="E27" s="16">
        <v>0</v>
      </c>
      <c r="F27" s="18">
        <v>0</v>
      </c>
      <c r="G27" s="32"/>
      <c r="H27" s="16">
        <v>0</v>
      </c>
      <c r="I27" s="18">
        <v>0</v>
      </c>
      <c r="J27" s="32"/>
    </row>
    <row r="28" spans="1:10" ht="14.25">
      <c r="A28" s="21" t="s">
        <v>72</v>
      </c>
      <c r="B28" s="16">
        <v>0</v>
      </c>
      <c r="C28" s="18">
        <v>0</v>
      </c>
      <c r="D28" s="32"/>
      <c r="E28" s="16">
        <v>0</v>
      </c>
      <c r="F28" s="18">
        <v>0</v>
      </c>
      <c r="G28" s="32"/>
      <c r="H28" s="16">
        <v>0</v>
      </c>
      <c r="I28" s="18">
        <v>0</v>
      </c>
      <c r="J28" s="32"/>
    </row>
    <row r="29" spans="1:10" ht="15">
      <c r="A29" s="21" t="s">
        <v>73</v>
      </c>
      <c r="B29" s="16">
        <v>1</v>
      </c>
      <c r="C29" s="18">
        <v>0</v>
      </c>
      <c r="D29" s="128" t="s">
        <v>311</v>
      </c>
      <c r="E29" s="16">
        <v>0</v>
      </c>
      <c r="F29" s="18">
        <v>0</v>
      </c>
      <c r="G29" s="32"/>
      <c r="H29" s="16">
        <v>1</v>
      </c>
      <c r="I29" s="18">
        <v>0</v>
      </c>
      <c r="J29" s="128" t="s">
        <v>311</v>
      </c>
    </row>
    <row r="30" spans="1:10" ht="15">
      <c r="A30" s="21" t="s">
        <v>74</v>
      </c>
      <c r="B30" s="16">
        <v>2</v>
      </c>
      <c r="C30" s="18">
        <v>0</v>
      </c>
      <c r="D30" s="128" t="s">
        <v>311</v>
      </c>
      <c r="E30" s="16">
        <v>0</v>
      </c>
      <c r="F30" s="18">
        <v>0</v>
      </c>
      <c r="G30" s="32"/>
      <c r="H30" s="16">
        <v>2</v>
      </c>
      <c r="I30" s="18">
        <v>0</v>
      </c>
      <c r="J30" s="128" t="s">
        <v>311</v>
      </c>
    </row>
    <row r="31" spans="1:10" ht="14.25">
      <c r="A31" s="21" t="s">
        <v>75</v>
      </c>
      <c r="B31" s="16">
        <v>0</v>
      </c>
      <c r="C31" s="18">
        <v>2</v>
      </c>
      <c r="D31" s="129" t="s">
        <v>312</v>
      </c>
      <c r="E31" s="16">
        <v>0</v>
      </c>
      <c r="F31" s="18">
        <v>1</v>
      </c>
      <c r="G31" s="129" t="s">
        <v>312</v>
      </c>
      <c r="H31" s="16">
        <v>0</v>
      </c>
      <c r="I31" s="18">
        <v>1</v>
      </c>
      <c r="J31" s="129" t="s">
        <v>312</v>
      </c>
    </row>
    <row r="32" spans="1:10" ht="15">
      <c r="A32" s="21" t="s">
        <v>76</v>
      </c>
      <c r="B32" s="16">
        <v>1</v>
      </c>
      <c r="C32" s="18">
        <v>0</v>
      </c>
      <c r="D32" s="128" t="s">
        <v>311</v>
      </c>
      <c r="E32" s="16">
        <v>0</v>
      </c>
      <c r="F32" s="18">
        <v>0</v>
      </c>
      <c r="G32" s="32"/>
      <c r="H32" s="16">
        <v>1</v>
      </c>
      <c r="I32" s="18">
        <v>0</v>
      </c>
      <c r="J32" s="128" t="s">
        <v>311</v>
      </c>
    </row>
    <row r="33" spans="1:10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</row>
    <row r="34" spans="1:10" ht="15">
      <c r="A34" s="24" t="s">
        <v>78</v>
      </c>
      <c r="B34" s="33">
        <v>47</v>
      </c>
      <c r="C34" s="25">
        <v>36</v>
      </c>
      <c r="D34" s="34">
        <f>C34*100/B34-100</f>
        <v>-23.40425531914893</v>
      </c>
      <c r="E34" s="33">
        <v>0</v>
      </c>
      <c r="F34" s="25">
        <v>7</v>
      </c>
      <c r="G34" s="129" t="s">
        <v>312</v>
      </c>
      <c r="H34" s="33">
        <v>52</v>
      </c>
      <c r="I34" s="25">
        <v>48</v>
      </c>
      <c r="J34" s="34">
        <f>I34*100/H34-100</f>
        <v>-7.692307692307693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P23">
    <cfRule type="cellIs" priority="51" dxfId="587" operator="lessThanOrEqual" stopIfTrue="1">
      <formula>0</formula>
    </cfRule>
    <cfRule type="cellIs" priority="52" dxfId="584" operator="greaterThan" stopIfTrue="1">
      <formula>0</formula>
    </cfRule>
  </conditionalFormatting>
  <conditionalFormatting sqref="G8:G14 D10 D15:D23 D27:D28 D33:D34 J10 J15:J23 J27:J28 J33:J34 D25 G16:G19 G21 G23:G30 G32:G33 J25">
    <cfRule type="cellIs" priority="33" dxfId="586" operator="lessThanOrEqual" stopIfTrue="1">
      <formula>0</formula>
    </cfRule>
    <cfRule type="cellIs" priority="34" dxfId="584" operator="greaterThan" stopIfTrue="1">
      <formula>0</formula>
    </cfRule>
  </conditionalFormatting>
  <conditionalFormatting sqref="D10 D15:D23 D27:D28 D33:D34 D25">
    <cfRule type="cellIs" priority="32" dxfId="585" operator="lessThanOrEqual" stopIfTrue="1">
      <formula>0</formula>
    </cfRule>
  </conditionalFormatting>
  <conditionalFormatting sqref="D10 D15:D23 D27:D28 D33:D34 D25">
    <cfRule type="cellIs" priority="31" dxfId="584" operator="greaterThan" stopIfTrue="1">
      <formula>0</formula>
    </cfRule>
  </conditionalFormatting>
  <conditionalFormatting sqref="G8:G14 G16:G19 G21 G23:G30 G32:G33">
    <cfRule type="cellIs" priority="30" dxfId="585" operator="lessThanOrEqual" stopIfTrue="1">
      <formula>0</formula>
    </cfRule>
  </conditionalFormatting>
  <conditionalFormatting sqref="G8:G14 G16:G19 G21 G23:G30 G32:G33">
    <cfRule type="cellIs" priority="29" dxfId="584" operator="greaterThan" stopIfTrue="1">
      <formula>0</formula>
    </cfRule>
  </conditionalFormatting>
  <conditionalFormatting sqref="J10 J15:J23 J27:J28 J33:J34 J25">
    <cfRule type="cellIs" priority="28" dxfId="585" operator="lessThanOrEqual" stopIfTrue="1">
      <formula>0</formula>
    </cfRule>
  </conditionalFormatting>
  <conditionalFormatting sqref="J10 J15:J23 J27:J28 J33:J34 J25">
    <cfRule type="cellIs" priority="27" dxfId="584" operator="greaterThan" stopIfTrue="1">
      <formula>0</formula>
    </cfRule>
  </conditionalFormatting>
  <conditionalFormatting sqref="D8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D14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D24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D31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15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20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22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G31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G34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14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8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4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31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9" sqref="G2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8">
        <v>0</v>
      </c>
      <c r="C7" s="18"/>
      <c r="D7" s="32"/>
      <c r="E7" s="18">
        <v>0</v>
      </c>
      <c r="F7" s="18"/>
      <c r="G7" s="32"/>
      <c r="H7" s="18">
        <v>0</v>
      </c>
      <c r="I7" s="18"/>
      <c r="J7" s="32"/>
    </row>
    <row r="8" spans="1:10" ht="14.25">
      <c r="A8" s="21" t="s">
        <v>52</v>
      </c>
      <c r="B8" s="18">
        <v>46</v>
      </c>
      <c r="C8" s="18">
        <v>48</v>
      </c>
      <c r="D8" s="32">
        <f>C8*100/B8-100</f>
        <v>4.347826086956516</v>
      </c>
      <c r="E8" s="18">
        <v>4</v>
      </c>
      <c r="F8" s="18">
        <v>9</v>
      </c>
      <c r="G8" s="32">
        <f>F8*100/E8-100</f>
        <v>125</v>
      </c>
      <c r="H8" s="18">
        <v>79</v>
      </c>
      <c r="I8" s="18">
        <v>52</v>
      </c>
      <c r="J8" s="32">
        <f>I8*100/H8-100</f>
        <v>-34.17721518987342</v>
      </c>
    </row>
    <row r="9" spans="1:10" ht="14.25">
      <c r="A9" s="21" t="s">
        <v>53</v>
      </c>
      <c r="B9" s="18">
        <v>123</v>
      </c>
      <c r="C9" s="18">
        <v>85</v>
      </c>
      <c r="D9" s="32">
        <f aca="true" t="shared" si="0" ref="D9:D34">C9*100/B9-100</f>
        <v>-30.894308943089428</v>
      </c>
      <c r="E9" s="18">
        <v>15</v>
      </c>
      <c r="F9" s="18">
        <v>8</v>
      </c>
      <c r="G9" s="32">
        <f aca="true" t="shared" si="1" ref="G9:G34">F9*100/E9-100</f>
        <v>-46.666666666666664</v>
      </c>
      <c r="H9" s="18">
        <v>155</v>
      </c>
      <c r="I9" s="18">
        <v>111</v>
      </c>
      <c r="J9" s="32">
        <f aca="true" t="shared" si="2" ref="J9:J34">I9*100/H9-100</f>
        <v>-28.38709677419355</v>
      </c>
    </row>
    <row r="10" spans="1:10" ht="14.25">
      <c r="A10" s="21" t="s">
        <v>54</v>
      </c>
      <c r="B10" s="18">
        <v>292</v>
      </c>
      <c r="C10" s="18">
        <v>310</v>
      </c>
      <c r="D10" s="32">
        <f t="shared" si="0"/>
        <v>6.164383561643831</v>
      </c>
      <c r="E10" s="18">
        <v>8</v>
      </c>
      <c r="F10" s="18">
        <v>4</v>
      </c>
      <c r="G10" s="32">
        <f t="shared" si="1"/>
        <v>-50</v>
      </c>
      <c r="H10" s="18">
        <v>373</v>
      </c>
      <c r="I10" s="18">
        <v>417</v>
      </c>
      <c r="J10" s="32">
        <f t="shared" si="2"/>
        <v>11.79624664879357</v>
      </c>
    </row>
    <row r="11" spans="1:10" ht="14.25">
      <c r="A11" s="21" t="s">
        <v>55</v>
      </c>
      <c r="B11" s="18">
        <v>94</v>
      </c>
      <c r="C11" s="18">
        <v>96</v>
      </c>
      <c r="D11" s="32">
        <f t="shared" si="0"/>
        <v>2.1276595744680833</v>
      </c>
      <c r="E11" s="18">
        <v>7</v>
      </c>
      <c r="F11" s="18">
        <v>4</v>
      </c>
      <c r="G11" s="32">
        <f t="shared" si="1"/>
        <v>-42.857142857142854</v>
      </c>
      <c r="H11" s="18">
        <v>119</v>
      </c>
      <c r="I11" s="18">
        <v>127</v>
      </c>
      <c r="J11" s="32">
        <f t="shared" si="2"/>
        <v>6.722689075630257</v>
      </c>
    </row>
    <row r="12" spans="1:10" ht="14.25">
      <c r="A12" s="21" t="s">
        <v>56</v>
      </c>
      <c r="B12" s="18">
        <v>63</v>
      </c>
      <c r="C12" s="18">
        <v>92</v>
      </c>
      <c r="D12" s="32">
        <f t="shared" si="0"/>
        <v>46.031746031746025</v>
      </c>
      <c r="E12" s="18">
        <v>4</v>
      </c>
      <c r="F12" s="18">
        <v>13</v>
      </c>
      <c r="G12" s="32">
        <f t="shared" si="1"/>
        <v>225</v>
      </c>
      <c r="H12" s="18">
        <v>86</v>
      </c>
      <c r="I12" s="18">
        <v>121</v>
      </c>
      <c r="J12" s="32">
        <f t="shared" si="2"/>
        <v>40.69767441860466</v>
      </c>
    </row>
    <row r="13" spans="1:10" ht="14.25">
      <c r="A13" s="21" t="s">
        <v>57</v>
      </c>
      <c r="B13" s="18">
        <v>18</v>
      </c>
      <c r="C13" s="18">
        <v>22</v>
      </c>
      <c r="D13" s="32">
        <f t="shared" si="0"/>
        <v>22.22222222222223</v>
      </c>
      <c r="E13" s="18">
        <v>3</v>
      </c>
      <c r="F13" s="18">
        <v>2</v>
      </c>
      <c r="G13" s="32">
        <f t="shared" si="1"/>
        <v>-33.33333333333333</v>
      </c>
      <c r="H13" s="18">
        <v>18</v>
      </c>
      <c r="I13" s="18">
        <v>27</v>
      </c>
      <c r="J13" s="32">
        <f t="shared" si="2"/>
        <v>50</v>
      </c>
    </row>
    <row r="14" spans="1:10" ht="14.25">
      <c r="A14" s="21" t="s">
        <v>58</v>
      </c>
      <c r="B14" s="18">
        <v>192</v>
      </c>
      <c r="C14" s="18">
        <v>185</v>
      </c>
      <c r="D14" s="32">
        <f t="shared" si="0"/>
        <v>-3.6458333333333286</v>
      </c>
      <c r="E14" s="18">
        <v>10</v>
      </c>
      <c r="F14" s="18">
        <v>10</v>
      </c>
      <c r="G14" s="32">
        <f t="shared" si="1"/>
        <v>0</v>
      </c>
      <c r="H14" s="18">
        <v>257</v>
      </c>
      <c r="I14" s="18">
        <v>230</v>
      </c>
      <c r="J14" s="32">
        <f t="shared" si="2"/>
        <v>-10.505836575875492</v>
      </c>
    </row>
    <row r="15" spans="1:10" ht="14.25">
      <c r="A15" s="21" t="s">
        <v>59</v>
      </c>
      <c r="B15" s="18">
        <v>83</v>
      </c>
      <c r="C15" s="18">
        <v>107</v>
      </c>
      <c r="D15" s="32">
        <f t="shared" si="0"/>
        <v>28.9156626506024</v>
      </c>
      <c r="E15" s="18">
        <v>14</v>
      </c>
      <c r="F15" s="18">
        <v>5</v>
      </c>
      <c r="G15" s="32">
        <f t="shared" si="1"/>
        <v>-64.28571428571428</v>
      </c>
      <c r="H15" s="18">
        <v>91</v>
      </c>
      <c r="I15" s="18">
        <v>156</v>
      </c>
      <c r="J15" s="32">
        <f t="shared" si="2"/>
        <v>71.42857142857142</v>
      </c>
    </row>
    <row r="16" spans="1:10" ht="14.25">
      <c r="A16" s="21" t="s">
        <v>60</v>
      </c>
      <c r="B16" s="18">
        <v>194</v>
      </c>
      <c r="C16" s="18">
        <v>267</v>
      </c>
      <c r="D16" s="32">
        <f t="shared" si="0"/>
        <v>37.62886597938143</v>
      </c>
      <c r="E16" s="18">
        <v>5</v>
      </c>
      <c r="F16" s="18">
        <v>20</v>
      </c>
      <c r="G16" s="32">
        <f t="shared" si="1"/>
        <v>300</v>
      </c>
      <c r="H16" s="18">
        <v>256</v>
      </c>
      <c r="I16" s="18">
        <v>338</v>
      </c>
      <c r="J16" s="32">
        <f t="shared" si="2"/>
        <v>32.03125</v>
      </c>
    </row>
    <row r="17" spans="1:10" ht="14.25">
      <c r="A17" s="21" t="s">
        <v>61</v>
      </c>
      <c r="B17" s="18">
        <v>219</v>
      </c>
      <c r="C17" s="18">
        <v>289</v>
      </c>
      <c r="D17" s="32">
        <f t="shared" si="0"/>
        <v>31.963470319634695</v>
      </c>
      <c r="E17" s="18">
        <v>0</v>
      </c>
      <c r="F17" s="18">
        <v>1</v>
      </c>
      <c r="G17" s="129" t="s">
        <v>312</v>
      </c>
      <c r="H17" s="18">
        <v>259</v>
      </c>
      <c r="I17" s="18">
        <v>324</v>
      </c>
      <c r="J17" s="32">
        <f t="shared" si="2"/>
        <v>25.0965250965251</v>
      </c>
    </row>
    <row r="18" spans="1:10" ht="14.25">
      <c r="A18" s="21" t="s">
        <v>62</v>
      </c>
      <c r="B18" s="18">
        <v>52</v>
      </c>
      <c r="C18" s="18">
        <v>60</v>
      </c>
      <c r="D18" s="32">
        <f t="shared" si="0"/>
        <v>15.384615384615387</v>
      </c>
      <c r="E18" s="18">
        <v>4</v>
      </c>
      <c r="F18" s="18">
        <v>3</v>
      </c>
      <c r="G18" s="32">
        <f t="shared" si="1"/>
        <v>-25</v>
      </c>
      <c r="H18" s="18">
        <v>66</v>
      </c>
      <c r="I18" s="18">
        <v>73</v>
      </c>
      <c r="J18" s="32">
        <f t="shared" si="2"/>
        <v>10.606060606060609</v>
      </c>
    </row>
    <row r="19" spans="1:10" ht="14.25">
      <c r="A19" s="21" t="s">
        <v>63</v>
      </c>
      <c r="B19" s="18">
        <v>39</v>
      </c>
      <c r="C19" s="18">
        <v>33</v>
      </c>
      <c r="D19" s="32">
        <f t="shared" si="0"/>
        <v>-15.384615384615387</v>
      </c>
      <c r="E19" s="18">
        <v>2</v>
      </c>
      <c r="F19" s="18">
        <v>2</v>
      </c>
      <c r="G19" s="32">
        <f t="shared" si="1"/>
        <v>0</v>
      </c>
      <c r="H19" s="18">
        <v>44</v>
      </c>
      <c r="I19" s="18">
        <v>38</v>
      </c>
      <c r="J19" s="32">
        <f t="shared" si="2"/>
        <v>-13.63636363636364</v>
      </c>
    </row>
    <row r="20" spans="1:10" ht="14.25">
      <c r="A20" s="21" t="s">
        <v>64</v>
      </c>
      <c r="B20" s="18">
        <v>195</v>
      </c>
      <c r="C20" s="18">
        <v>278</v>
      </c>
      <c r="D20" s="32">
        <f t="shared" si="0"/>
        <v>42.56410256410257</v>
      </c>
      <c r="E20" s="18">
        <v>14</v>
      </c>
      <c r="F20" s="18">
        <v>19</v>
      </c>
      <c r="G20" s="32">
        <f t="shared" si="1"/>
        <v>35.71428571428572</v>
      </c>
      <c r="H20" s="18">
        <v>254</v>
      </c>
      <c r="I20" s="18">
        <v>347</v>
      </c>
      <c r="J20" s="32">
        <f t="shared" si="2"/>
        <v>36.61417322834646</v>
      </c>
    </row>
    <row r="21" spans="1:10" ht="14.25">
      <c r="A21" s="21" t="s">
        <v>65</v>
      </c>
      <c r="B21" s="18">
        <v>107</v>
      </c>
      <c r="C21" s="18">
        <v>97</v>
      </c>
      <c r="D21" s="32">
        <f t="shared" si="0"/>
        <v>-9.34579439252336</v>
      </c>
      <c r="E21" s="18">
        <v>2</v>
      </c>
      <c r="F21" s="18">
        <v>3</v>
      </c>
      <c r="G21" s="32">
        <f t="shared" si="1"/>
        <v>50</v>
      </c>
      <c r="H21" s="18">
        <v>135</v>
      </c>
      <c r="I21" s="18">
        <v>113</v>
      </c>
      <c r="J21" s="32">
        <f t="shared" si="2"/>
        <v>-16.29629629629629</v>
      </c>
    </row>
    <row r="22" spans="1:10" ht="14.25">
      <c r="A22" s="21" t="s">
        <v>66</v>
      </c>
      <c r="B22" s="18">
        <v>161</v>
      </c>
      <c r="C22" s="18">
        <v>188</v>
      </c>
      <c r="D22" s="32">
        <f t="shared" si="0"/>
        <v>16.77018633540372</v>
      </c>
      <c r="E22" s="18">
        <v>8</v>
      </c>
      <c r="F22" s="18">
        <v>16</v>
      </c>
      <c r="G22" s="32">
        <f t="shared" si="1"/>
        <v>100</v>
      </c>
      <c r="H22" s="18">
        <v>178</v>
      </c>
      <c r="I22" s="18">
        <v>222</v>
      </c>
      <c r="J22" s="32">
        <f t="shared" si="2"/>
        <v>24.719101123595507</v>
      </c>
    </row>
    <row r="23" spans="1:10" ht="14.25">
      <c r="A23" s="21" t="s">
        <v>67</v>
      </c>
      <c r="B23" s="18">
        <v>135</v>
      </c>
      <c r="C23" s="18">
        <v>144</v>
      </c>
      <c r="D23" s="32">
        <f t="shared" si="0"/>
        <v>6.666666666666671</v>
      </c>
      <c r="E23" s="18">
        <v>11</v>
      </c>
      <c r="F23" s="18">
        <v>12</v>
      </c>
      <c r="G23" s="32">
        <f t="shared" si="1"/>
        <v>9.090909090909093</v>
      </c>
      <c r="H23" s="18">
        <v>163</v>
      </c>
      <c r="I23" s="18">
        <v>175</v>
      </c>
      <c r="J23" s="32">
        <f t="shared" si="2"/>
        <v>7.361963190184042</v>
      </c>
    </row>
    <row r="24" spans="1:10" ht="14.25">
      <c r="A24" s="21" t="s">
        <v>68</v>
      </c>
      <c r="B24" s="18">
        <v>39</v>
      </c>
      <c r="C24" s="18">
        <v>49</v>
      </c>
      <c r="D24" s="32">
        <f t="shared" si="0"/>
        <v>25.641025641025635</v>
      </c>
      <c r="E24" s="18">
        <v>2</v>
      </c>
      <c r="F24" s="18">
        <v>2</v>
      </c>
      <c r="G24" s="32">
        <f t="shared" si="1"/>
        <v>0</v>
      </c>
      <c r="H24" s="18">
        <v>46</v>
      </c>
      <c r="I24" s="18">
        <v>67</v>
      </c>
      <c r="J24" s="32">
        <f t="shared" si="2"/>
        <v>45.65217391304347</v>
      </c>
    </row>
    <row r="25" spans="1:10" ht="14.25">
      <c r="A25" s="21" t="s">
        <v>69</v>
      </c>
      <c r="B25" s="18">
        <v>43</v>
      </c>
      <c r="C25" s="18">
        <v>64</v>
      </c>
      <c r="D25" s="32">
        <f t="shared" si="0"/>
        <v>48.83720930232559</v>
      </c>
      <c r="E25" s="18">
        <v>4</v>
      </c>
      <c r="F25" s="18">
        <v>2</v>
      </c>
      <c r="G25" s="32">
        <f t="shared" si="1"/>
        <v>-50</v>
      </c>
      <c r="H25" s="18">
        <v>53</v>
      </c>
      <c r="I25" s="18">
        <v>75</v>
      </c>
      <c r="J25" s="32">
        <f t="shared" si="2"/>
        <v>41.509433962264154</v>
      </c>
    </row>
    <row r="26" spans="1:10" ht="14.25">
      <c r="A26" s="21" t="s">
        <v>70</v>
      </c>
      <c r="B26" s="18">
        <v>21</v>
      </c>
      <c r="C26" s="18">
        <v>50</v>
      </c>
      <c r="D26" s="32">
        <f t="shared" si="0"/>
        <v>138.0952380952381</v>
      </c>
      <c r="E26" s="18">
        <v>2</v>
      </c>
      <c r="F26" s="18">
        <v>5</v>
      </c>
      <c r="G26" s="32">
        <f t="shared" si="1"/>
        <v>150</v>
      </c>
      <c r="H26" s="18">
        <v>33</v>
      </c>
      <c r="I26" s="18">
        <v>64</v>
      </c>
      <c r="J26" s="32">
        <f t="shared" si="2"/>
        <v>93.93939393939394</v>
      </c>
    </row>
    <row r="27" spans="1:10" ht="14.25">
      <c r="A27" s="21" t="s">
        <v>71</v>
      </c>
      <c r="B27" s="18">
        <v>104</v>
      </c>
      <c r="C27" s="18">
        <v>151</v>
      </c>
      <c r="D27" s="32">
        <f t="shared" si="0"/>
        <v>45.19230769230768</v>
      </c>
      <c r="E27" s="18">
        <v>2</v>
      </c>
      <c r="F27" s="18">
        <v>4</v>
      </c>
      <c r="G27" s="32">
        <f t="shared" si="1"/>
        <v>100</v>
      </c>
      <c r="H27" s="18">
        <v>123</v>
      </c>
      <c r="I27" s="18">
        <v>190</v>
      </c>
      <c r="J27" s="32">
        <f t="shared" si="2"/>
        <v>54.47154471544715</v>
      </c>
    </row>
    <row r="28" spans="1:10" ht="14.25">
      <c r="A28" s="21" t="s">
        <v>72</v>
      </c>
      <c r="B28" s="18">
        <v>61</v>
      </c>
      <c r="C28" s="18">
        <v>79</v>
      </c>
      <c r="D28" s="32">
        <f t="shared" si="0"/>
        <v>29.508196721311464</v>
      </c>
      <c r="E28" s="18">
        <v>5</v>
      </c>
      <c r="F28" s="18">
        <v>7</v>
      </c>
      <c r="G28" s="32">
        <f t="shared" si="1"/>
        <v>40</v>
      </c>
      <c r="H28" s="18">
        <v>87</v>
      </c>
      <c r="I28" s="18">
        <v>90</v>
      </c>
      <c r="J28" s="32">
        <f t="shared" si="2"/>
        <v>3.448275862068968</v>
      </c>
    </row>
    <row r="29" spans="1:10" ht="14.25">
      <c r="A29" s="21" t="s">
        <v>73</v>
      </c>
      <c r="B29" s="18">
        <v>97</v>
      </c>
      <c r="C29" s="18">
        <v>80</v>
      </c>
      <c r="D29" s="32">
        <f t="shared" si="0"/>
        <v>-17.525773195876283</v>
      </c>
      <c r="E29" s="18">
        <v>0</v>
      </c>
      <c r="F29" s="18">
        <v>3</v>
      </c>
      <c r="G29" s="129" t="s">
        <v>312</v>
      </c>
      <c r="H29" s="18">
        <v>130</v>
      </c>
      <c r="I29" s="18">
        <v>102</v>
      </c>
      <c r="J29" s="32">
        <f t="shared" si="2"/>
        <v>-21.538461538461533</v>
      </c>
    </row>
    <row r="30" spans="1:10" ht="14.25">
      <c r="A30" s="21" t="s">
        <v>74</v>
      </c>
      <c r="B30" s="18">
        <v>95</v>
      </c>
      <c r="C30" s="18">
        <v>86</v>
      </c>
      <c r="D30" s="32">
        <f t="shared" si="0"/>
        <v>-9.473684210526315</v>
      </c>
      <c r="E30" s="18">
        <v>6</v>
      </c>
      <c r="F30" s="18">
        <v>9</v>
      </c>
      <c r="G30" s="32">
        <f t="shared" si="1"/>
        <v>50</v>
      </c>
      <c r="H30" s="18">
        <v>135</v>
      </c>
      <c r="I30" s="18">
        <v>110</v>
      </c>
      <c r="J30" s="32">
        <f t="shared" si="2"/>
        <v>-18.51851851851852</v>
      </c>
    </row>
    <row r="31" spans="1:10" ht="14.25">
      <c r="A31" s="21" t="s">
        <v>75</v>
      </c>
      <c r="B31" s="18">
        <v>69</v>
      </c>
      <c r="C31" s="18">
        <v>66</v>
      </c>
      <c r="D31" s="32">
        <f t="shared" si="0"/>
        <v>-4.347826086956516</v>
      </c>
      <c r="E31" s="18">
        <v>11</v>
      </c>
      <c r="F31" s="18">
        <v>5</v>
      </c>
      <c r="G31" s="32">
        <f t="shared" si="1"/>
        <v>-54.54545454545455</v>
      </c>
      <c r="H31" s="18">
        <v>90</v>
      </c>
      <c r="I31" s="18">
        <v>79</v>
      </c>
      <c r="J31" s="32">
        <f t="shared" si="2"/>
        <v>-12.222222222222229</v>
      </c>
    </row>
    <row r="32" spans="1:10" ht="14.25">
      <c r="A32" s="21" t="s">
        <v>76</v>
      </c>
      <c r="B32" s="18">
        <v>42</v>
      </c>
      <c r="C32" s="18">
        <v>66</v>
      </c>
      <c r="D32" s="32">
        <f t="shared" si="0"/>
        <v>57.14285714285714</v>
      </c>
      <c r="E32" s="18">
        <v>5</v>
      </c>
      <c r="F32" s="18">
        <v>3</v>
      </c>
      <c r="G32" s="32">
        <f t="shared" si="1"/>
        <v>-40</v>
      </c>
      <c r="H32" s="18">
        <v>52</v>
      </c>
      <c r="I32" s="18">
        <v>94</v>
      </c>
      <c r="J32" s="32">
        <f t="shared" si="2"/>
        <v>80.76923076923077</v>
      </c>
    </row>
    <row r="33" spans="1:10" ht="14.25">
      <c r="A33" s="2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5">
      <c r="A34" s="24" t="s">
        <v>78</v>
      </c>
      <c r="B34" s="25">
        <v>2584</v>
      </c>
      <c r="C34" s="25">
        <v>2992</v>
      </c>
      <c r="D34" s="34">
        <f t="shared" si="0"/>
        <v>15.78947368421052</v>
      </c>
      <c r="E34" s="25">
        <v>148</v>
      </c>
      <c r="F34" s="25">
        <v>171</v>
      </c>
      <c r="G34" s="34">
        <f t="shared" si="1"/>
        <v>15.540540540540547</v>
      </c>
      <c r="H34" s="25">
        <v>3282</v>
      </c>
      <c r="I34" s="25">
        <v>3742</v>
      </c>
      <c r="J34" s="34">
        <f t="shared" si="2"/>
        <v>14.015843997562456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16 J7:J34 G18:G28 G30:G34">
    <cfRule type="cellIs" priority="6" dxfId="585" operator="lessThanOrEqual" stopIfTrue="1">
      <formula>0</formula>
    </cfRule>
  </conditionalFormatting>
  <conditionalFormatting sqref="D7:D34 G7:G16 J7:J34 G18:G28 G30:G34">
    <cfRule type="cellIs" priority="5" dxfId="584" operator="greaterThan" stopIfTrue="1">
      <formula>0</formula>
    </cfRule>
  </conditionalFormatting>
  <conditionalFormatting sqref="G1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29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2">
      <selection activeCell="G24" sqref="G24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7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7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7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27"/>
      <c r="E7" s="89">
        <v>0</v>
      </c>
      <c r="F7" s="18"/>
      <c r="G7" s="27"/>
      <c r="H7" s="16">
        <v>0</v>
      </c>
      <c r="I7" s="18"/>
      <c r="J7" s="27"/>
    </row>
    <row r="8" spans="1:10" ht="14.25">
      <c r="A8" s="21" t="s">
        <v>52</v>
      </c>
      <c r="B8" s="16">
        <v>15</v>
      </c>
      <c r="C8" s="18">
        <v>13</v>
      </c>
      <c r="D8" s="27">
        <f>C8*100/B8-100</f>
        <v>-13.333333333333329</v>
      </c>
      <c r="E8" s="90">
        <v>0</v>
      </c>
      <c r="F8" s="18">
        <v>1</v>
      </c>
      <c r="G8" s="129" t="s">
        <v>312</v>
      </c>
      <c r="H8" s="16">
        <v>18</v>
      </c>
      <c r="I8" s="18">
        <v>12</v>
      </c>
      <c r="J8" s="27">
        <f>I8*100/H8-100</f>
        <v>-33.33333333333333</v>
      </c>
    </row>
    <row r="9" spans="1:10" ht="14.25">
      <c r="A9" s="21" t="s">
        <v>53</v>
      </c>
      <c r="B9" s="16">
        <v>32</v>
      </c>
      <c r="C9" s="18">
        <v>38</v>
      </c>
      <c r="D9" s="27">
        <f aca="true" t="shared" si="0" ref="D9:D34">C9*100/B9-100</f>
        <v>18.75</v>
      </c>
      <c r="E9" s="90">
        <v>1</v>
      </c>
      <c r="F9" s="18">
        <v>2</v>
      </c>
      <c r="G9" s="27">
        <f>F9*100/E9-100</f>
        <v>100</v>
      </c>
      <c r="H9" s="16">
        <v>34</v>
      </c>
      <c r="I9" s="18">
        <v>39</v>
      </c>
      <c r="J9" s="27">
        <f aca="true" t="shared" si="1" ref="J9:J34">I9*100/H9-100</f>
        <v>14.705882352941174</v>
      </c>
    </row>
    <row r="10" spans="1:10" ht="14.25">
      <c r="A10" s="21" t="s">
        <v>54</v>
      </c>
      <c r="B10" s="16">
        <v>91</v>
      </c>
      <c r="C10" s="18">
        <v>80</v>
      </c>
      <c r="D10" s="27">
        <f t="shared" si="0"/>
        <v>-12.087912087912088</v>
      </c>
      <c r="E10" s="90">
        <v>0</v>
      </c>
      <c r="F10" s="18">
        <v>2</v>
      </c>
      <c r="G10" s="129" t="s">
        <v>312</v>
      </c>
      <c r="H10" s="16">
        <v>94</v>
      </c>
      <c r="I10" s="18">
        <v>89</v>
      </c>
      <c r="J10" s="27">
        <f t="shared" si="1"/>
        <v>-5.319148936170208</v>
      </c>
    </row>
    <row r="11" spans="1:10" ht="14.25">
      <c r="A11" s="21" t="s">
        <v>55</v>
      </c>
      <c r="B11" s="16">
        <v>30</v>
      </c>
      <c r="C11" s="18">
        <v>24</v>
      </c>
      <c r="D11" s="27">
        <f t="shared" si="0"/>
        <v>-20</v>
      </c>
      <c r="E11" s="90">
        <v>2</v>
      </c>
      <c r="F11" s="18">
        <v>4</v>
      </c>
      <c r="G11" s="27">
        <f>F11*100/E11-100</f>
        <v>100</v>
      </c>
      <c r="H11" s="16">
        <v>28</v>
      </c>
      <c r="I11" s="18">
        <v>21</v>
      </c>
      <c r="J11" s="27">
        <f t="shared" si="1"/>
        <v>-25</v>
      </c>
    </row>
    <row r="12" spans="1:10" ht="14.25">
      <c r="A12" s="21" t="s">
        <v>56</v>
      </c>
      <c r="B12" s="16">
        <v>22</v>
      </c>
      <c r="C12" s="18">
        <v>18</v>
      </c>
      <c r="D12" s="27">
        <f t="shared" si="0"/>
        <v>-18.181818181818187</v>
      </c>
      <c r="E12" s="90">
        <v>0</v>
      </c>
      <c r="F12" s="18">
        <v>0</v>
      </c>
      <c r="G12" s="27"/>
      <c r="H12" s="16">
        <v>24</v>
      </c>
      <c r="I12" s="18">
        <v>19</v>
      </c>
      <c r="J12" s="27">
        <f t="shared" si="1"/>
        <v>-20.83333333333333</v>
      </c>
    </row>
    <row r="13" spans="1:10" ht="14.25">
      <c r="A13" s="21" t="s">
        <v>57</v>
      </c>
      <c r="B13" s="16">
        <v>6</v>
      </c>
      <c r="C13" s="18">
        <v>4</v>
      </c>
      <c r="D13" s="27">
        <f t="shared" si="0"/>
        <v>-33.33333333333333</v>
      </c>
      <c r="E13" s="90">
        <v>0</v>
      </c>
      <c r="F13" s="18">
        <v>0</v>
      </c>
      <c r="G13" s="27"/>
      <c r="H13" s="16">
        <v>6</v>
      </c>
      <c r="I13" s="18">
        <v>4</v>
      </c>
      <c r="J13" s="27">
        <f t="shared" si="1"/>
        <v>-33.33333333333333</v>
      </c>
    </row>
    <row r="14" spans="1:10" ht="14.25">
      <c r="A14" s="21" t="s">
        <v>58</v>
      </c>
      <c r="B14" s="16">
        <v>39</v>
      </c>
      <c r="C14" s="18">
        <v>48</v>
      </c>
      <c r="D14" s="27">
        <f t="shared" si="0"/>
        <v>23.07692307692308</v>
      </c>
      <c r="E14" s="90">
        <v>0</v>
      </c>
      <c r="F14" s="18">
        <v>1</v>
      </c>
      <c r="G14" s="129" t="s">
        <v>312</v>
      </c>
      <c r="H14" s="16">
        <v>43</v>
      </c>
      <c r="I14" s="18">
        <v>49</v>
      </c>
      <c r="J14" s="27">
        <f t="shared" si="1"/>
        <v>13.95348837209302</v>
      </c>
    </row>
    <row r="15" spans="1:10" ht="14.25">
      <c r="A15" s="21" t="s">
        <v>59</v>
      </c>
      <c r="B15" s="16">
        <v>31</v>
      </c>
      <c r="C15" s="18">
        <v>50</v>
      </c>
      <c r="D15" s="27">
        <f t="shared" si="0"/>
        <v>61.29032258064515</v>
      </c>
      <c r="E15" s="90">
        <v>1</v>
      </c>
      <c r="F15" s="18">
        <v>2</v>
      </c>
      <c r="G15" s="27">
        <f>F15*100/E15-100</f>
        <v>100</v>
      </c>
      <c r="H15" s="16">
        <v>35</v>
      </c>
      <c r="I15" s="18">
        <v>50</v>
      </c>
      <c r="J15" s="27">
        <f t="shared" si="1"/>
        <v>42.85714285714286</v>
      </c>
    </row>
    <row r="16" spans="1:10" ht="14.25">
      <c r="A16" s="21" t="s">
        <v>60</v>
      </c>
      <c r="B16" s="16">
        <v>25</v>
      </c>
      <c r="C16" s="18">
        <v>29</v>
      </c>
      <c r="D16" s="27">
        <f t="shared" si="0"/>
        <v>16</v>
      </c>
      <c r="E16" s="90">
        <v>1</v>
      </c>
      <c r="F16" s="18">
        <v>1</v>
      </c>
      <c r="G16" s="27">
        <f>F16*100/E16-100</f>
        <v>0</v>
      </c>
      <c r="H16" s="16">
        <v>26</v>
      </c>
      <c r="I16" s="18">
        <v>34</v>
      </c>
      <c r="J16" s="27">
        <f t="shared" si="1"/>
        <v>30.769230769230774</v>
      </c>
    </row>
    <row r="17" spans="1:10" ht="14.25">
      <c r="A17" s="21" t="s">
        <v>61</v>
      </c>
      <c r="B17" s="16">
        <v>66</v>
      </c>
      <c r="C17" s="18">
        <v>68</v>
      </c>
      <c r="D17" s="27">
        <f t="shared" si="0"/>
        <v>3.030303030303031</v>
      </c>
      <c r="E17" s="90">
        <v>0</v>
      </c>
      <c r="F17" s="18">
        <v>0</v>
      </c>
      <c r="G17" s="27"/>
      <c r="H17" s="16">
        <v>73</v>
      </c>
      <c r="I17" s="18">
        <v>69</v>
      </c>
      <c r="J17" s="27">
        <f t="shared" si="1"/>
        <v>-5.479452054794521</v>
      </c>
    </row>
    <row r="18" spans="1:10" ht="14.25">
      <c r="A18" s="21" t="s">
        <v>62</v>
      </c>
      <c r="B18" s="16">
        <v>5</v>
      </c>
      <c r="C18" s="18">
        <v>15</v>
      </c>
      <c r="D18" s="27">
        <f t="shared" si="0"/>
        <v>200</v>
      </c>
      <c r="E18" s="90">
        <v>0</v>
      </c>
      <c r="F18" s="18">
        <v>0</v>
      </c>
      <c r="G18" s="27"/>
      <c r="H18" s="16">
        <v>6</v>
      </c>
      <c r="I18" s="18">
        <v>16</v>
      </c>
      <c r="J18" s="27">
        <f t="shared" si="1"/>
        <v>166.66666666666669</v>
      </c>
    </row>
    <row r="19" spans="1:10" ht="14.25">
      <c r="A19" s="21" t="s">
        <v>63</v>
      </c>
      <c r="B19" s="16">
        <v>3</v>
      </c>
      <c r="C19" s="18">
        <v>8</v>
      </c>
      <c r="D19" s="27">
        <f t="shared" si="0"/>
        <v>166.66666666666669</v>
      </c>
      <c r="E19" s="90">
        <v>0</v>
      </c>
      <c r="F19" s="18">
        <v>0</v>
      </c>
      <c r="G19" s="27"/>
      <c r="H19" s="16">
        <v>3</v>
      </c>
      <c r="I19" s="18">
        <v>9</v>
      </c>
      <c r="J19" s="27">
        <f t="shared" si="1"/>
        <v>200</v>
      </c>
    </row>
    <row r="20" spans="1:10" ht="14.25">
      <c r="A20" s="21" t="s">
        <v>64</v>
      </c>
      <c r="B20" s="16">
        <v>34</v>
      </c>
      <c r="C20" s="18">
        <v>32</v>
      </c>
      <c r="D20" s="27">
        <f t="shared" si="0"/>
        <v>-5.882352941176464</v>
      </c>
      <c r="E20" s="90">
        <v>0</v>
      </c>
      <c r="F20" s="18">
        <v>0</v>
      </c>
      <c r="G20" s="27"/>
      <c r="H20" s="16">
        <v>37</v>
      </c>
      <c r="I20" s="18">
        <v>36</v>
      </c>
      <c r="J20" s="27">
        <f t="shared" si="1"/>
        <v>-2.702702702702709</v>
      </c>
    </row>
    <row r="21" spans="1:10" ht="14.25">
      <c r="A21" s="21" t="s">
        <v>65</v>
      </c>
      <c r="B21" s="16">
        <v>31</v>
      </c>
      <c r="C21" s="18">
        <v>32</v>
      </c>
      <c r="D21" s="27">
        <f t="shared" si="0"/>
        <v>3.225806451612897</v>
      </c>
      <c r="E21" s="90">
        <v>0</v>
      </c>
      <c r="F21" s="18">
        <v>0</v>
      </c>
      <c r="G21" s="27"/>
      <c r="H21" s="16">
        <v>33</v>
      </c>
      <c r="I21" s="18">
        <v>35</v>
      </c>
      <c r="J21" s="27">
        <f t="shared" si="1"/>
        <v>6.060606060606062</v>
      </c>
    </row>
    <row r="22" spans="1:10" ht="14.25">
      <c r="A22" s="21" t="s">
        <v>66</v>
      </c>
      <c r="B22" s="16">
        <v>75</v>
      </c>
      <c r="C22" s="18">
        <v>49</v>
      </c>
      <c r="D22" s="27">
        <f t="shared" si="0"/>
        <v>-34.66666666666667</v>
      </c>
      <c r="E22" s="90">
        <v>3</v>
      </c>
      <c r="F22" s="18">
        <v>1</v>
      </c>
      <c r="G22" s="27">
        <f>F22*100/E22-100</f>
        <v>-66.66666666666666</v>
      </c>
      <c r="H22" s="16">
        <v>79</v>
      </c>
      <c r="I22" s="18">
        <v>51</v>
      </c>
      <c r="J22" s="27">
        <f t="shared" si="1"/>
        <v>-35.44303797468355</v>
      </c>
    </row>
    <row r="23" spans="1:10" ht="14.25">
      <c r="A23" s="21" t="s">
        <v>67</v>
      </c>
      <c r="B23" s="16">
        <v>53</v>
      </c>
      <c r="C23" s="18">
        <v>49</v>
      </c>
      <c r="D23" s="27">
        <f t="shared" si="0"/>
        <v>-7.547169811320757</v>
      </c>
      <c r="E23" s="90">
        <v>4</v>
      </c>
      <c r="F23" s="18">
        <v>2</v>
      </c>
      <c r="G23" s="27">
        <f>F23*100/E23-100</f>
        <v>-50</v>
      </c>
      <c r="H23" s="16">
        <v>58</v>
      </c>
      <c r="I23" s="18">
        <v>50</v>
      </c>
      <c r="J23" s="27">
        <f t="shared" si="1"/>
        <v>-13.793103448275858</v>
      </c>
    </row>
    <row r="24" spans="1:10" ht="14.25">
      <c r="A24" s="21" t="s">
        <v>68</v>
      </c>
      <c r="B24" s="16">
        <v>6</v>
      </c>
      <c r="C24" s="18">
        <v>4</v>
      </c>
      <c r="D24" s="27">
        <f t="shared" si="0"/>
        <v>-33.33333333333333</v>
      </c>
      <c r="E24" s="90">
        <v>0</v>
      </c>
      <c r="F24" s="18">
        <v>1</v>
      </c>
      <c r="G24" s="129" t="s">
        <v>312</v>
      </c>
      <c r="H24" s="16">
        <v>7</v>
      </c>
      <c r="I24" s="18">
        <v>3</v>
      </c>
      <c r="J24" s="27">
        <f t="shared" si="1"/>
        <v>-57.142857142857146</v>
      </c>
    </row>
    <row r="25" spans="1:10" ht="14.25">
      <c r="A25" s="21" t="s">
        <v>69</v>
      </c>
      <c r="B25" s="16">
        <v>36</v>
      </c>
      <c r="C25" s="18">
        <v>33</v>
      </c>
      <c r="D25" s="27">
        <f t="shared" si="0"/>
        <v>-8.333333333333329</v>
      </c>
      <c r="E25" s="90">
        <v>0</v>
      </c>
      <c r="F25" s="18">
        <v>1</v>
      </c>
      <c r="G25" s="129" t="s">
        <v>312</v>
      </c>
      <c r="H25" s="16">
        <v>42</v>
      </c>
      <c r="I25" s="18">
        <v>35</v>
      </c>
      <c r="J25" s="27">
        <f t="shared" si="1"/>
        <v>-16.66666666666667</v>
      </c>
    </row>
    <row r="26" spans="1:10" ht="15">
      <c r="A26" s="21" t="s">
        <v>70</v>
      </c>
      <c r="B26" s="16">
        <v>7</v>
      </c>
      <c r="C26" s="18">
        <v>24</v>
      </c>
      <c r="D26" s="27">
        <f t="shared" si="0"/>
        <v>242.85714285714283</v>
      </c>
      <c r="E26" s="90">
        <v>1</v>
      </c>
      <c r="F26" s="18">
        <v>0</v>
      </c>
      <c r="G26" s="128" t="s">
        <v>311</v>
      </c>
      <c r="H26" s="16">
        <v>6</v>
      </c>
      <c r="I26" s="18">
        <v>26</v>
      </c>
      <c r="J26" s="27">
        <f t="shared" si="1"/>
        <v>333.3333333333333</v>
      </c>
    </row>
    <row r="27" spans="1:10" ht="14.25">
      <c r="A27" s="21" t="s">
        <v>71</v>
      </c>
      <c r="B27" s="16">
        <v>19</v>
      </c>
      <c r="C27" s="18">
        <v>26</v>
      </c>
      <c r="D27" s="27">
        <f t="shared" si="0"/>
        <v>36.84210526315789</v>
      </c>
      <c r="E27" s="90">
        <v>0</v>
      </c>
      <c r="F27" s="18">
        <v>0</v>
      </c>
      <c r="G27" s="27"/>
      <c r="H27" s="16">
        <v>19</v>
      </c>
      <c r="I27" s="18">
        <v>27</v>
      </c>
      <c r="J27" s="27">
        <f t="shared" si="1"/>
        <v>42.10526315789474</v>
      </c>
    </row>
    <row r="28" spans="1:10" ht="14.25">
      <c r="A28" s="21" t="s">
        <v>72</v>
      </c>
      <c r="B28" s="16">
        <v>14</v>
      </c>
      <c r="C28" s="18">
        <v>19</v>
      </c>
      <c r="D28" s="27">
        <f t="shared" si="0"/>
        <v>35.71428571428572</v>
      </c>
      <c r="E28" s="90">
        <v>1</v>
      </c>
      <c r="F28" s="18">
        <v>2</v>
      </c>
      <c r="G28" s="27">
        <f>F28*100/E28-100</f>
        <v>100</v>
      </c>
      <c r="H28" s="16">
        <v>14</v>
      </c>
      <c r="I28" s="18">
        <v>18</v>
      </c>
      <c r="J28" s="27">
        <f t="shared" si="1"/>
        <v>28.571428571428584</v>
      </c>
    </row>
    <row r="29" spans="1:10" ht="15">
      <c r="A29" s="21" t="s">
        <v>73</v>
      </c>
      <c r="B29" s="16">
        <v>17</v>
      </c>
      <c r="C29" s="18">
        <v>18</v>
      </c>
      <c r="D29" s="27">
        <f t="shared" si="0"/>
        <v>5.882352941176464</v>
      </c>
      <c r="E29" s="90">
        <v>2</v>
      </c>
      <c r="F29" s="18">
        <v>0</v>
      </c>
      <c r="G29" s="128" t="s">
        <v>311</v>
      </c>
      <c r="H29" s="16">
        <v>15</v>
      </c>
      <c r="I29" s="18">
        <v>21</v>
      </c>
      <c r="J29" s="27">
        <f t="shared" si="1"/>
        <v>40</v>
      </c>
    </row>
    <row r="30" spans="1:10" ht="14.25">
      <c r="A30" s="21" t="s">
        <v>74</v>
      </c>
      <c r="B30" s="16">
        <v>20</v>
      </c>
      <c r="C30" s="18">
        <v>23</v>
      </c>
      <c r="D30" s="27">
        <f t="shared" si="0"/>
        <v>15</v>
      </c>
      <c r="E30" s="90">
        <v>3</v>
      </c>
      <c r="F30" s="18">
        <v>1</v>
      </c>
      <c r="G30" s="27">
        <f>F30*100/E30-100</f>
        <v>-66.66666666666666</v>
      </c>
      <c r="H30" s="16">
        <v>18</v>
      </c>
      <c r="I30" s="18">
        <v>24</v>
      </c>
      <c r="J30" s="27">
        <f t="shared" si="1"/>
        <v>33.33333333333334</v>
      </c>
    </row>
    <row r="31" spans="1:10" ht="14.25">
      <c r="A31" s="21" t="s">
        <v>75</v>
      </c>
      <c r="B31" s="16">
        <v>15</v>
      </c>
      <c r="C31" s="18">
        <v>13</v>
      </c>
      <c r="D31" s="27">
        <f t="shared" si="0"/>
        <v>-13.333333333333329</v>
      </c>
      <c r="E31" s="90">
        <v>1</v>
      </c>
      <c r="F31" s="18">
        <v>2</v>
      </c>
      <c r="G31" s="27">
        <f>F31*100/E31-100</f>
        <v>100</v>
      </c>
      <c r="H31" s="16">
        <v>15</v>
      </c>
      <c r="I31" s="18">
        <v>12</v>
      </c>
      <c r="J31" s="27">
        <f t="shared" si="1"/>
        <v>-20</v>
      </c>
    </row>
    <row r="32" spans="1:10" ht="14.25">
      <c r="A32" s="21" t="s">
        <v>76</v>
      </c>
      <c r="B32" s="16">
        <v>11</v>
      </c>
      <c r="C32" s="18">
        <v>11</v>
      </c>
      <c r="D32" s="27">
        <f t="shared" si="0"/>
        <v>0</v>
      </c>
      <c r="E32" s="90">
        <v>0</v>
      </c>
      <c r="F32" s="18">
        <v>0</v>
      </c>
      <c r="G32" s="27"/>
      <c r="H32" s="16">
        <v>12</v>
      </c>
      <c r="I32" s="18">
        <v>11</v>
      </c>
      <c r="J32" s="27">
        <f t="shared" si="1"/>
        <v>-8.333333333333329</v>
      </c>
    </row>
    <row r="33" spans="1:10" ht="14.25">
      <c r="A33" s="21" t="s">
        <v>77</v>
      </c>
      <c r="B33" s="16">
        <v>0</v>
      </c>
      <c r="C33" s="18">
        <v>0</v>
      </c>
      <c r="D33" s="27"/>
      <c r="E33" s="90">
        <v>0</v>
      </c>
      <c r="F33" s="18">
        <v>0</v>
      </c>
      <c r="G33" s="27"/>
      <c r="H33" s="16">
        <v>0</v>
      </c>
      <c r="I33" s="18">
        <v>0</v>
      </c>
      <c r="J33" s="27"/>
    </row>
    <row r="34" spans="1:10" ht="15">
      <c r="A34" s="24" t="s">
        <v>78</v>
      </c>
      <c r="B34" s="33">
        <v>703</v>
      </c>
      <c r="C34" s="25">
        <v>728</v>
      </c>
      <c r="D34" s="38">
        <f t="shared" si="0"/>
        <v>3.556187766714089</v>
      </c>
      <c r="E34" s="91">
        <v>20</v>
      </c>
      <c r="F34" s="25">
        <v>23</v>
      </c>
      <c r="G34" s="38">
        <f>F34*100/E34-100</f>
        <v>15</v>
      </c>
      <c r="H34" s="33">
        <v>745</v>
      </c>
      <c r="I34" s="25">
        <v>760</v>
      </c>
      <c r="J34" s="38">
        <f t="shared" si="1"/>
        <v>2.013422818791952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 J7:J34 G27:G28 G30:G34 G9 G11:G13 G15:G23">
    <cfRule type="cellIs" priority="16" dxfId="585" operator="lessThanOrEqual" stopIfTrue="1">
      <formula>0</formula>
    </cfRule>
  </conditionalFormatting>
  <conditionalFormatting sqref="D7:D34 G7 J7:J34 G27:G28 G30:G34 G9 G11:G13 G15:G23">
    <cfRule type="cellIs" priority="15" dxfId="584" operator="greaterThan" stopIfTrue="1">
      <formula>0</formula>
    </cfRule>
  </conditionalFormatting>
  <conditionalFormatting sqref="G9 G27:G28 G30:G34 G11:G13 G15:G23">
    <cfRule type="cellIs" priority="12" dxfId="585" operator="lessThanOrEqual" stopIfTrue="1">
      <formula>0</formula>
    </cfRule>
  </conditionalFormatting>
  <conditionalFormatting sqref="G9 G27:G28 G30:G34 G11:G13 G15:G23">
    <cfRule type="cellIs" priority="11" dxfId="584" operator="greaterThan" stopIfTrue="1">
      <formula>0</formula>
    </cfRule>
  </conditionalFormatting>
  <conditionalFormatting sqref="G8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10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14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24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25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31" sqref="J31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>
        <v>0</v>
      </c>
      <c r="B7" s="16">
        <v>0</v>
      </c>
      <c r="C7" s="18"/>
      <c r="D7" s="27"/>
      <c r="E7" s="16">
        <v>0</v>
      </c>
      <c r="F7" s="18"/>
      <c r="G7" s="27"/>
      <c r="H7" s="16">
        <v>0</v>
      </c>
      <c r="I7" s="18"/>
      <c r="J7" s="27"/>
    </row>
    <row r="8" spans="1:10" ht="15">
      <c r="A8" s="21" t="s">
        <v>52</v>
      </c>
      <c r="B8" s="16">
        <v>0</v>
      </c>
      <c r="C8" s="18">
        <v>0</v>
      </c>
      <c r="D8" s="27"/>
      <c r="E8" s="16">
        <v>0</v>
      </c>
      <c r="F8" s="18">
        <v>0</v>
      </c>
      <c r="G8" s="38"/>
      <c r="H8" s="16">
        <v>0</v>
      </c>
      <c r="I8" s="18">
        <v>0</v>
      </c>
      <c r="J8" s="27"/>
    </row>
    <row r="9" spans="1:10" ht="15">
      <c r="A9" s="21" t="s">
        <v>53</v>
      </c>
      <c r="B9" s="16">
        <v>1</v>
      </c>
      <c r="C9" s="18">
        <v>2</v>
      </c>
      <c r="D9" s="27">
        <f>C9*100/B9-100</f>
        <v>100</v>
      </c>
      <c r="E9" s="16">
        <v>0</v>
      </c>
      <c r="F9" s="18">
        <v>0</v>
      </c>
      <c r="G9" s="38"/>
      <c r="H9" s="16">
        <v>1</v>
      </c>
      <c r="I9" s="18">
        <v>2</v>
      </c>
      <c r="J9" s="27">
        <f>I9*100/H9-100</f>
        <v>100</v>
      </c>
    </row>
    <row r="10" spans="1:10" ht="15">
      <c r="A10" s="21" t="s">
        <v>54</v>
      </c>
      <c r="B10" s="16">
        <v>6</v>
      </c>
      <c r="C10" s="18">
        <v>2</v>
      </c>
      <c r="D10" s="27">
        <f>C10*100/B10-100</f>
        <v>-66.66666666666666</v>
      </c>
      <c r="E10" s="16">
        <v>0</v>
      </c>
      <c r="F10" s="18">
        <v>0</v>
      </c>
      <c r="G10" s="38"/>
      <c r="H10" s="16">
        <v>7</v>
      </c>
      <c r="I10" s="18">
        <v>2</v>
      </c>
      <c r="J10" s="27">
        <f>I10*100/H10-100</f>
        <v>-71.42857142857143</v>
      </c>
    </row>
    <row r="11" spans="1:10" ht="15">
      <c r="A11" s="21" t="s">
        <v>55</v>
      </c>
      <c r="B11" s="16">
        <v>1</v>
      </c>
      <c r="C11" s="18">
        <v>0</v>
      </c>
      <c r="D11" s="128" t="s">
        <v>311</v>
      </c>
      <c r="E11" s="16">
        <v>0</v>
      </c>
      <c r="F11" s="18">
        <v>0</v>
      </c>
      <c r="G11" s="38"/>
      <c r="H11" s="16">
        <v>1</v>
      </c>
      <c r="I11" s="18">
        <v>0</v>
      </c>
      <c r="J11" s="128" t="s">
        <v>311</v>
      </c>
    </row>
    <row r="12" spans="1:10" ht="15">
      <c r="A12" s="21" t="s">
        <v>56</v>
      </c>
      <c r="B12" s="16">
        <v>0</v>
      </c>
      <c r="C12" s="18">
        <v>0</v>
      </c>
      <c r="D12" s="27"/>
      <c r="E12" s="16">
        <v>0</v>
      </c>
      <c r="F12" s="18">
        <v>0</v>
      </c>
      <c r="G12" s="38"/>
      <c r="H12" s="16">
        <v>0</v>
      </c>
      <c r="I12" s="18">
        <v>0</v>
      </c>
      <c r="J12" s="27"/>
    </row>
    <row r="13" spans="1:10" ht="15">
      <c r="A13" s="21" t="s">
        <v>57</v>
      </c>
      <c r="B13" s="16">
        <v>0</v>
      </c>
      <c r="C13" s="18">
        <v>0</v>
      </c>
      <c r="D13" s="27"/>
      <c r="E13" s="16">
        <v>0</v>
      </c>
      <c r="F13" s="18">
        <v>0</v>
      </c>
      <c r="G13" s="38"/>
      <c r="H13" s="16">
        <v>0</v>
      </c>
      <c r="I13" s="18">
        <v>0</v>
      </c>
      <c r="J13" s="27"/>
    </row>
    <row r="14" spans="1:10" ht="14.25">
      <c r="A14" s="21" t="s">
        <v>58</v>
      </c>
      <c r="B14" s="16">
        <v>0</v>
      </c>
      <c r="C14" s="18">
        <v>3</v>
      </c>
      <c r="D14" s="129" t="s">
        <v>312</v>
      </c>
      <c r="E14" s="16">
        <v>0</v>
      </c>
      <c r="F14" s="18">
        <v>3</v>
      </c>
      <c r="G14" s="129" t="s">
        <v>312</v>
      </c>
      <c r="H14" s="16">
        <v>0</v>
      </c>
      <c r="I14" s="18">
        <v>2</v>
      </c>
      <c r="J14" s="129" t="s">
        <v>312</v>
      </c>
    </row>
    <row r="15" spans="1:10" ht="15">
      <c r="A15" s="21" t="s">
        <v>59</v>
      </c>
      <c r="B15" s="16">
        <v>5</v>
      </c>
      <c r="C15" s="18">
        <v>2</v>
      </c>
      <c r="D15" s="27">
        <f>C15*100/B15-100</f>
        <v>-60</v>
      </c>
      <c r="E15" s="16">
        <v>0</v>
      </c>
      <c r="F15" s="18">
        <v>0</v>
      </c>
      <c r="G15" s="38"/>
      <c r="H15" s="16">
        <v>13</v>
      </c>
      <c r="I15" s="18">
        <v>2</v>
      </c>
      <c r="J15" s="27">
        <f>I15*100/H15-100</f>
        <v>-84.61538461538461</v>
      </c>
    </row>
    <row r="16" spans="1:10" ht="15">
      <c r="A16" s="21" t="s">
        <v>60</v>
      </c>
      <c r="B16" s="16">
        <v>1</v>
      </c>
      <c r="C16" s="18">
        <v>0</v>
      </c>
      <c r="D16" s="128" t="s">
        <v>311</v>
      </c>
      <c r="E16" s="16">
        <v>0</v>
      </c>
      <c r="F16" s="18">
        <v>0</v>
      </c>
      <c r="G16" s="38"/>
      <c r="H16" s="16">
        <v>1</v>
      </c>
      <c r="I16" s="18">
        <v>0</v>
      </c>
      <c r="J16" s="128" t="s">
        <v>311</v>
      </c>
    </row>
    <row r="17" spans="1:10" ht="14.25">
      <c r="A17" s="21" t="s">
        <v>61</v>
      </c>
      <c r="B17" s="16">
        <v>1</v>
      </c>
      <c r="C17" s="18">
        <v>3</v>
      </c>
      <c r="D17" s="27">
        <f>C17*100/B17-100</f>
        <v>200</v>
      </c>
      <c r="E17" s="16">
        <v>0</v>
      </c>
      <c r="F17" s="18">
        <v>0</v>
      </c>
      <c r="G17" s="27"/>
      <c r="H17" s="16">
        <v>1</v>
      </c>
      <c r="I17" s="18">
        <v>3</v>
      </c>
      <c r="J17" s="27">
        <f>I17*100/H17-100</f>
        <v>200</v>
      </c>
    </row>
    <row r="18" spans="1:10" ht="15">
      <c r="A18" s="21" t="s">
        <v>62</v>
      </c>
      <c r="B18" s="16">
        <v>1</v>
      </c>
      <c r="C18" s="18">
        <v>0</v>
      </c>
      <c r="D18" s="128" t="s">
        <v>311</v>
      </c>
      <c r="E18" s="16">
        <v>1</v>
      </c>
      <c r="F18" s="18">
        <v>0</v>
      </c>
      <c r="G18" s="128" t="s">
        <v>311</v>
      </c>
      <c r="H18" s="16">
        <v>0</v>
      </c>
      <c r="I18" s="18">
        <v>0</v>
      </c>
      <c r="J18" s="27"/>
    </row>
    <row r="19" spans="1:10" ht="14.25">
      <c r="A19" s="21" t="s">
        <v>63</v>
      </c>
      <c r="B19" s="16">
        <v>0</v>
      </c>
      <c r="C19" s="18">
        <v>1</v>
      </c>
      <c r="D19" s="129" t="s">
        <v>312</v>
      </c>
      <c r="E19" s="16">
        <v>0</v>
      </c>
      <c r="F19" s="18">
        <v>0</v>
      </c>
      <c r="G19" s="27"/>
      <c r="H19" s="16">
        <v>0</v>
      </c>
      <c r="I19" s="18">
        <v>1</v>
      </c>
      <c r="J19" s="129" t="s">
        <v>312</v>
      </c>
    </row>
    <row r="20" spans="1:10" ht="14.25">
      <c r="A20" s="21" t="s">
        <v>64</v>
      </c>
      <c r="B20" s="16">
        <v>0</v>
      </c>
      <c r="C20" s="18">
        <v>3</v>
      </c>
      <c r="D20" s="129" t="s">
        <v>312</v>
      </c>
      <c r="E20" s="16">
        <v>0</v>
      </c>
      <c r="F20" s="18">
        <v>0</v>
      </c>
      <c r="G20" s="27"/>
      <c r="H20" s="16">
        <v>0</v>
      </c>
      <c r="I20" s="18">
        <v>3</v>
      </c>
      <c r="J20" s="129" t="s">
        <v>312</v>
      </c>
    </row>
    <row r="21" spans="1:10" ht="14.25">
      <c r="A21" s="21" t="s">
        <v>65</v>
      </c>
      <c r="B21" s="16">
        <v>3</v>
      </c>
      <c r="C21" s="18">
        <v>2</v>
      </c>
      <c r="D21" s="27">
        <f>C21*100/B21-100</f>
        <v>-33.33333333333333</v>
      </c>
      <c r="E21" s="16">
        <v>0</v>
      </c>
      <c r="F21" s="18">
        <v>0</v>
      </c>
      <c r="G21" s="27"/>
      <c r="H21" s="16">
        <v>3</v>
      </c>
      <c r="I21" s="18">
        <v>2</v>
      </c>
      <c r="J21" s="27">
        <f>I21*100/H21-100</f>
        <v>-33.33333333333333</v>
      </c>
    </row>
    <row r="22" spans="1:10" ht="14.25">
      <c r="A22" s="21" t="s">
        <v>66</v>
      </c>
      <c r="B22" s="16">
        <v>9</v>
      </c>
      <c r="C22" s="18">
        <v>7</v>
      </c>
      <c r="D22" s="27">
        <f>C22*100/B22-100</f>
        <v>-22.22222222222223</v>
      </c>
      <c r="E22" s="16">
        <v>0</v>
      </c>
      <c r="F22" s="18">
        <v>0</v>
      </c>
      <c r="G22" s="27"/>
      <c r="H22" s="16">
        <v>11</v>
      </c>
      <c r="I22" s="18">
        <v>8</v>
      </c>
      <c r="J22" s="27">
        <f>I22*100/H22-100</f>
        <v>-27.272727272727266</v>
      </c>
    </row>
    <row r="23" spans="1:10" ht="14.25">
      <c r="A23" s="21" t="s">
        <v>67</v>
      </c>
      <c r="B23" s="16">
        <v>1</v>
      </c>
      <c r="C23" s="18">
        <v>1</v>
      </c>
      <c r="D23" s="27">
        <f>C23*100/B23-100</f>
        <v>0</v>
      </c>
      <c r="E23" s="16">
        <v>0</v>
      </c>
      <c r="F23" s="18">
        <v>0</v>
      </c>
      <c r="G23" s="27"/>
      <c r="H23" s="16">
        <v>1</v>
      </c>
      <c r="I23" s="18">
        <v>1</v>
      </c>
      <c r="J23" s="27">
        <f>I23*100/H23-100</f>
        <v>0</v>
      </c>
    </row>
    <row r="24" spans="1:10" ht="14.25">
      <c r="A24" s="21" t="s">
        <v>68</v>
      </c>
      <c r="B24" s="16">
        <v>1</v>
      </c>
      <c r="C24" s="18">
        <v>1</v>
      </c>
      <c r="D24" s="27">
        <f>C24*100/B24-100</f>
        <v>0</v>
      </c>
      <c r="E24" s="16">
        <v>0</v>
      </c>
      <c r="F24" s="18">
        <v>0</v>
      </c>
      <c r="G24" s="27"/>
      <c r="H24" s="16">
        <v>1</v>
      </c>
      <c r="I24" s="18">
        <v>1</v>
      </c>
      <c r="J24" s="27">
        <f>I24*100/H24-100</f>
        <v>0</v>
      </c>
    </row>
    <row r="25" spans="1:10" ht="14.25">
      <c r="A25" s="21" t="s">
        <v>69</v>
      </c>
      <c r="B25" s="16">
        <v>0</v>
      </c>
      <c r="C25" s="18">
        <v>1</v>
      </c>
      <c r="D25" s="129" t="s">
        <v>312</v>
      </c>
      <c r="E25" s="16">
        <v>0</v>
      </c>
      <c r="F25" s="18">
        <v>0</v>
      </c>
      <c r="G25" s="27"/>
      <c r="H25" s="16">
        <v>0</v>
      </c>
      <c r="I25" s="18">
        <v>1</v>
      </c>
      <c r="J25" s="129" t="s">
        <v>312</v>
      </c>
    </row>
    <row r="26" spans="1:10" ht="14.25">
      <c r="A26" s="21" t="s">
        <v>70</v>
      </c>
      <c r="B26" s="16">
        <v>0</v>
      </c>
      <c r="C26" s="18">
        <v>3</v>
      </c>
      <c r="D26" s="129" t="s">
        <v>312</v>
      </c>
      <c r="E26" s="16">
        <v>0</v>
      </c>
      <c r="F26" s="18">
        <v>1</v>
      </c>
      <c r="G26" s="129" t="s">
        <v>312</v>
      </c>
      <c r="H26" s="16">
        <v>0</v>
      </c>
      <c r="I26" s="18">
        <v>2</v>
      </c>
      <c r="J26" s="129" t="s">
        <v>312</v>
      </c>
    </row>
    <row r="27" spans="1:10" ht="14.25">
      <c r="A27" s="21" t="s">
        <v>71</v>
      </c>
      <c r="B27" s="16">
        <v>0</v>
      </c>
      <c r="C27" s="18">
        <v>4</v>
      </c>
      <c r="D27" s="129" t="s">
        <v>312</v>
      </c>
      <c r="E27" s="16">
        <v>0</v>
      </c>
      <c r="F27" s="18">
        <v>0</v>
      </c>
      <c r="G27" s="27"/>
      <c r="H27" s="16">
        <v>0</v>
      </c>
      <c r="I27" s="18">
        <v>5</v>
      </c>
      <c r="J27" s="129" t="s">
        <v>312</v>
      </c>
    </row>
    <row r="28" spans="1:10" ht="15">
      <c r="A28" s="21" t="s">
        <v>72</v>
      </c>
      <c r="B28" s="16">
        <v>2</v>
      </c>
      <c r="C28" s="18">
        <v>2</v>
      </c>
      <c r="D28" s="27">
        <f>C28*100/B28-100</f>
        <v>0</v>
      </c>
      <c r="E28" s="16">
        <v>1</v>
      </c>
      <c r="F28" s="18">
        <v>0</v>
      </c>
      <c r="G28" s="128" t="s">
        <v>311</v>
      </c>
      <c r="H28" s="16">
        <v>1</v>
      </c>
      <c r="I28" s="18">
        <v>2</v>
      </c>
      <c r="J28" s="27">
        <f>I28*100/H28-100</f>
        <v>100</v>
      </c>
    </row>
    <row r="29" spans="1:10" ht="15">
      <c r="A29" s="21" t="s">
        <v>73</v>
      </c>
      <c r="B29" s="16">
        <v>1</v>
      </c>
      <c r="C29" s="18">
        <v>1</v>
      </c>
      <c r="D29" s="27">
        <f>C29*100/B29-100</f>
        <v>0</v>
      </c>
      <c r="E29" s="16">
        <v>0</v>
      </c>
      <c r="F29" s="18">
        <v>0</v>
      </c>
      <c r="G29" s="38"/>
      <c r="H29" s="16">
        <v>1</v>
      </c>
      <c r="I29" s="18">
        <v>2</v>
      </c>
      <c r="J29" s="27">
        <f>I29*100/H29-100</f>
        <v>100</v>
      </c>
    </row>
    <row r="30" spans="1:10" ht="15">
      <c r="A30" s="21" t="s">
        <v>74</v>
      </c>
      <c r="B30" s="16">
        <v>0</v>
      </c>
      <c r="C30" s="18">
        <v>0</v>
      </c>
      <c r="D30" s="27"/>
      <c r="E30" s="16">
        <v>0</v>
      </c>
      <c r="F30" s="18">
        <v>0</v>
      </c>
      <c r="G30" s="38"/>
      <c r="H30" s="16">
        <v>0</v>
      </c>
      <c r="I30" s="18">
        <v>0</v>
      </c>
      <c r="J30" s="27"/>
    </row>
    <row r="31" spans="1:10" ht="15">
      <c r="A31" s="21" t="s">
        <v>75</v>
      </c>
      <c r="B31" s="16">
        <v>0</v>
      </c>
      <c r="C31" s="18">
        <v>1</v>
      </c>
      <c r="D31" s="129" t="s">
        <v>312</v>
      </c>
      <c r="E31" s="16">
        <v>0</v>
      </c>
      <c r="F31" s="18">
        <v>0</v>
      </c>
      <c r="G31" s="38"/>
      <c r="H31" s="16">
        <v>0</v>
      </c>
      <c r="I31" s="18">
        <v>1</v>
      </c>
      <c r="J31" s="129" t="s">
        <v>312</v>
      </c>
    </row>
    <row r="32" spans="1:10" ht="15">
      <c r="A32" s="21" t="s">
        <v>76</v>
      </c>
      <c r="B32" s="16">
        <v>0</v>
      </c>
      <c r="C32" s="18">
        <v>0</v>
      </c>
      <c r="D32" s="27"/>
      <c r="E32" s="16">
        <v>0</v>
      </c>
      <c r="F32" s="18">
        <v>0</v>
      </c>
      <c r="G32" s="38"/>
      <c r="H32" s="16">
        <v>0</v>
      </c>
      <c r="I32" s="18">
        <v>0</v>
      </c>
      <c r="J32" s="27"/>
    </row>
    <row r="33" spans="1:10" ht="15">
      <c r="A33" s="21" t="s">
        <v>77</v>
      </c>
      <c r="B33" s="16">
        <v>0</v>
      </c>
      <c r="C33" s="18">
        <v>0</v>
      </c>
      <c r="D33" s="27"/>
      <c r="E33" s="16">
        <v>0</v>
      </c>
      <c r="F33" s="18">
        <v>0</v>
      </c>
      <c r="G33" s="38"/>
      <c r="H33" s="16">
        <v>0</v>
      </c>
      <c r="I33" s="18">
        <v>0</v>
      </c>
      <c r="J33" s="27"/>
    </row>
    <row r="34" spans="1:10" ht="15">
      <c r="A34" s="24" t="s">
        <v>78</v>
      </c>
      <c r="B34" s="33">
        <v>33</v>
      </c>
      <c r="C34" s="25">
        <v>39</v>
      </c>
      <c r="D34" s="38">
        <f>C34*100/B34-100</f>
        <v>18.181818181818187</v>
      </c>
      <c r="E34" s="33">
        <v>2</v>
      </c>
      <c r="F34" s="25">
        <v>4</v>
      </c>
      <c r="G34" s="38">
        <f>F34*100/E34-100</f>
        <v>100</v>
      </c>
      <c r="H34" s="33">
        <v>42</v>
      </c>
      <c r="I34" s="25">
        <v>40</v>
      </c>
      <c r="J34" s="38">
        <f>I34*100/H34-100</f>
        <v>-4.761904761904759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0 G7:G13 J7:J10 D12:D13 D17 D21:D24 G19:G25 G29:G34 J12:J13 J17:J18 D15 D28:D30 D32:D34 G15:G17 G27 J15 J21:J24 J28:J30 J32:J34">
    <cfRule type="cellIs" priority="33" dxfId="584" operator="greaterThan" stopIfTrue="1">
      <formula>0</formula>
    </cfRule>
    <cfRule type="cellIs" priority="34" dxfId="585" operator="lessThanOrEqual" stopIfTrue="1">
      <formula>0</formula>
    </cfRule>
  </conditionalFormatting>
  <conditionalFormatting sqref="D14">
    <cfRule type="cellIs" priority="31" dxfId="586" operator="lessThanOrEqual" stopIfTrue="1">
      <formula>0</formula>
    </cfRule>
    <cfRule type="cellIs" priority="32" dxfId="584" operator="greaterThan" stopIfTrue="1">
      <formula>0</formula>
    </cfRule>
  </conditionalFormatting>
  <conditionalFormatting sqref="D19">
    <cfRule type="cellIs" priority="29" dxfId="586" operator="lessThanOrEqual" stopIfTrue="1">
      <formula>0</formula>
    </cfRule>
    <cfRule type="cellIs" priority="30" dxfId="584" operator="greaterThan" stopIfTrue="1">
      <formula>0</formula>
    </cfRule>
  </conditionalFormatting>
  <conditionalFormatting sqref="D20">
    <cfRule type="cellIs" priority="27" dxfId="586" operator="lessThanOrEqual" stopIfTrue="1">
      <formula>0</formula>
    </cfRule>
    <cfRule type="cellIs" priority="28" dxfId="584" operator="greaterThan" stopIfTrue="1">
      <formula>0</formula>
    </cfRule>
  </conditionalFormatting>
  <conditionalFormatting sqref="D25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D26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D27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D31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14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26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J14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J19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20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25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6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31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29" sqref="J2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32"/>
      <c r="E7" s="77">
        <v>0</v>
      </c>
      <c r="F7" s="18"/>
      <c r="G7" s="32"/>
      <c r="H7" s="77">
        <v>0</v>
      </c>
      <c r="I7" s="18"/>
      <c r="J7" s="32"/>
    </row>
    <row r="8" spans="1:10" ht="14.25">
      <c r="A8" s="21" t="s">
        <v>52</v>
      </c>
      <c r="B8" s="16">
        <v>0</v>
      </c>
      <c r="C8" s="18">
        <v>0</v>
      </c>
      <c r="D8" s="27"/>
      <c r="E8" s="77">
        <v>0</v>
      </c>
      <c r="F8" s="18">
        <v>0</v>
      </c>
      <c r="G8" s="27"/>
      <c r="H8" s="77">
        <v>0</v>
      </c>
      <c r="I8" s="18">
        <v>0</v>
      </c>
      <c r="J8" s="27"/>
    </row>
    <row r="9" spans="1:10" ht="14.25">
      <c r="A9" s="21" t="s">
        <v>53</v>
      </c>
      <c r="B9" s="16">
        <v>1</v>
      </c>
      <c r="C9" s="18">
        <v>3</v>
      </c>
      <c r="D9" s="27">
        <f>C9*100/B9-100</f>
        <v>200</v>
      </c>
      <c r="E9" s="77">
        <v>0</v>
      </c>
      <c r="F9" s="18">
        <v>0</v>
      </c>
      <c r="G9" s="27"/>
      <c r="H9" s="77">
        <v>1</v>
      </c>
      <c r="I9" s="18">
        <v>4</v>
      </c>
      <c r="J9" s="27">
        <f>I9*100/H9-100</f>
        <v>300</v>
      </c>
    </row>
    <row r="10" spans="1:10" ht="15">
      <c r="A10" s="21" t="s">
        <v>54</v>
      </c>
      <c r="B10" s="16">
        <v>1</v>
      </c>
      <c r="C10" s="18">
        <v>0</v>
      </c>
      <c r="D10" s="128" t="s">
        <v>311</v>
      </c>
      <c r="E10" s="77">
        <v>0</v>
      </c>
      <c r="F10" s="18">
        <v>0</v>
      </c>
      <c r="G10" s="27"/>
      <c r="H10" s="77">
        <v>1</v>
      </c>
      <c r="I10" s="18">
        <v>0</v>
      </c>
      <c r="J10" s="128" t="s">
        <v>311</v>
      </c>
    </row>
    <row r="11" spans="1:10" ht="15">
      <c r="A11" s="21" t="s">
        <v>55</v>
      </c>
      <c r="B11" s="16">
        <v>1</v>
      </c>
      <c r="C11" s="18">
        <v>0</v>
      </c>
      <c r="D11" s="128" t="s">
        <v>311</v>
      </c>
      <c r="E11" s="77">
        <v>0</v>
      </c>
      <c r="F11" s="18">
        <v>0</v>
      </c>
      <c r="G11" s="27"/>
      <c r="H11" s="77">
        <v>1</v>
      </c>
      <c r="I11" s="18">
        <v>0</v>
      </c>
      <c r="J11" s="128" t="s">
        <v>311</v>
      </c>
    </row>
    <row r="12" spans="1:10" ht="14.25">
      <c r="A12" s="21" t="s">
        <v>56</v>
      </c>
      <c r="B12" s="16">
        <v>0</v>
      </c>
      <c r="C12" s="18">
        <v>0</v>
      </c>
      <c r="D12" s="27"/>
      <c r="E12" s="77">
        <v>0</v>
      </c>
      <c r="F12" s="18">
        <v>0</v>
      </c>
      <c r="G12" s="27"/>
      <c r="H12" s="77">
        <v>0</v>
      </c>
      <c r="I12" s="18">
        <v>0</v>
      </c>
      <c r="J12" s="27"/>
    </row>
    <row r="13" spans="1:10" ht="14.25">
      <c r="A13" s="21" t="s">
        <v>57</v>
      </c>
      <c r="B13" s="16">
        <v>0</v>
      </c>
      <c r="C13" s="18">
        <v>0</v>
      </c>
      <c r="D13" s="27"/>
      <c r="E13" s="77">
        <v>0</v>
      </c>
      <c r="F13" s="18">
        <v>0</v>
      </c>
      <c r="G13" s="27"/>
      <c r="H13" s="77">
        <v>0</v>
      </c>
      <c r="I13" s="18">
        <v>0</v>
      </c>
      <c r="J13" s="27"/>
    </row>
    <row r="14" spans="1:10" ht="14.25">
      <c r="A14" s="21" t="s">
        <v>58</v>
      </c>
      <c r="B14" s="16">
        <v>0</v>
      </c>
      <c r="C14" s="18">
        <v>0</v>
      </c>
      <c r="D14" s="27"/>
      <c r="E14" s="77">
        <v>0</v>
      </c>
      <c r="F14" s="18">
        <v>0</v>
      </c>
      <c r="G14" s="27"/>
      <c r="H14" s="77">
        <v>0</v>
      </c>
      <c r="I14" s="18">
        <v>0</v>
      </c>
      <c r="J14" s="27"/>
    </row>
    <row r="15" spans="1:10" ht="15">
      <c r="A15" s="21" t="s">
        <v>59</v>
      </c>
      <c r="B15" s="16">
        <v>4</v>
      </c>
      <c r="C15" s="18">
        <v>2</v>
      </c>
      <c r="D15" s="27">
        <f>C15*100/B15-100</f>
        <v>-50</v>
      </c>
      <c r="E15" s="77">
        <v>1</v>
      </c>
      <c r="F15" s="18">
        <v>0</v>
      </c>
      <c r="G15" s="128" t="s">
        <v>311</v>
      </c>
      <c r="H15" s="77">
        <v>4</v>
      </c>
      <c r="I15" s="18">
        <v>3</v>
      </c>
      <c r="J15" s="27">
        <f>I15*100/H15-100</f>
        <v>-25</v>
      </c>
    </row>
    <row r="16" spans="1:10" ht="15">
      <c r="A16" s="21" t="s">
        <v>60</v>
      </c>
      <c r="B16" s="16">
        <v>2</v>
      </c>
      <c r="C16" s="18">
        <v>1</v>
      </c>
      <c r="D16" s="27">
        <f>C16*100/B16-100</f>
        <v>-50</v>
      </c>
      <c r="E16" s="77">
        <v>2</v>
      </c>
      <c r="F16" s="18">
        <v>0</v>
      </c>
      <c r="G16" s="128" t="s">
        <v>311</v>
      </c>
      <c r="H16" s="77">
        <v>1</v>
      </c>
      <c r="I16" s="18">
        <v>1</v>
      </c>
      <c r="J16" s="27">
        <f>I16*100/H16-100</f>
        <v>0</v>
      </c>
    </row>
    <row r="17" spans="1:10" ht="14.25">
      <c r="A17" s="21" t="s">
        <v>61</v>
      </c>
      <c r="B17" s="16">
        <v>0</v>
      </c>
      <c r="C17" s="18">
        <v>0</v>
      </c>
      <c r="D17" s="27"/>
      <c r="E17" s="77">
        <v>0</v>
      </c>
      <c r="F17" s="18">
        <v>0</v>
      </c>
      <c r="G17" s="27"/>
      <c r="H17" s="77">
        <v>0</v>
      </c>
      <c r="I17" s="18">
        <v>0</v>
      </c>
      <c r="J17" s="27"/>
    </row>
    <row r="18" spans="1:10" ht="14.25">
      <c r="A18" s="21" t="s">
        <v>62</v>
      </c>
      <c r="B18" s="16">
        <v>0</v>
      </c>
      <c r="C18" s="18">
        <v>1</v>
      </c>
      <c r="D18" s="129" t="s">
        <v>312</v>
      </c>
      <c r="E18" s="77">
        <v>0</v>
      </c>
      <c r="F18" s="18">
        <v>1</v>
      </c>
      <c r="G18" s="129" t="s">
        <v>312</v>
      </c>
      <c r="H18" s="77">
        <v>0</v>
      </c>
      <c r="I18" s="18">
        <v>0</v>
      </c>
      <c r="J18" s="27"/>
    </row>
    <row r="19" spans="1:10" ht="14.25">
      <c r="A19" s="21" t="s">
        <v>63</v>
      </c>
      <c r="B19" s="16">
        <v>0</v>
      </c>
      <c r="C19" s="18">
        <v>0</v>
      </c>
      <c r="D19" s="27"/>
      <c r="E19" s="77">
        <v>0</v>
      </c>
      <c r="F19" s="18">
        <v>0</v>
      </c>
      <c r="G19" s="27"/>
      <c r="H19" s="77">
        <v>0</v>
      </c>
      <c r="I19" s="18">
        <v>0</v>
      </c>
      <c r="J19" s="27"/>
    </row>
    <row r="20" spans="1:10" ht="14.25">
      <c r="A20" s="21" t="s">
        <v>64</v>
      </c>
      <c r="B20" s="16">
        <v>4</v>
      </c>
      <c r="C20" s="18">
        <v>2</v>
      </c>
      <c r="D20" s="27">
        <f>C20*100/B20-100</f>
        <v>-50</v>
      </c>
      <c r="E20" s="77">
        <v>0</v>
      </c>
      <c r="F20" s="18">
        <v>2</v>
      </c>
      <c r="G20" s="129" t="s">
        <v>312</v>
      </c>
      <c r="H20" s="77">
        <v>5</v>
      </c>
      <c r="I20" s="18">
        <v>1</v>
      </c>
      <c r="J20" s="27">
        <f>I20*100/H20-100</f>
        <v>-80</v>
      </c>
    </row>
    <row r="21" spans="1:10" ht="14.25">
      <c r="A21" s="21" t="s">
        <v>65</v>
      </c>
      <c r="B21" s="16">
        <v>1</v>
      </c>
      <c r="C21" s="18">
        <v>1</v>
      </c>
      <c r="D21" s="27">
        <f>C21*100/B21-100</f>
        <v>0</v>
      </c>
      <c r="E21" s="77">
        <v>0</v>
      </c>
      <c r="F21" s="18">
        <v>0</v>
      </c>
      <c r="G21" s="27"/>
      <c r="H21" s="77">
        <v>1</v>
      </c>
      <c r="I21" s="18">
        <v>2</v>
      </c>
      <c r="J21" s="27">
        <f>I21*100/H21-100</f>
        <v>100</v>
      </c>
    </row>
    <row r="22" spans="1:10" ht="15">
      <c r="A22" s="21" t="s">
        <v>66</v>
      </c>
      <c r="B22" s="16">
        <v>2</v>
      </c>
      <c r="C22" s="18">
        <v>0</v>
      </c>
      <c r="D22" s="128" t="s">
        <v>311</v>
      </c>
      <c r="E22" s="77">
        <v>2</v>
      </c>
      <c r="F22" s="18">
        <v>0</v>
      </c>
      <c r="G22" s="128" t="s">
        <v>311</v>
      </c>
      <c r="H22" s="77">
        <v>5</v>
      </c>
      <c r="I22" s="18">
        <v>0</v>
      </c>
      <c r="J22" s="128" t="s">
        <v>311</v>
      </c>
    </row>
    <row r="23" spans="1:10" ht="14.25">
      <c r="A23" s="21" t="s">
        <v>67</v>
      </c>
      <c r="B23" s="16">
        <v>0</v>
      </c>
      <c r="C23" s="18">
        <v>0</v>
      </c>
      <c r="D23" s="27"/>
      <c r="E23" s="77">
        <v>0</v>
      </c>
      <c r="F23" s="18">
        <v>0</v>
      </c>
      <c r="G23" s="27"/>
      <c r="H23" s="77">
        <v>0</v>
      </c>
      <c r="I23" s="18">
        <v>0</v>
      </c>
      <c r="J23" s="27"/>
    </row>
    <row r="24" spans="1:10" ht="14.25">
      <c r="A24" s="21" t="s">
        <v>68</v>
      </c>
      <c r="B24" s="16">
        <v>0</v>
      </c>
      <c r="C24" s="18">
        <v>1</v>
      </c>
      <c r="D24" s="129" t="s">
        <v>312</v>
      </c>
      <c r="E24" s="77">
        <v>0</v>
      </c>
      <c r="F24" s="18">
        <v>0</v>
      </c>
      <c r="G24" s="27"/>
      <c r="H24" s="77">
        <v>0</v>
      </c>
      <c r="I24" s="18">
        <v>1</v>
      </c>
      <c r="J24" s="129" t="s">
        <v>312</v>
      </c>
    </row>
    <row r="25" spans="1:10" ht="14.25">
      <c r="A25" s="21" t="s">
        <v>69</v>
      </c>
      <c r="B25" s="16">
        <v>0</v>
      </c>
      <c r="C25" s="18">
        <v>0</v>
      </c>
      <c r="D25" s="27"/>
      <c r="E25" s="77">
        <v>0</v>
      </c>
      <c r="F25" s="18">
        <v>0</v>
      </c>
      <c r="G25" s="27"/>
      <c r="H25" s="77">
        <v>0</v>
      </c>
      <c r="I25" s="18">
        <v>0</v>
      </c>
      <c r="J25" s="27"/>
    </row>
    <row r="26" spans="1:10" ht="14.25">
      <c r="A26" s="21" t="s">
        <v>70</v>
      </c>
      <c r="B26" s="16">
        <v>0</v>
      </c>
      <c r="C26" s="18">
        <v>0</v>
      </c>
      <c r="D26" s="27"/>
      <c r="E26" s="77">
        <v>0</v>
      </c>
      <c r="F26" s="18">
        <v>0</v>
      </c>
      <c r="G26" s="27"/>
      <c r="H26" s="77">
        <v>0</v>
      </c>
      <c r="I26" s="18">
        <v>0</v>
      </c>
      <c r="J26" s="27"/>
    </row>
    <row r="27" spans="1:10" ht="14.25">
      <c r="A27" s="21" t="s">
        <v>71</v>
      </c>
      <c r="B27" s="16">
        <v>0</v>
      </c>
      <c r="C27" s="18">
        <v>4</v>
      </c>
      <c r="D27" s="129" t="s">
        <v>312</v>
      </c>
      <c r="E27" s="77">
        <v>0</v>
      </c>
      <c r="F27" s="18">
        <v>1</v>
      </c>
      <c r="G27" s="129" t="s">
        <v>312</v>
      </c>
      <c r="H27" s="77">
        <v>0</v>
      </c>
      <c r="I27" s="18">
        <v>4</v>
      </c>
      <c r="J27" s="129" t="s">
        <v>312</v>
      </c>
    </row>
    <row r="28" spans="1:10" ht="15">
      <c r="A28" s="21" t="s">
        <v>72</v>
      </c>
      <c r="B28" s="16">
        <v>1</v>
      </c>
      <c r="C28" s="18">
        <v>0</v>
      </c>
      <c r="D28" s="128" t="s">
        <v>311</v>
      </c>
      <c r="E28" s="77">
        <v>0</v>
      </c>
      <c r="F28" s="18">
        <v>0</v>
      </c>
      <c r="G28" s="27"/>
      <c r="H28" s="77">
        <v>1</v>
      </c>
      <c r="I28" s="18">
        <v>0</v>
      </c>
      <c r="J28" s="27"/>
    </row>
    <row r="29" spans="1:10" ht="14.25">
      <c r="A29" s="21" t="s">
        <v>73</v>
      </c>
      <c r="B29" s="16">
        <v>0</v>
      </c>
      <c r="C29" s="18">
        <v>3</v>
      </c>
      <c r="D29" s="129" t="s">
        <v>312</v>
      </c>
      <c r="E29" s="77">
        <v>0</v>
      </c>
      <c r="F29" s="18">
        <v>0</v>
      </c>
      <c r="G29" s="27"/>
      <c r="H29" s="77">
        <v>0</v>
      </c>
      <c r="I29" s="18">
        <v>5</v>
      </c>
      <c r="J29" s="129" t="s">
        <v>312</v>
      </c>
    </row>
    <row r="30" spans="1:10" ht="15">
      <c r="A30" s="21" t="s">
        <v>74</v>
      </c>
      <c r="B30" s="16">
        <v>1</v>
      </c>
      <c r="C30" s="18">
        <v>0</v>
      </c>
      <c r="D30" s="128" t="s">
        <v>311</v>
      </c>
      <c r="E30" s="77">
        <v>0</v>
      </c>
      <c r="F30" s="18">
        <v>0</v>
      </c>
      <c r="G30" s="27"/>
      <c r="H30" s="77">
        <v>1</v>
      </c>
      <c r="I30" s="18">
        <v>0</v>
      </c>
      <c r="J30" s="128" t="s">
        <v>311</v>
      </c>
    </row>
    <row r="31" spans="1:10" ht="14.25">
      <c r="A31" s="21" t="s">
        <v>75</v>
      </c>
      <c r="B31" s="16">
        <v>0</v>
      </c>
      <c r="C31" s="18">
        <v>0</v>
      </c>
      <c r="D31" s="27"/>
      <c r="E31" s="77">
        <v>0</v>
      </c>
      <c r="F31" s="18">
        <v>0</v>
      </c>
      <c r="G31" s="27"/>
      <c r="H31" s="77">
        <v>0</v>
      </c>
      <c r="I31" s="18">
        <v>0</v>
      </c>
      <c r="J31" s="27"/>
    </row>
    <row r="32" spans="1:10" ht="15">
      <c r="A32" s="21" t="s">
        <v>76</v>
      </c>
      <c r="B32" s="16">
        <v>1</v>
      </c>
      <c r="C32" s="18">
        <v>0</v>
      </c>
      <c r="D32" s="128" t="s">
        <v>311</v>
      </c>
      <c r="E32" s="77">
        <v>2</v>
      </c>
      <c r="F32" s="18">
        <v>0</v>
      </c>
      <c r="G32" s="128" t="s">
        <v>311</v>
      </c>
      <c r="H32" s="77">
        <v>9</v>
      </c>
      <c r="I32" s="18">
        <v>0</v>
      </c>
      <c r="J32" s="128" t="s">
        <v>311</v>
      </c>
    </row>
    <row r="33" spans="1:10" ht="14.25">
      <c r="A33" s="21" t="s">
        <v>77</v>
      </c>
      <c r="B33" s="16">
        <v>0</v>
      </c>
      <c r="C33" s="18">
        <v>0</v>
      </c>
      <c r="D33" s="27"/>
      <c r="E33" s="77">
        <v>0</v>
      </c>
      <c r="F33" s="18">
        <v>0</v>
      </c>
      <c r="G33" s="27"/>
      <c r="H33" s="77">
        <v>0</v>
      </c>
      <c r="I33" s="18">
        <v>0</v>
      </c>
      <c r="J33" s="27"/>
    </row>
    <row r="34" spans="1:10" ht="15">
      <c r="A34" s="24" t="s">
        <v>78</v>
      </c>
      <c r="B34" s="33">
        <v>19</v>
      </c>
      <c r="C34" s="25">
        <v>18</v>
      </c>
      <c r="D34" s="38">
        <f>C34*100/B34-100</f>
        <v>-5.263157894736835</v>
      </c>
      <c r="E34" s="87">
        <v>7</v>
      </c>
      <c r="F34" s="25">
        <v>4</v>
      </c>
      <c r="G34" s="38">
        <f>F34*100/E34-100</f>
        <v>-42.857142857142854</v>
      </c>
      <c r="H34" s="87">
        <v>30</v>
      </c>
      <c r="I34" s="25">
        <v>21</v>
      </c>
      <c r="J34" s="38">
        <f>I34*100/H34-100</f>
        <v>-30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9 G8:G14 J8:J9 D12:D17 D23 D31 D33:D34 G17 G23:G26 G33:G34 J12:J21 J23 J31 J33:J34 D19:D21 D25:D26 G19 G21 G28:G31 J25:J26 J28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D8:D9 D12:D17 D23 D31 D33:D34 D19:D21 D25:D26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G8:G14 G17 G23:G26 G33:G34 G19 G21 G28:G31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D18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D24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D27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D29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G18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G20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27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4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9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4">
      <selection activeCell="G30" sqref="G30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32"/>
      <c r="E7" s="16">
        <v>0</v>
      </c>
      <c r="F7" s="18"/>
      <c r="G7" s="32"/>
      <c r="H7" s="77">
        <v>0</v>
      </c>
      <c r="I7" s="18"/>
      <c r="J7" s="32"/>
    </row>
    <row r="8" spans="1:10" ht="14.25">
      <c r="A8" s="21" t="s">
        <v>52</v>
      </c>
      <c r="B8" s="16">
        <v>10</v>
      </c>
      <c r="C8" s="18">
        <v>9</v>
      </c>
      <c r="D8" s="32">
        <f>C8*100/B8-100</f>
        <v>-10</v>
      </c>
      <c r="E8" s="16">
        <v>3</v>
      </c>
      <c r="F8" s="18">
        <v>3</v>
      </c>
      <c r="G8" s="32">
        <f>F8*100/E8-100</f>
        <v>0</v>
      </c>
      <c r="H8" s="77">
        <v>20</v>
      </c>
      <c r="I8" s="18">
        <v>19</v>
      </c>
      <c r="J8" s="32">
        <f>I8*100/H8-100</f>
        <v>-5</v>
      </c>
    </row>
    <row r="9" spans="1:10" ht="15">
      <c r="A9" s="21" t="s">
        <v>53</v>
      </c>
      <c r="B9" s="16">
        <v>13</v>
      </c>
      <c r="C9" s="18">
        <v>10</v>
      </c>
      <c r="D9" s="32">
        <f aca="true" t="shared" si="0" ref="D9:D34">C9*100/B9-100</f>
        <v>-23.07692307692308</v>
      </c>
      <c r="E9" s="16">
        <v>1</v>
      </c>
      <c r="F9" s="18">
        <v>0</v>
      </c>
      <c r="G9" s="128" t="s">
        <v>311</v>
      </c>
      <c r="H9" s="77">
        <v>16</v>
      </c>
      <c r="I9" s="18">
        <v>16</v>
      </c>
      <c r="J9" s="32">
        <f aca="true" t="shared" si="1" ref="J9:J34">I9*100/H9-100</f>
        <v>0</v>
      </c>
    </row>
    <row r="10" spans="1:10" ht="14.25">
      <c r="A10" s="21" t="s">
        <v>54</v>
      </c>
      <c r="B10" s="16">
        <v>15</v>
      </c>
      <c r="C10" s="18">
        <v>9</v>
      </c>
      <c r="D10" s="32">
        <f t="shared" si="0"/>
        <v>-40</v>
      </c>
      <c r="E10" s="16">
        <v>0</v>
      </c>
      <c r="F10" s="18">
        <v>2</v>
      </c>
      <c r="G10" s="129" t="s">
        <v>312</v>
      </c>
      <c r="H10" s="77">
        <v>25</v>
      </c>
      <c r="I10" s="18">
        <v>13</v>
      </c>
      <c r="J10" s="32">
        <f t="shared" si="1"/>
        <v>-48</v>
      </c>
    </row>
    <row r="11" spans="1:10" ht="14.25">
      <c r="A11" s="21" t="s">
        <v>55</v>
      </c>
      <c r="B11" s="16">
        <v>6</v>
      </c>
      <c r="C11" s="18">
        <v>12</v>
      </c>
      <c r="D11" s="32">
        <f t="shared" si="0"/>
        <v>100</v>
      </c>
      <c r="E11" s="16">
        <v>1</v>
      </c>
      <c r="F11" s="18">
        <v>8</v>
      </c>
      <c r="G11" s="32">
        <f>F11*100/E11-100</f>
        <v>700</v>
      </c>
      <c r="H11" s="77">
        <v>8</v>
      </c>
      <c r="I11" s="18">
        <v>20</v>
      </c>
      <c r="J11" s="32">
        <f t="shared" si="1"/>
        <v>150</v>
      </c>
    </row>
    <row r="12" spans="1:10" ht="14.25">
      <c r="A12" s="21" t="s">
        <v>56</v>
      </c>
      <c r="B12" s="16">
        <v>8</v>
      </c>
      <c r="C12" s="18">
        <v>5</v>
      </c>
      <c r="D12" s="32">
        <f t="shared" si="0"/>
        <v>-37.5</v>
      </c>
      <c r="E12" s="16">
        <v>0</v>
      </c>
      <c r="F12" s="18">
        <v>0</v>
      </c>
      <c r="G12" s="32"/>
      <c r="H12" s="77">
        <v>13</v>
      </c>
      <c r="I12" s="18">
        <v>6</v>
      </c>
      <c r="J12" s="32">
        <f t="shared" si="1"/>
        <v>-53.84615384615385</v>
      </c>
    </row>
    <row r="13" spans="1:10" ht="14.25">
      <c r="A13" s="21" t="s">
        <v>57</v>
      </c>
      <c r="B13" s="16">
        <v>4</v>
      </c>
      <c r="C13" s="18">
        <v>4</v>
      </c>
      <c r="D13" s="32">
        <f t="shared" si="0"/>
        <v>0</v>
      </c>
      <c r="E13" s="16">
        <v>0</v>
      </c>
      <c r="F13" s="18">
        <v>0</v>
      </c>
      <c r="G13" s="32"/>
      <c r="H13" s="77">
        <v>4</v>
      </c>
      <c r="I13" s="18">
        <v>4</v>
      </c>
      <c r="J13" s="32">
        <f t="shared" si="1"/>
        <v>0</v>
      </c>
    </row>
    <row r="14" spans="1:10" ht="14.25">
      <c r="A14" s="21" t="s">
        <v>58</v>
      </c>
      <c r="B14" s="16">
        <v>7</v>
      </c>
      <c r="C14" s="18">
        <v>12</v>
      </c>
      <c r="D14" s="32">
        <f t="shared" si="0"/>
        <v>71.42857142857142</v>
      </c>
      <c r="E14" s="16">
        <v>0</v>
      </c>
      <c r="F14" s="18">
        <v>3</v>
      </c>
      <c r="G14" s="129" t="s">
        <v>312</v>
      </c>
      <c r="H14" s="77">
        <v>10</v>
      </c>
      <c r="I14" s="18">
        <v>16</v>
      </c>
      <c r="J14" s="32">
        <f t="shared" si="1"/>
        <v>60</v>
      </c>
    </row>
    <row r="15" spans="1:10" ht="14.25">
      <c r="A15" s="21" t="s">
        <v>59</v>
      </c>
      <c r="B15" s="16">
        <v>12</v>
      </c>
      <c r="C15" s="18">
        <v>21</v>
      </c>
      <c r="D15" s="32">
        <f t="shared" si="0"/>
        <v>75</v>
      </c>
      <c r="E15" s="16">
        <v>5</v>
      </c>
      <c r="F15" s="18">
        <v>5</v>
      </c>
      <c r="G15" s="32">
        <f>F15*100/E15-100</f>
        <v>0</v>
      </c>
      <c r="H15" s="77">
        <v>20</v>
      </c>
      <c r="I15" s="18">
        <v>51</v>
      </c>
      <c r="J15" s="32">
        <f t="shared" si="1"/>
        <v>155</v>
      </c>
    </row>
    <row r="16" spans="1:10" ht="14.25">
      <c r="A16" s="21" t="s">
        <v>60</v>
      </c>
      <c r="B16" s="16">
        <v>16</v>
      </c>
      <c r="C16" s="18">
        <v>8</v>
      </c>
      <c r="D16" s="32">
        <f t="shared" si="0"/>
        <v>-50</v>
      </c>
      <c r="E16" s="16">
        <v>0</v>
      </c>
      <c r="F16" s="18">
        <v>3</v>
      </c>
      <c r="G16" s="129" t="s">
        <v>312</v>
      </c>
      <c r="H16" s="77">
        <v>34</v>
      </c>
      <c r="I16" s="18">
        <v>9</v>
      </c>
      <c r="J16" s="32">
        <f t="shared" si="1"/>
        <v>-73.52941176470588</v>
      </c>
    </row>
    <row r="17" spans="1:10" ht="14.25">
      <c r="A17" s="21" t="s">
        <v>61</v>
      </c>
      <c r="B17" s="16">
        <v>1</v>
      </c>
      <c r="C17" s="18">
        <v>3</v>
      </c>
      <c r="D17" s="32">
        <f t="shared" si="0"/>
        <v>200</v>
      </c>
      <c r="E17" s="16">
        <v>0</v>
      </c>
      <c r="F17" s="18">
        <v>0</v>
      </c>
      <c r="G17" s="32"/>
      <c r="H17" s="77">
        <v>2</v>
      </c>
      <c r="I17" s="18">
        <v>3</v>
      </c>
      <c r="J17" s="32">
        <f t="shared" si="1"/>
        <v>50</v>
      </c>
    </row>
    <row r="18" spans="1:10" ht="14.25">
      <c r="A18" s="21" t="s">
        <v>62</v>
      </c>
      <c r="B18" s="16">
        <v>6</v>
      </c>
      <c r="C18" s="18">
        <v>11</v>
      </c>
      <c r="D18" s="32">
        <f t="shared" si="0"/>
        <v>83.33333333333334</v>
      </c>
      <c r="E18" s="16">
        <v>4</v>
      </c>
      <c r="F18" s="18">
        <v>4</v>
      </c>
      <c r="G18" s="32">
        <f>F18*100/E18-100</f>
        <v>0</v>
      </c>
      <c r="H18" s="77">
        <v>9</v>
      </c>
      <c r="I18" s="18">
        <v>19</v>
      </c>
      <c r="J18" s="32">
        <f t="shared" si="1"/>
        <v>111.11111111111111</v>
      </c>
    </row>
    <row r="19" spans="1:10" ht="15">
      <c r="A19" s="21" t="s">
        <v>63</v>
      </c>
      <c r="B19" s="16">
        <v>1</v>
      </c>
      <c r="C19" s="18">
        <v>0</v>
      </c>
      <c r="D19" s="128" t="s">
        <v>311</v>
      </c>
      <c r="E19" s="16">
        <v>0</v>
      </c>
      <c r="F19" s="18">
        <v>0</v>
      </c>
      <c r="G19" s="32"/>
      <c r="H19" s="77">
        <v>1</v>
      </c>
      <c r="I19" s="18">
        <v>0</v>
      </c>
      <c r="J19" s="32">
        <f t="shared" si="1"/>
        <v>-100</v>
      </c>
    </row>
    <row r="20" spans="1:10" ht="14.25">
      <c r="A20" s="21" t="s">
        <v>64</v>
      </c>
      <c r="B20" s="16">
        <v>16</v>
      </c>
      <c r="C20" s="18">
        <v>20</v>
      </c>
      <c r="D20" s="32">
        <f t="shared" si="0"/>
        <v>25</v>
      </c>
      <c r="E20" s="16">
        <v>3</v>
      </c>
      <c r="F20" s="18">
        <v>3</v>
      </c>
      <c r="G20" s="32">
        <f>F20*100/E20-100</f>
        <v>0</v>
      </c>
      <c r="H20" s="77">
        <v>27</v>
      </c>
      <c r="I20" s="18">
        <v>38</v>
      </c>
      <c r="J20" s="32">
        <f t="shared" si="1"/>
        <v>40.74074074074073</v>
      </c>
    </row>
    <row r="21" spans="1:10" ht="14.25">
      <c r="A21" s="21" t="s">
        <v>65</v>
      </c>
      <c r="B21" s="16">
        <v>15</v>
      </c>
      <c r="C21" s="18">
        <v>11</v>
      </c>
      <c r="D21" s="32">
        <f t="shared" si="0"/>
        <v>-26.66666666666667</v>
      </c>
      <c r="E21" s="16">
        <v>0</v>
      </c>
      <c r="F21" s="18">
        <v>1</v>
      </c>
      <c r="G21" s="129" t="s">
        <v>312</v>
      </c>
      <c r="H21" s="77">
        <v>20</v>
      </c>
      <c r="I21" s="18">
        <v>18</v>
      </c>
      <c r="J21" s="32">
        <f t="shared" si="1"/>
        <v>-10</v>
      </c>
    </row>
    <row r="22" spans="1:10" ht="14.25">
      <c r="A22" s="21" t="s">
        <v>66</v>
      </c>
      <c r="B22" s="16">
        <v>14</v>
      </c>
      <c r="C22" s="18">
        <v>11</v>
      </c>
      <c r="D22" s="32">
        <f t="shared" si="0"/>
        <v>-21.42857142857143</v>
      </c>
      <c r="E22" s="16">
        <v>0</v>
      </c>
      <c r="F22" s="18">
        <v>4</v>
      </c>
      <c r="G22" s="129" t="s">
        <v>312</v>
      </c>
      <c r="H22" s="77">
        <v>21</v>
      </c>
      <c r="I22" s="18">
        <v>13</v>
      </c>
      <c r="J22" s="32">
        <f t="shared" si="1"/>
        <v>-38.095238095238095</v>
      </c>
    </row>
    <row r="23" spans="1:10" ht="14.25">
      <c r="A23" s="21" t="s">
        <v>67</v>
      </c>
      <c r="B23" s="16">
        <v>15</v>
      </c>
      <c r="C23" s="18">
        <v>19</v>
      </c>
      <c r="D23" s="32">
        <f t="shared" si="0"/>
        <v>26.66666666666667</v>
      </c>
      <c r="E23" s="16">
        <v>5</v>
      </c>
      <c r="F23" s="18">
        <v>1</v>
      </c>
      <c r="G23" s="32">
        <f>F23*100/E23-100</f>
        <v>-80</v>
      </c>
      <c r="H23" s="77">
        <v>16</v>
      </c>
      <c r="I23" s="18">
        <v>38</v>
      </c>
      <c r="J23" s="32">
        <f t="shared" si="1"/>
        <v>137.5</v>
      </c>
    </row>
    <row r="24" spans="1:10" ht="14.25">
      <c r="A24" s="21" t="s">
        <v>68</v>
      </c>
      <c r="B24" s="16">
        <v>8</v>
      </c>
      <c r="C24" s="18">
        <v>2</v>
      </c>
      <c r="D24" s="32">
        <f t="shared" si="0"/>
        <v>-75</v>
      </c>
      <c r="E24" s="16">
        <v>0</v>
      </c>
      <c r="F24" s="18">
        <v>0</v>
      </c>
      <c r="G24" s="32"/>
      <c r="H24" s="77">
        <v>11</v>
      </c>
      <c r="I24" s="18">
        <v>2</v>
      </c>
      <c r="J24" s="32">
        <f t="shared" si="1"/>
        <v>-81.81818181818181</v>
      </c>
    </row>
    <row r="25" spans="1:10" ht="14.25">
      <c r="A25" s="21" t="s">
        <v>69</v>
      </c>
      <c r="B25" s="16">
        <v>9</v>
      </c>
      <c r="C25" s="18">
        <v>15</v>
      </c>
      <c r="D25" s="32">
        <f t="shared" si="0"/>
        <v>66.66666666666666</v>
      </c>
      <c r="E25" s="16">
        <v>0</v>
      </c>
      <c r="F25" s="18">
        <v>0</v>
      </c>
      <c r="G25" s="32"/>
      <c r="H25" s="77">
        <v>12</v>
      </c>
      <c r="I25" s="18">
        <v>25</v>
      </c>
      <c r="J25" s="32">
        <f t="shared" si="1"/>
        <v>108.33333333333334</v>
      </c>
    </row>
    <row r="26" spans="1:10" ht="14.25">
      <c r="A26" s="21" t="s">
        <v>70</v>
      </c>
      <c r="B26" s="16">
        <v>2</v>
      </c>
      <c r="C26" s="18">
        <v>3</v>
      </c>
      <c r="D26" s="32">
        <f t="shared" si="0"/>
        <v>50</v>
      </c>
      <c r="E26" s="16">
        <v>0</v>
      </c>
      <c r="F26" s="18">
        <v>2</v>
      </c>
      <c r="G26" s="129" t="s">
        <v>312</v>
      </c>
      <c r="H26" s="77">
        <v>2</v>
      </c>
      <c r="I26" s="18">
        <v>6</v>
      </c>
      <c r="J26" s="32">
        <f t="shared" si="1"/>
        <v>200</v>
      </c>
    </row>
    <row r="27" spans="1:10" ht="14.25">
      <c r="A27" s="21" t="s">
        <v>71</v>
      </c>
      <c r="B27" s="16">
        <v>3</v>
      </c>
      <c r="C27" s="18">
        <v>9</v>
      </c>
      <c r="D27" s="32">
        <f t="shared" si="0"/>
        <v>200</v>
      </c>
      <c r="E27" s="16">
        <v>0</v>
      </c>
      <c r="F27" s="18">
        <v>0</v>
      </c>
      <c r="G27" s="32"/>
      <c r="H27" s="77">
        <v>4</v>
      </c>
      <c r="I27" s="18">
        <v>18</v>
      </c>
      <c r="J27" s="32">
        <f t="shared" si="1"/>
        <v>350</v>
      </c>
    </row>
    <row r="28" spans="1:10" ht="14.25">
      <c r="A28" s="21" t="s">
        <v>72</v>
      </c>
      <c r="B28" s="16">
        <v>9</v>
      </c>
      <c r="C28" s="18">
        <v>16</v>
      </c>
      <c r="D28" s="32">
        <f t="shared" si="0"/>
        <v>77.77777777777777</v>
      </c>
      <c r="E28" s="16">
        <v>3</v>
      </c>
      <c r="F28" s="18">
        <v>7</v>
      </c>
      <c r="G28" s="32">
        <f>F28*100/E28-100</f>
        <v>133.33333333333334</v>
      </c>
      <c r="H28" s="77">
        <v>12</v>
      </c>
      <c r="I28" s="18">
        <v>33</v>
      </c>
      <c r="J28" s="32">
        <f t="shared" si="1"/>
        <v>175</v>
      </c>
    </row>
    <row r="29" spans="1:10" ht="14.25">
      <c r="A29" s="21" t="s">
        <v>73</v>
      </c>
      <c r="B29" s="16">
        <v>5</v>
      </c>
      <c r="C29" s="18">
        <v>10</v>
      </c>
      <c r="D29" s="32">
        <f t="shared" si="0"/>
        <v>100</v>
      </c>
      <c r="E29" s="16">
        <v>0</v>
      </c>
      <c r="F29" s="18">
        <v>0</v>
      </c>
      <c r="G29" s="32"/>
      <c r="H29" s="77">
        <v>5</v>
      </c>
      <c r="I29" s="18">
        <v>17</v>
      </c>
      <c r="J29" s="32">
        <f t="shared" si="1"/>
        <v>240</v>
      </c>
    </row>
    <row r="30" spans="1:10" ht="14.25">
      <c r="A30" s="21" t="s">
        <v>74</v>
      </c>
      <c r="B30" s="16">
        <v>8</v>
      </c>
      <c r="C30" s="18">
        <v>4</v>
      </c>
      <c r="D30" s="32">
        <f t="shared" si="0"/>
        <v>-50</v>
      </c>
      <c r="E30" s="16">
        <v>0</v>
      </c>
      <c r="F30" s="18">
        <v>3</v>
      </c>
      <c r="G30" s="129" t="s">
        <v>312</v>
      </c>
      <c r="H30" s="77">
        <v>16</v>
      </c>
      <c r="I30" s="18">
        <v>6</v>
      </c>
      <c r="J30" s="32">
        <f t="shared" si="1"/>
        <v>-62.5</v>
      </c>
    </row>
    <row r="31" spans="1:10" ht="15">
      <c r="A31" s="21" t="s">
        <v>75</v>
      </c>
      <c r="B31" s="16">
        <v>9</v>
      </c>
      <c r="C31" s="18">
        <v>9</v>
      </c>
      <c r="D31" s="32">
        <f t="shared" si="0"/>
        <v>0</v>
      </c>
      <c r="E31" s="16">
        <v>1</v>
      </c>
      <c r="F31" s="18">
        <v>0</v>
      </c>
      <c r="G31" s="128" t="s">
        <v>311</v>
      </c>
      <c r="H31" s="77">
        <v>16</v>
      </c>
      <c r="I31" s="18">
        <v>12</v>
      </c>
      <c r="J31" s="32">
        <f t="shared" si="1"/>
        <v>-25</v>
      </c>
    </row>
    <row r="32" spans="1:10" ht="15">
      <c r="A32" s="21" t="s">
        <v>76</v>
      </c>
      <c r="B32" s="16">
        <v>6</v>
      </c>
      <c r="C32" s="18">
        <v>7</v>
      </c>
      <c r="D32" s="32">
        <f t="shared" si="0"/>
        <v>16.66666666666667</v>
      </c>
      <c r="E32" s="16">
        <v>1</v>
      </c>
      <c r="F32" s="18">
        <v>0</v>
      </c>
      <c r="G32" s="128" t="s">
        <v>311</v>
      </c>
      <c r="H32" s="77">
        <v>14</v>
      </c>
      <c r="I32" s="18">
        <v>8</v>
      </c>
      <c r="J32" s="32">
        <f t="shared" si="1"/>
        <v>-42.857142857142854</v>
      </c>
    </row>
    <row r="33" spans="1:10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77">
        <v>0</v>
      </c>
      <c r="I33" s="18">
        <v>0</v>
      </c>
      <c r="J33" s="32"/>
    </row>
    <row r="34" spans="1:10" ht="15">
      <c r="A34" s="24" t="s">
        <v>78</v>
      </c>
      <c r="B34" s="33">
        <v>218</v>
      </c>
      <c r="C34" s="25">
        <v>240</v>
      </c>
      <c r="D34" s="34">
        <f t="shared" si="0"/>
        <v>10.091743119266056</v>
      </c>
      <c r="E34" s="33">
        <v>27</v>
      </c>
      <c r="F34" s="25">
        <v>49</v>
      </c>
      <c r="G34" s="32">
        <f>F34*100/E34-100</f>
        <v>81.4814814814815</v>
      </c>
      <c r="H34" s="87">
        <v>338</v>
      </c>
      <c r="I34" s="25">
        <v>410</v>
      </c>
      <c r="J34" s="32">
        <f t="shared" si="1"/>
        <v>21.301775147928993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18 G8 J8:J34 D20:D34 G11:G13 G33:G34 G15 G17:G20 G23:G25 G27:G29">
    <cfRule type="cellIs" priority="15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10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G14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G16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21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22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26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30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29" sqref="G2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32"/>
      <c r="E7" s="16">
        <v>0</v>
      </c>
      <c r="F7" s="18"/>
      <c r="G7" s="32"/>
      <c r="H7" s="16">
        <v>0</v>
      </c>
      <c r="I7" s="18"/>
      <c r="J7" s="32"/>
    </row>
    <row r="8" spans="1:10" ht="14.25">
      <c r="A8" s="21" t="s">
        <v>52</v>
      </c>
      <c r="B8" s="16">
        <v>22</v>
      </c>
      <c r="C8" s="18">
        <v>24</v>
      </c>
      <c r="D8" s="32">
        <f>C8*100/B8-100</f>
        <v>9.090909090909093</v>
      </c>
      <c r="E8" s="16">
        <v>6</v>
      </c>
      <c r="F8" s="18">
        <v>12</v>
      </c>
      <c r="G8" s="32">
        <f>F8*100/E8-100</f>
        <v>100</v>
      </c>
      <c r="H8" s="16">
        <v>51</v>
      </c>
      <c r="I8" s="18">
        <v>67</v>
      </c>
      <c r="J8" s="32">
        <f>I8*100/H8-100</f>
        <v>31.372549019607845</v>
      </c>
    </row>
    <row r="9" spans="1:10" ht="14.25">
      <c r="A9" s="21" t="s">
        <v>53</v>
      </c>
      <c r="B9" s="16">
        <v>13</v>
      </c>
      <c r="C9" s="18">
        <v>14</v>
      </c>
      <c r="D9" s="32">
        <f aca="true" t="shared" si="0" ref="D9:D34">C9*100/B9-100</f>
        <v>7.692307692307693</v>
      </c>
      <c r="E9" s="16">
        <v>1</v>
      </c>
      <c r="F9" s="18">
        <v>1</v>
      </c>
      <c r="G9" s="32">
        <f aca="true" t="shared" si="1" ref="G9:G34">F9*100/E9-100</f>
        <v>0</v>
      </c>
      <c r="H9" s="16">
        <v>25</v>
      </c>
      <c r="I9" s="18">
        <v>23</v>
      </c>
      <c r="J9" s="32">
        <f aca="true" t="shared" si="2" ref="J9:J34">I9*100/H9-100</f>
        <v>-8</v>
      </c>
    </row>
    <row r="10" spans="1:10" ht="14.25">
      <c r="A10" s="21" t="s">
        <v>54</v>
      </c>
      <c r="B10" s="16">
        <v>39</v>
      </c>
      <c r="C10" s="18">
        <v>20</v>
      </c>
      <c r="D10" s="32">
        <f t="shared" si="0"/>
        <v>-48.717948717948715</v>
      </c>
      <c r="E10" s="16">
        <v>10</v>
      </c>
      <c r="F10" s="18">
        <v>4</v>
      </c>
      <c r="G10" s="32">
        <f t="shared" si="1"/>
        <v>-60</v>
      </c>
      <c r="H10" s="16">
        <v>89</v>
      </c>
      <c r="I10" s="18">
        <v>41</v>
      </c>
      <c r="J10" s="32">
        <f t="shared" si="2"/>
        <v>-53.93258426966292</v>
      </c>
    </row>
    <row r="11" spans="1:10" ht="14.25">
      <c r="A11" s="21" t="s">
        <v>55</v>
      </c>
      <c r="B11" s="16">
        <v>13</v>
      </c>
      <c r="C11" s="18">
        <v>15</v>
      </c>
      <c r="D11" s="32">
        <f t="shared" si="0"/>
        <v>15.384615384615387</v>
      </c>
      <c r="E11" s="16">
        <v>1</v>
      </c>
      <c r="F11" s="18">
        <v>3</v>
      </c>
      <c r="G11" s="32">
        <f t="shared" si="1"/>
        <v>200</v>
      </c>
      <c r="H11" s="16">
        <v>23</v>
      </c>
      <c r="I11" s="18">
        <v>26</v>
      </c>
      <c r="J11" s="32">
        <f t="shared" si="2"/>
        <v>13.043478260869563</v>
      </c>
    </row>
    <row r="12" spans="1:10" ht="15">
      <c r="A12" s="21" t="s">
        <v>56</v>
      </c>
      <c r="B12" s="16">
        <v>21</v>
      </c>
      <c r="C12" s="18">
        <v>15</v>
      </c>
      <c r="D12" s="32">
        <f t="shared" si="0"/>
        <v>-28.57142857142857</v>
      </c>
      <c r="E12" s="16">
        <v>3</v>
      </c>
      <c r="F12" s="18">
        <v>0</v>
      </c>
      <c r="G12" s="128" t="s">
        <v>311</v>
      </c>
      <c r="H12" s="16">
        <v>28</v>
      </c>
      <c r="I12" s="18">
        <v>20</v>
      </c>
      <c r="J12" s="32">
        <f t="shared" si="2"/>
        <v>-28.57142857142857</v>
      </c>
    </row>
    <row r="13" spans="1:10" ht="14.25">
      <c r="A13" s="21" t="s">
        <v>57</v>
      </c>
      <c r="B13" s="16">
        <v>13</v>
      </c>
      <c r="C13" s="18">
        <v>11</v>
      </c>
      <c r="D13" s="32">
        <f t="shared" si="0"/>
        <v>-15.384615384615387</v>
      </c>
      <c r="E13" s="16">
        <v>0</v>
      </c>
      <c r="F13" s="18">
        <v>0</v>
      </c>
      <c r="G13" s="32"/>
      <c r="H13" s="16">
        <v>16</v>
      </c>
      <c r="I13" s="18">
        <v>15</v>
      </c>
      <c r="J13" s="32">
        <f t="shared" si="2"/>
        <v>-6.25</v>
      </c>
    </row>
    <row r="14" spans="1:10" ht="14.25">
      <c r="A14" s="21" t="s">
        <v>58</v>
      </c>
      <c r="B14" s="16">
        <v>17</v>
      </c>
      <c r="C14" s="18">
        <v>24</v>
      </c>
      <c r="D14" s="32">
        <f t="shared" si="0"/>
        <v>41.176470588235304</v>
      </c>
      <c r="E14" s="16">
        <v>8</v>
      </c>
      <c r="F14" s="18">
        <v>11</v>
      </c>
      <c r="G14" s="32">
        <f t="shared" si="1"/>
        <v>37.5</v>
      </c>
      <c r="H14" s="16">
        <v>52</v>
      </c>
      <c r="I14" s="18">
        <v>46</v>
      </c>
      <c r="J14" s="32">
        <f t="shared" si="2"/>
        <v>-11.538461538461533</v>
      </c>
    </row>
    <row r="15" spans="1:10" ht="14.25">
      <c r="A15" s="21" t="s">
        <v>59</v>
      </c>
      <c r="B15" s="16">
        <v>35</v>
      </c>
      <c r="C15" s="18">
        <v>36</v>
      </c>
      <c r="D15" s="32">
        <f t="shared" si="0"/>
        <v>2.857142857142861</v>
      </c>
      <c r="E15" s="16">
        <v>11</v>
      </c>
      <c r="F15" s="18">
        <v>7</v>
      </c>
      <c r="G15" s="32">
        <f t="shared" si="1"/>
        <v>-36.36363636363637</v>
      </c>
      <c r="H15" s="16">
        <v>67</v>
      </c>
      <c r="I15" s="18">
        <v>64</v>
      </c>
      <c r="J15" s="32">
        <f t="shared" si="2"/>
        <v>-4.477611940298502</v>
      </c>
    </row>
    <row r="16" spans="1:10" ht="15">
      <c r="A16" s="21" t="s">
        <v>60</v>
      </c>
      <c r="B16" s="16">
        <v>26</v>
      </c>
      <c r="C16" s="18">
        <v>24</v>
      </c>
      <c r="D16" s="32">
        <f t="shared" si="0"/>
        <v>-7.692307692307693</v>
      </c>
      <c r="E16" s="16">
        <v>5</v>
      </c>
      <c r="F16" s="18">
        <v>0</v>
      </c>
      <c r="G16" s="128" t="s">
        <v>311</v>
      </c>
      <c r="H16" s="16">
        <v>57</v>
      </c>
      <c r="I16" s="18">
        <v>38</v>
      </c>
      <c r="J16" s="32">
        <f t="shared" si="2"/>
        <v>-33.33333333333333</v>
      </c>
    </row>
    <row r="17" spans="1:10" ht="14.25">
      <c r="A17" s="21" t="s">
        <v>61</v>
      </c>
      <c r="B17" s="16">
        <v>18</v>
      </c>
      <c r="C17" s="18">
        <v>25</v>
      </c>
      <c r="D17" s="32">
        <f t="shared" si="0"/>
        <v>38.888888888888886</v>
      </c>
      <c r="E17" s="16">
        <v>0</v>
      </c>
      <c r="F17" s="18">
        <v>0</v>
      </c>
      <c r="G17" s="32"/>
      <c r="H17" s="16">
        <v>27</v>
      </c>
      <c r="I17" s="18">
        <v>29</v>
      </c>
      <c r="J17" s="32">
        <f t="shared" si="2"/>
        <v>7.407407407407405</v>
      </c>
    </row>
    <row r="18" spans="1:10" ht="14.25">
      <c r="A18" s="21" t="s">
        <v>62</v>
      </c>
      <c r="B18" s="16">
        <v>10</v>
      </c>
      <c r="C18" s="18">
        <v>14</v>
      </c>
      <c r="D18" s="32">
        <f t="shared" si="0"/>
        <v>40</v>
      </c>
      <c r="E18" s="16">
        <v>1</v>
      </c>
      <c r="F18" s="18">
        <v>5</v>
      </c>
      <c r="G18" s="32">
        <f t="shared" si="1"/>
        <v>400</v>
      </c>
      <c r="H18" s="16">
        <v>24</v>
      </c>
      <c r="I18" s="18">
        <v>22</v>
      </c>
      <c r="J18" s="32">
        <f t="shared" si="2"/>
        <v>-8.333333333333329</v>
      </c>
    </row>
    <row r="19" spans="1:10" ht="14.25">
      <c r="A19" s="21" t="s">
        <v>63</v>
      </c>
      <c r="B19" s="16">
        <v>6</v>
      </c>
      <c r="C19" s="18">
        <v>10</v>
      </c>
      <c r="D19" s="32">
        <f t="shared" si="0"/>
        <v>66.66666666666666</v>
      </c>
      <c r="E19" s="16">
        <v>0</v>
      </c>
      <c r="F19" s="18">
        <v>4</v>
      </c>
      <c r="G19" s="129" t="s">
        <v>312</v>
      </c>
      <c r="H19" s="16">
        <v>16</v>
      </c>
      <c r="I19" s="18">
        <v>21</v>
      </c>
      <c r="J19" s="32">
        <f t="shared" si="2"/>
        <v>31.25</v>
      </c>
    </row>
    <row r="20" spans="1:10" ht="14.25">
      <c r="A20" s="21" t="s">
        <v>64</v>
      </c>
      <c r="B20" s="16">
        <v>34</v>
      </c>
      <c r="C20" s="18">
        <v>23</v>
      </c>
      <c r="D20" s="32">
        <f t="shared" si="0"/>
        <v>-32.352941176470594</v>
      </c>
      <c r="E20" s="16">
        <v>4</v>
      </c>
      <c r="F20" s="18">
        <v>3</v>
      </c>
      <c r="G20" s="32">
        <f t="shared" si="1"/>
        <v>-25</v>
      </c>
      <c r="H20" s="16">
        <v>51</v>
      </c>
      <c r="I20" s="18">
        <v>41</v>
      </c>
      <c r="J20" s="32">
        <f t="shared" si="2"/>
        <v>-19.607843137254903</v>
      </c>
    </row>
    <row r="21" spans="1:10" ht="14.25">
      <c r="A21" s="21" t="s">
        <v>65</v>
      </c>
      <c r="B21" s="16">
        <v>13</v>
      </c>
      <c r="C21" s="18">
        <v>12</v>
      </c>
      <c r="D21" s="32">
        <f t="shared" si="0"/>
        <v>-7.692307692307693</v>
      </c>
      <c r="E21" s="16">
        <v>3</v>
      </c>
      <c r="F21" s="18">
        <v>7</v>
      </c>
      <c r="G21" s="32">
        <f t="shared" si="1"/>
        <v>133.33333333333334</v>
      </c>
      <c r="H21" s="16">
        <v>33</v>
      </c>
      <c r="I21" s="18">
        <v>12</v>
      </c>
      <c r="J21" s="32">
        <f t="shared" si="2"/>
        <v>-63.63636363636363</v>
      </c>
    </row>
    <row r="22" spans="1:10" ht="14.25">
      <c r="A22" s="21" t="s">
        <v>66</v>
      </c>
      <c r="B22" s="16">
        <v>13</v>
      </c>
      <c r="C22" s="18">
        <v>13</v>
      </c>
      <c r="D22" s="32">
        <f t="shared" si="0"/>
        <v>0</v>
      </c>
      <c r="E22" s="16">
        <v>2</v>
      </c>
      <c r="F22" s="18">
        <v>5</v>
      </c>
      <c r="G22" s="32">
        <f t="shared" si="1"/>
        <v>150</v>
      </c>
      <c r="H22" s="16">
        <v>20</v>
      </c>
      <c r="I22" s="18">
        <v>18</v>
      </c>
      <c r="J22" s="32">
        <f t="shared" si="2"/>
        <v>-10</v>
      </c>
    </row>
    <row r="23" spans="1:10" ht="14.25">
      <c r="A23" s="21" t="s">
        <v>67</v>
      </c>
      <c r="B23" s="16">
        <v>26</v>
      </c>
      <c r="C23" s="18">
        <v>41</v>
      </c>
      <c r="D23" s="32">
        <f t="shared" si="0"/>
        <v>57.69230769230768</v>
      </c>
      <c r="E23" s="16">
        <v>8</v>
      </c>
      <c r="F23" s="18">
        <v>14</v>
      </c>
      <c r="G23" s="32">
        <f t="shared" si="1"/>
        <v>75</v>
      </c>
      <c r="H23" s="16">
        <v>44</v>
      </c>
      <c r="I23" s="18">
        <v>67</v>
      </c>
      <c r="J23" s="32">
        <f t="shared" si="2"/>
        <v>52.27272727272728</v>
      </c>
    </row>
    <row r="24" spans="1:10" ht="15">
      <c r="A24" s="21" t="s">
        <v>68</v>
      </c>
      <c r="B24" s="16">
        <v>6</v>
      </c>
      <c r="C24" s="18">
        <v>10</v>
      </c>
      <c r="D24" s="32">
        <f t="shared" si="0"/>
        <v>66.66666666666666</v>
      </c>
      <c r="E24" s="16">
        <v>3</v>
      </c>
      <c r="F24" s="18">
        <v>0</v>
      </c>
      <c r="G24" s="128" t="s">
        <v>311</v>
      </c>
      <c r="H24" s="16">
        <v>7</v>
      </c>
      <c r="I24" s="18">
        <v>19</v>
      </c>
      <c r="J24" s="32">
        <f t="shared" si="2"/>
        <v>171.42857142857144</v>
      </c>
    </row>
    <row r="25" spans="1:10" ht="14.25">
      <c r="A25" s="21" t="s">
        <v>69</v>
      </c>
      <c r="B25" s="16">
        <v>15</v>
      </c>
      <c r="C25" s="18">
        <v>16</v>
      </c>
      <c r="D25" s="32">
        <f t="shared" si="0"/>
        <v>6.666666666666671</v>
      </c>
      <c r="E25" s="16">
        <v>3</v>
      </c>
      <c r="F25" s="18">
        <v>2</v>
      </c>
      <c r="G25" s="32">
        <f t="shared" si="1"/>
        <v>-33.33333333333333</v>
      </c>
      <c r="H25" s="16">
        <v>27</v>
      </c>
      <c r="I25" s="18">
        <v>34</v>
      </c>
      <c r="J25" s="32">
        <f t="shared" si="2"/>
        <v>25.925925925925924</v>
      </c>
    </row>
    <row r="26" spans="1:10" ht="14.25">
      <c r="A26" s="21" t="s">
        <v>70</v>
      </c>
      <c r="B26" s="16">
        <v>10</v>
      </c>
      <c r="C26" s="18">
        <v>24</v>
      </c>
      <c r="D26" s="32">
        <f t="shared" si="0"/>
        <v>140</v>
      </c>
      <c r="E26" s="16">
        <v>4</v>
      </c>
      <c r="F26" s="18">
        <v>11</v>
      </c>
      <c r="G26" s="32">
        <f t="shared" si="1"/>
        <v>175</v>
      </c>
      <c r="H26" s="16">
        <v>12</v>
      </c>
      <c r="I26" s="18">
        <v>49</v>
      </c>
      <c r="J26" s="32">
        <f t="shared" si="2"/>
        <v>308.3333333333333</v>
      </c>
    </row>
    <row r="27" spans="1:10" ht="14.25">
      <c r="A27" s="21" t="s">
        <v>71</v>
      </c>
      <c r="B27" s="16">
        <v>15</v>
      </c>
      <c r="C27" s="18">
        <v>20</v>
      </c>
      <c r="D27" s="32">
        <f t="shared" si="0"/>
        <v>33.33333333333334</v>
      </c>
      <c r="E27" s="16">
        <v>0</v>
      </c>
      <c r="F27" s="18">
        <v>4</v>
      </c>
      <c r="G27" s="129" t="s">
        <v>312</v>
      </c>
      <c r="H27" s="16">
        <v>21</v>
      </c>
      <c r="I27" s="18">
        <v>30</v>
      </c>
      <c r="J27" s="32">
        <f t="shared" si="2"/>
        <v>42.85714285714286</v>
      </c>
    </row>
    <row r="28" spans="1:10" ht="14.25">
      <c r="A28" s="21" t="s">
        <v>72</v>
      </c>
      <c r="B28" s="16">
        <v>17</v>
      </c>
      <c r="C28" s="18">
        <v>16</v>
      </c>
      <c r="D28" s="32">
        <f t="shared" si="0"/>
        <v>-5.882352941176464</v>
      </c>
      <c r="E28" s="16">
        <v>11</v>
      </c>
      <c r="F28" s="18">
        <v>8</v>
      </c>
      <c r="G28" s="32">
        <f t="shared" si="1"/>
        <v>-27.272727272727266</v>
      </c>
      <c r="H28" s="16">
        <v>19</v>
      </c>
      <c r="I28" s="18">
        <v>23</v>
      </c>
      <c r="J28" s="32">
        <f t="shared" si="2"/>
        <v>21.05263157894737</v>
      </c>
    </row>
    <row r="29" spans="1:10" ht="14.25">
      <c r="A29" s="21" t="s">
        <v>73</v>
      </c>
      <c r="B29" s="16">
        <v>9</v>
      </c>
      <c r="C29" s="18">
        <v>17</v>
      </c>
      <c r="D29" s="32">
        <f t="shared" si="0"/>
        <v>88.88888888888889</v>
      </c>
      <c r="E29" s="16">
        <v>0</v>
      </c>
      <c r="F29" s="18">
        <v>3</v>
      </c>
      <c r="G29" s="129" t="s">
        <v>312</v>
      </c>
      <c r="H29" s="16">
        <v>16</v>
      </c>
      <c r="I29" s="18">
        <v>31</v>
      </c>
      <c r="J29" s="32">
        <f t="shared" si="2"/>
        <v>93.75</v>
      </c>
    </row>
    <row r="30" spans="1:10" ht="14.25">
      <c r="A30" s="21" t="s">
        <v>74</v>
      </c>
      <c r="B30" s="16">
        <v>18</v>
      </c>
      <c r="C30" s="18">
        <v>14</v>
      </c>
      <c r="D30" s="32">
        <f t="shared" si="0"/>
        <v>-22.22222222222223</v>
      </c>
      <c r="E30" s="16">
        <v>2</v>
      </c>
      <c r="F30" s="18">
        <v>4</v>
      </c>
      <c r="G30" s="32">
        <f t="shared" si="1"/>
        <v>100</v>
      </c>
      <c r="H30" s="16">
        <v>23</v>
      </c>
      <c r="I30" s="18">
        <v>22</v>
      </c>
      <c r="J30" s="32">
        <f t="shared" si="2"/>
        <v>-4.347826086956516</v>
      </c>
    </row>
    <row r="31" spans="1:10" ht="14.25">
      <c r="A31" s="21" t="s">
        <v>75</v>
      </c>
      <c r="B31" s="16">
        <v>43</v>
      </c>
      <c r="C31" s="18">
        <v>39</v>
      </c>
      <c r="D31" s="32">
        <f t="shared" si="0"/>
        <v>-9.302325581395351</v>
      </c>
      <c r="E31" s="16">
        <v>9</v>
      </c>
      <c r="F31" s="18">
        <v>9</v>
      </c>
      <c r="G31" s="32">
        <f t="shared" si="1"/>
        <v>0</v>
      </c>
      <c r="H31" s="16">
        <v>69</v>
      </c>
      <c r="I31" s="18">
        <v>79</v>
      </c>
      <c r="J31" s="32">
        <f t="shared" si="2"/>
        <v>14.492753623188406</v>
      </c>
    </row>
    <row r="32" spans="1:10" ht="14.25">
      <c r="A32" s="21" t="s">
        <v>76</v>
      </c>
      <c r="B32" s="16">
        <v>7</v>
      </c>
      <c r="C32" s="18">
        <v>12</v>
      </c>
      <c r="D32" s="32">
        <f t="shared" si="0"/>
        <v>71.42857142857142</v>
      </c>
      <c r="E32" s="16">
        <v>1</v>
      </c>
      <c r="F32" s="18">
        <v>3</v>
      </c>
      <c r="G32" s="32">
        <f t="shared" si="1"/>
        <v>200</v>
      </c>
      <c r="H32" s="16">
        <v>8</v>
      </c>
      <c r="I32" s="18">
        <v>23</v>
      </c>
      <c r="J32" s="32">
        <f t="shared" si="2"/>
        <v>187.5</v>
      </c>
    </row>
    <row r="33" spans="1:10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</row>
    <row r="34" spans="1:10" ht="15">
      <c r="A34" s="24" t="s">
        <v>78</v>
      </c>
      <c r="B34" s="33">
        <v>459</v>
      </c>
      <c r="C34" s="25">
        <v>489</v>
      </c>
      <c r="D34" s="34">
        <f t="shared" si="0"/>
        <v>6.535947712418306</v>
      </c>
      <c r="E34" s="33">
        <v>96</v>
      </c>
      <c r="F34" s="25">
        <v>120</v>
      </c>
      <c r="G34" s="34">
        <f t="shared" si="1"/>
        <v>25</v>
      </c>
      <c r="H34" s="33">
        <v>825</v>
      </c>
      <c r="I34" s="25">
        <v>860</v>
      </c>
      <c r="J34" s="34">
        <f t="shared" si="2"/>
        <v>4.242424242424249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11 J8:J34 G13:G15 G17:G18 G25:G26 G20:G23 G28 G30:G34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19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2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29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7"/>
  <sheetViews>
    <sheetView workbookViewId="0" topLeftCell="A1">
      <selection activeCell="O13" sqref="O13"/>
    </sheetView>
  </sheetViews>
  <sheetFormatPr defaultColWidth="9.140625" defaultRowHeight="15"/>
  <cols>
    <col min="1" max="1" width="22.8515625" style="7" customWidth="1"/>
    <col min="2" max="13" width="10.8515625" style="7" customWidth="1"/>
    <col min="14" max="16384" width="9.140625" style="7" customWidth="1"/>
  </cols>
  <sheetData>
    <row r="1" spans="1:13" ht="18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5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78">
        <v>0</v>
      </c>
      <c r="C7" s="78"/>
      <c r="D7" s="22"/>
      <c r="E7" s="78">
        <v>0</v>
      </c>
      <c r="F7" s="78"/>
      <c r="G7" s="22"/>
      <c r="H7" s="78">
        <v>0</v>
      </c>
      <c r="I7" s="78"/>
      <c r="J7" s="22"/>
      <c r="K7" s="78">
        <v>0</v>
      </c>
      <c r="L7" s="78"/>
      <c r="M7" s="22"/>
    </row>
    <row r="8" spans="1:13" ht="14.25">
      <c r="A8" s="21" t="s">
        <v>52</v>
      </c>
      <c r="B8" s="23">
        <v>318</v>
      </c>
      <c r="C8" s="22">
        <v>329</v>
      </c>
      <c r="D8" s="27">
        <f>C8*100/B8-100</f>
        <v>3.459119496855351</v>
      </c>
      <c r="E8" s="23">
        <v>72</v>
      </c>
      <c r="F8" s="22">
        <v>55</v>
      </c>
      <c r="G8" s="27">
        <f>F8*100/E8-100</f>
        <v>-23.611111111111114</v>
      </c>
      <c r="H8" s="23">
        <v>14</v>
      </c>
      <c r="I8" s="22">
        <v>16</v>
      </c>
      <c r="J8" s="27">
        <f>I8*100/H8-100</f>
        <v>14.285714285714292</v>
      </c>
      <c r="K8" s="23">
        <v>86</v>
      </c>
      <c r="L8" s="22">
        <v>69</v>
      </c>
      <c r="M8" s="27">
        <f>L8*100/K8-100</f>
        <v>-19.767441860465112</v>
      </c>
    </row>
    <row r="9" spans="1:13" ht="14.25">
      <c r="A9" s="21" t="s">
        <v>53</v>
      </c>
      <c r="B9" s="23">
        <v>258</v>
      </c>
      <c r="C9" s="22">
        <v>282</v>
      </c>
      <c r="D9" s="27">
        <f aca="true" t="shared" si="0" ref="D9:D34">C9*100/B9-100</f>
        <v>9.302325581395351</v>
      </c>
      <c r="E9" s="23">
        <v>68</v>
      </c>
      <c r="F9" s="22">
        <v>72</v>
      </c>
      <c r="G9" s="27">
        <f aca="true" t="shared" si="1" ref="G9:G34">F9*100/E9-100</f>
        <v>5.882352941176464</v>
      </c>
      <c r="H9" s="23">
        <v>7</v>
      </c>
      <c r="I9" s="22">
        <v>13</v>
      </c>
      <c r="J9" s="27">
        <f aca="true" t="shared" si="2" ref="J9:J34">I9*100/H9-100</f>
        <v>85.71428571428572</v>
      </c>
      <c r="K9" s="23">
        <v>78</v>
      </c>
      <c r="L9" s="22">
        <v>84</v>
      </c>
      <c r="M9" s="27">
        <f aca="true" t="shared" si="3" ref="M9:M34">L9*100/K9-100</f>
        <v>7.692307692307693</v>
      </c>
    </row>
    <row r="10" spans="1:13" ht="14.25">
      <c r="A10" s="21" t="s">
        <v>54</v>
      </c>
      <c r="B10" s="23">
        <v>969</v>
      </c>
      <c r="C10" s="22">
        <v>1058</v>
      </c>
      <c r="D10" s="27">
        <f t="shared" si="0"/>
        <v>9.184726522187816</v>
      </c>
      <c r="E10" s="23">
        <v>205</v>
      </c>
      <c r="F10" s="22">
        <v>210</v>
      </c>
      <c r="G10" s="27">
        <f t="shared" si="1"/>
        <v>2.439024390243901</v>
      </c>
      <c r="H10" s="23">
        <v>16</v>
      </c>
      <c r="I10" s="22">
        <v>22</v>
      </c>
      <c r="J10" s="27">
        <f t="shared" si="2"/>
        <v>37.5</v>
      </c>
      <c r="K10" s="23">
        <v>250</v>
      </c>
      <c r="L10" s="22">
        <v>262</v>
      </c>
      <c r="M10" s="27">
        <f t="shared" si="3"/>
        <v>4.799999999999997</v>
      </c>
    </row>
    <row r="11" spans="1:13" ht="14.25">
      <c r="A11" s="21" t="s">
        <v>55</v>
      </c>
      <c r="B11" s="23">
        <v>304</v>
      </c>
      <c r="C11" s="22">
        <v>419</v>
      </c>
      <c r="D11" s="27">
        <f t="shared" si="0"/>
        <v>37.82894736842104</v>
      </c>
      <c r="E11" s="23">
        <v>95</v>
      </c>
      <c r="F11" s="22">
        <v>108</v>
      </c>
      <c r="G11" s="27">
        <f t="shared" si="1"/>
        <v>13.684210526315795</v>
      </c>
      <c r="H11" s="23">
        <v>10</v>
      </c>
      <c r="I11" s="22">
        <v>14</v>
      </c>
      <c r="J11" s="27">
        <f t="shared" si="2"/>
        <v>40</v>
      </c>
      <c r="K11" s="23">
        <v>123</v>
      </c>
      <c r="L11" s="22">
        <v>143</v>
      </c>
      <c r="M11" s="27">
        <f t="shared" si="3"/>
        <v>16.26016260162602</v>
      </c>
    </row>
    <row r="12" spans="1:13" ht="14.25">
      <c r="A12" s="21" t="s">
        <v>56</v>
      </c>
      <c r="B12" s="23">
        <v>314</v>
      </c>
      <c r="C12" s="22">
        <v>323</v>
      </c>
      <c r="D12" s="27">
        <f t="shared" si="0"/>
        <v>2.866242038216555</v>
      </c>
      <c r="E12" s="23">
        <v>83</v>
      </c>
      <c r="F12" s="22">
        <v>87</v>
      </c>
      <c r="G12" s="27">
        <f t="shared" si="1"/>
        <v>4.819277108433738</v>
      </c>
      <c r="H12" s="23">
        <v>16</v>
      </c>
      <c r="I12" s="22">
        <v>13</v>
      </c>
      <c r="J12" s="27">
        <f t="shared" si="2"/>
        <v>-18.75</v>
      </c>
      <c r="K12" s="23">
        <v>92</v>
      </c>
      <c r="L12" s="22">
        <v>108</v>
      </c>
      <c r="M12" s="27">
        <f t="shared" si="3"/>
        <v>17.391304347826093</v>
      </c>
    </row>
    <row r="13" spans="1:13" ht="14.25">
      <c r="A13" s="21" t="s">
        <v>57</v>
      </c>
      <c r="B13" s="23">
        <v>235</v>
      </c>
      <c r="C13" s="22">
        <v>272</v>
      </c>
      <c r="D13" s="27">
        <f t="shared" si="0"/>
        <v>15.744680851063833</v>
      </c>
      <c r="E13" s="23">
        <v>40</v>
      </c>
      <c r="F13" s="22">
        <v>47</v>
      </c>
      <c r="G13" s="27">
        <f t="shared" si="1"/>
        <v>17.5</v>
      </c>
      <c r="H13" s="23">
        <v>7</v>
      </c>
      <c r="I13" s="22">
        <v>10</v>
      </c>
      <c r="J13" s="27">
        <f t="shared" si="2"/>
        <v>42.85714285714286</v>
      </c>
      <c r="K13" s="23">
        <v>55</v>
      </c>
      <c r="L13" s="22">
        <v>54</v>
      </c>
      <c r="M13" s="27">
        <f t="shared" si="3"/>
        <v>-1.818181818181813</v>
      </c>
    </row>
    <row r="14" spans="1:13" ht="14.25">
      <c r="A14" s="21" t="s">
        <v>58</v>
      </c>
      <c r="B14" s="23">
        <v>509</v>
      </c>
      <c r="C14" s="22">
        <v>525</v>
      </c>
      <c r="D14" s="27">
        <f t="shared" si="0"/>
        <v>3.1434184675835013</v>
      </c>
      <c r="E14" s="23">
        <v>115</v>
      </c>
      <c r="F14" s="22">
        <v>127</v>
      </c>
      <c r="G14" s="27">
        <f t="shared" si="1"/>
        <v>10.434782608695656</v>
      </c>
      <c r="H14" s="23">
        <v>6</v>
      </c>
      <c r="I14" s="22">
        <v>22</v>
      </c>
      <c r="J14" s="27">
        <f t="shared" si="2"/>
        <v>266.6666666666667</v>
      </c>
      <c r="K14" s="23">
        <v>151</v>
      </c>
      <c r="L14" s="22">
        <v>170</v>
      </c>
      <c r="M14" s="27">
        <f t="shared" si="3"/>
        <v>12.58278145695364</v>
      </c>
    </row>
    <row r="15" spans="1:13" ht="14.25">
      <c r="A15" s="21" t="s">
        <v>59</v>
      </c>
      <c r="B15" s="23">
        <v>274</v>
      </c>
      <c r="C15" s="22">
        <v>314</v>
      </c>
      <c r="D15" s="27">
        <f t="shared" si="0"/>
        <v>14.598540145985396</v>
      </c>
      <c r="E15" s="23">
        <v>75</v>
      </c>
      <c r="F15" s="22">
        <v>67</v>
      </c>
      <c r="G15" s="27">
        <f t="shared" si="1"/>
        <v>-10.666666666666671</v>
      </c>
      <c r="H15" s="23">
        <v>11</v>
      </c>
      <c r="I15" s="22">
        <v>11</v>
      </c>
      <c r="J15" s="27">
        <f t="shared" si="2"/>
        <v>0</v>
      </c>
      <c r="K15" s="23">
        <v>106</v>
      </c>
      <c r="L15" s="22">
        <v>75</v>
      </c>
      <c r="M15" s="27">
        <f t="shared" si="3"/>
        <v>-29.245283018867923</v>
      </c>
    </row>
    <row r="16" spans="1:13" ht="14.25">
      <c r="A16" s="21" t="s">
        <v>60</v>
      </c>
      <c r="B16" s="23">
        <v>975</v>
      </c>
      <c r="C16" s="22">
        <v>1079</v>
      </c>
      <c r="D16" s="27">
        <f t="shared" si="0"/>
        <v>10.666666666666671</v>
      </c>
      <c r="E16" s="23">
        <v>149</v>
      </c>
      <c r="F16" s="22">
        <v>166</v>
      </c>
      <c r="G16" s="27">
        <f t="shared" si="1"/>
        <v>11.40939597315436</v>
      </c>
      <c r="H16" s="23">
        <v>31</v>
      </c>
      <c r="I16" s="22">
        <v>29</v>
      </c>
      <c r="J16" s="27">
        <f t="shared" si="2"/>
        <v>-6.451612903225808</v>
      </c>
      <c r="K16" s="23">
        <v>186</v>
      </c>
      <c r="L16" s="22">
        <v>209</v>
      </c>
      <c r="M16" s="27">
        <f t="shared" si="3"/>
        <v>12.365591397849457</v>
      </c>
    </row>
    <row r="17" spans="1:15" ht="15.75" customHeight="1">
      <c r="A17" s="21" t="s">
        <v>61</v>
      </c>
      <c r="B17" s="23">
        <v>3403</v>
      </c>
      <c r="C17" s="22">
        <v>3764</v>
      </c>
      <c r="D17" s="27">
        <f t="shared" si="0"/>
        <v>10.608286805759619</v>
      </c>
      <c r="E17" s="23">
        <v>230</v>
      </c>
      <c r="F17" s="22">
        <v>208</v>
      </c>
      <c r="G17" s="27">
        <f t="shared" si="1"/>
        <v>-9.565217391304344</v>
      </c>
      <c r="H17" s="23">
        <v>19</v>
      </c>
      <c r="I17" s="22">
        <v>8</v>
      </c>
      <c r="J17" s="27">
        <f t="shared" si="2"/>
        <v>-57.89473684210526</v>
      </c>
      <c r="K17" s="23">
        <v>248</v>
      </c>
      <c r="L17" s="22">
        <v>244</v>
      </c>
      <c r="M17" s="27">
        <f t="shared" si="3"/>
        <v>-1.6129032258064484</v>
      </c>
      <c r="O17" s="7" t="s">
        <v>80</v>
      </c>
    </row>
    <row r="18" spans="1:13" ht="14.25">
      <c r="A18" s="21" t="s">
        <v>62</v>
      </c>
      <c r="B18" s="23">
        <v>168</v>
      </c>
      <c r="C18" s="22">
        <v>177</v>
      </c>
      <c r="D18" s="27">
        <f t="shared" si="0"/>
        <v>5.357142857142861</v>
      </c>
      <c r="E18" s="23">
        <v>40</v>
      </c>
      <c r="F18" s="22">
        <v>34</v>
      </c>
      <c r="G18" s="27">
        <f t="shared" si="1"/>
        <v>-15</v>
      </c>
      <c r="H18" s="23">
        <v>4</v>
      </c>
      <c r="I18" s="22">
        <v>6</v>
      </c>
      <c r="J18" s="27">
        <f t="shared" si="2"/>
        <v>50</v>
      </c>
      <c r="K18" s="23">
        <v>45</v>
      </c>
      <c r="L18" s="22">
        <v>47</v>
      </c>
      <c r="M18" s="27">
        <f t="shared" si="3"/>
        <v>4.444444444444443</v>
      </c>
    </row>
    <row r="19" spans="1:13" ht="14.25">
      <c r="A19" s="21" t="s">
        <v>63</v>
      </c>
      <c r="B19" s="23">
        <v>72</v>
      </c>
      <c r="C19" s="22">
        <v>81</v>
      </c>
      <c r="D19" s="27">
        <f t="shared" si="0"/>
        <v>12.5</v>
      </c>
      <c r="E19" s="23">
        <v>20</v>
      </c>
      <c r="F19" s="22">
        <v>36</v>
      </c>
      <c r="G19" s="27">
        <f t="shared" si="1"/>
        <v>80</v>
      </c>
      <c r="H19" s="23">
        <v>1</v>
      </c>
      <c r="I19" s="22">
        <v>2</v>
      </c>
      <c r="J19" s="27">
        <f t="shared" si="2"/>
        <v>100</v>
      </c>
      <c r="K19" s="23">
        <v>31</v>
      </c>
      <c r="L19" s="22">
        <v>44</v>
      </c>
      <c r="M19" s="27">
        <f t="shared" si="3"/>
        <v>41.935483870967744</v>
      </c>
    </row>
    <row r="20" spans="1:13" ht="14.25">
      <c r="A20" s="21" t="s">
        <v>64</v>
      </c>
      <c r="B20" s="23">
        <v>1051</v>
      </c>
      <c r="C20" s="22">
        <v>1090</v>
      </c>
      <c r="D20" s="27">
        <f t="shared" si="0"/>
        <v>3.7107516650808776</v>
      </c>
      <c r="E20" s="23">
        <v>209</v>
      </c>
      <c r="F20" s="22">
        <v>206</v>
      </c>
      <c r="G20" s="27">
        <f t="shared" si="1"/>
        <v>-1.4354066985645915</v>
      </c>
      <c r="H20" s="23">
        <v>36</v>
      </c>
      <c r="I20" s="22">
        <v>27</v>
      </c>
      <c r="J20" s="27">
        <f t="shared" si="2"/>
        <v>-25</v>
      </c>
      <c r="K20" s="23">
        <v>276</v>
      </c>
      <c r="L20" s="22">
        <v>289</v>
      </c>
      <c r="M20" s="27">
        <f t="shared" si="3"/>
        <v>4.710144927536234</v>
      </c>
    </row>
    <row r="21" spans="1:13" ht="14.25">
      <c r="A21" s="21" t="s">
        <v>65</v>
      </c>
      <c r="B21" s="23">
        <v>316</v>
      </c>
      <c r="C21" s="22">
        <v>364</v>
      </c>
      <c r="D21" s="27">
        <f t="shared" si="0"/>
        <v>15.189873417721515</v>
      </c>
      <c r="E21" s="23">
        <v>95</v>
      </c>
      <c r="F21" s="22">
        <v>94</v>
      </c>
      <c r="G21" s="27">
        <f t="shared" si="1"/>
        <v>-1.05263157894737</v>
      </c>
      <c r="H21" s="23">
        <v>10</v>
      </c>
      <c r="I21" s="22">
        <v>20</v>
      </c>
      <c r="J21" s="27">
        <f t="shared" si="2"/>
        <v>100</v>
      </c>
      <c r="K21" s="23">
        <v>127</v>
      </c>
      <c r="L21" s="22">
        <v>130</v>
      </c>
      <c r="M21" s="27">
        <f t="shared" si="3"/>
        <v>2.3622047244094517</v>
      </c>
    </row>
    <row r="22" spans="1:13" ht="14.25">
      <c r="A22" s="21" t="s">
        <v>66</v>
      </c>
      <c r="B22" s="23">
        <v>1065</v>
      </c>
      <c r="C22" s="22">
        <v>1105</v>
      </c>
      <c r="D22" s="27">
        <f t="shared" si="0"/>
        <v>3.7558685446009434</v>
      </c>
      <c r="E22" s="23">
        <v>163</v>
      </c>
      <c r="F22" s="22">
        <v>178</v>
      </c>
      <c r="G22" s="27">
        <f t="shared" si="1"/>
        <v>9.202453987730067</v>
      </c>
      <c r="H22" s="23">
        <v>31</v>
      </c>
      <c r="I22" s="22">
        <v>12</v>
      </c>
      <c r="J22" s="27">
        <f t="shared" si="2"/>
        <v>-61.29032258064516</v>
      </c>
      <c r="K22" s="23">
        <v>179</v>
      </c>
      <c r="L22" s="22">
        <v>210</v>
      </c>
      <c r="M22" s="27">
        <f t="shared" si="3"/>
        <v>17.31843575418995</v>
      </c>
    </row>
    <row r="23" spans="1:13" ht="14.25">
      <c r="A23" s="21" t="s">
        <v>67</v>
      </c>
      <c r="B23" s="23">
        <v>312</v>
      </c>
      <c r="C23" s="22">
        <v>373</v>
      </c>
      <c r="D23" s="27">
        <f t="shared" si="0"/>
        <v>19.551282051282058</v>
      </c>
      <c r="E23" s="23">
        <v>72</v>
      </c>
      <c r="F23" s="22">
        <v>113</v>
      </c>
      <c r="G23" s="27">
        <f t="shared" si="1"/>
        <v>56.94444444444446</v>
      </c>
      <c r="H23" s="23">
        <v>10</v>
      </c>
      <c r="I23" s="22">
        <v>11</v>
      </c>
      <c r="J23" s="27">
        <f t="shared" si="2"/>
        <v>10</v>
      </c>
      <c r="K23" s="23">
        <v>93</v>
      </c>
      <c r="L23" s="22">
        <v>149</v>
      </c>
      <c r="M23" s="27">
        <f t="shared" si="3"/>
        <v>60.215053763440864</v>
      </c>
    </row>
    <row r="24" spans="1:13" ht="14.25">
      <c r="A24" s="21" t="s">
        <v>68</v>
      </c>
      <c r="B24" s="23">
        <v>221</v>
      </c>
      <c r="C24" s="22">
        <v>227</v>
      </c>
      <c r="D24" s="27">
        <f t="shared" si="0"/>
        <v>2.714932126696837</v>
      </c>
      <c r="E24" s="23">
        <v>51</v>
      </c>
      <c r="F24" s="22">
        <v>66</v>
      </c>
      <c r="G24" s="27">
        <f t="shared" si="1"/>
        <v>29.411764705882348</v>
      </c>
      <c r="H24" s="23">
        <v>10</v>
      </c>
      <c r="I24" s="22">
        <v>14</v>
      </c>
      <c r="J24" s="27">
        <f t="shared" si="2"/>
        <v>40</v>
      </c>
      <c r="K24" s="23">
        <v>54</v>
      </c>
      <c r="L24" s="22">
        <v>79</v>
      </c>
      <c r="M24" s="27">
        <f t="shared" si="3"/>
        <v>46.296296296296305</v>
      </c>
    </row>
    <row r="25" spans="1:13" ht="14.25">
      <c r="A25" s="21" t="s">
        <v>69</v>
      </c>
      <c r="B25" s="23">
        <v>149</v>
      </c>
      <c r="C25" s="22">
        <v>185</v>
      </c>
      <c r="D25" s="27">
        <f t="shared" si="0"/>
        <v>24.16107382550335</v>
      </c>
      <c r="E25" s="23">
        <v>46</v>
      </c>
      <c r="F25" s="22">
        <v>78</v>
      </c>
      <c r="G25" s="27">
        <f t="shared" si="1"/>
        <v>69.56521739130434</v>
      </c>
      <c r="H25" s="23">
        <v>4</v>
      </c>
      <c r="I25" s="22">
        <v>7</v>
      </c>
      <c r="J25" s="27">
        <f t="shared" si="2"/>
        <v>75</v>
      </c>
      <c r="K25" s="23">
        <v>59</v>
      </c>
      <c r="L25" s="22">
        <v>96</v>
      </c>
      <c r="M25" s="27">
        <f t="shared" si="3"/>
        <v>62.711864406779654</v>
      </c>
    </row>
    <row r="26" spans="1:13" ht="14.25">
      <c r="A26" s="21" t="s">
        <v>70</v>
      </c>
      <c r="B26" s="23">
        <v>221</v>
      </c>
      <c r="C26" s="22">
        <v>217</v>
      </c>
      <c r="D26" s="27">
        <f t="shared" si="0"/>
        <v>-1.8099547511312153</v>
      </c>
      <c r="E26" s="23">
        <v>37</v>
      </c>
      <c r="F26" s="22">
        <v>54</v>
      </c>
      <c r="G26" s="27">
        <f t="shared" si="1"/>
        <v>45.94594594594594</v>
      </c>
      <c r="H26" s="23">
        <v>5</v>
      </c>
      <c r="I26" s="22">
        <v>14</v>
      </c>
      <c r="J26" s="27">
        <f t="shared" si="2"/>
        <v>180</v>
      </c>
      <c r="K26" s="23">
        <v>54</v>
      </c>
      <c r="L26" s="22">
        <v>66</v>
      </c>
      <c r="M26" s="27">
        <f t="shared" si="3"/>
        <v>22.22222222222223</v>
      </c>
    </row>
    <row r="27" spans="1:13" ht="14.25">
      <c r="A27" s="21" t="s">
        <v>71</v>
      </c>
      <c r="B27" s="23">
        <v>993</v>
      </c>
      <c r="C27" s="22">
        <v>1100</v>
      </c>
      <c r="D27" s="27">
        <f t="shared" si="0"/>
        <v>10.775427995971796</v>
      </c>
      <c r="E27" s="23">
        <v>152</v>
      </c>
      <c r="F27" s="22">
        <v>171</v>
      </c>
      <c r="G27" s="27">
        <f t="shared" si="1"/>
        <v>12.5</v>
      </c>
      <c r="H27" s="23">
        <v>12</v>
      </c>
      <c r="I27" s="22">
        <v>17</v>
      </c>
      <c r="J27" s="27">
        <f t="shared" si="2"/>
        <v>41.66666666666666</v>
      </c>
      <c r="K27" s="23">
        <v>174</v>
      </c>
      <c r="L27" s="22">
        <v>194</v>
      </c>
      <c r="M27" s="27">
        <f t="shared" si="3"/>
        <v>11.494252873563212</v>
      </c>
    </row>
    <row r="28" spans="1:13" ht="14.25">
      <c r="A28" s="21" t="s">
        <v>72</v>
      </c>
      <c r="B28" s="23">
        <v>256</v>
      </c>
      <c r="C28" s="22">
        <v>266</v>
      </c>
      <c r="D28" s="27">
        <f t="shared" si="0"/>
        <v>3.90625</v>
      </c>
      <c r="E28" s="23">
        <v>56</v>
      </c>
      <c r="F28" s="22">
        <v>60</v>
      </c>
      <c r="G28" s="27">
        <f t="shared" si="1"/>
        <v>7.142857142857139</v>
      </c>
      <c r="H28" s="23">
        <v>7</v>
      </c>
      <c r="I28" s="22">
        <v>7</v>
      </c>
      <c r="J28" s="27">
        <f t="shared" si="2"/>
        <v>0</v>
      </c>
      <c r="K28" s="23">
        <v>78</v>
      </c>
      <c r="L28" s="22">
        <v>70</v>
      </c>
      <c r="M28" s="27">
        <f t="shared" si="3"/>
        <v>-10.256410256410263</v>
      </c>
    </row>
    <row r="29" spans="1:13" ht="14.25">
      <c r="A29" s="21" t="s">
        <v>73</v>
      </c>
      <c r="B29" s="23">
        <v>286</v>
      </c>
      <c r="C29" s="22">
        <v>283</v>
      </c>
      <c r="D29" s="27">
        <f t="shared" si="0"/>
        <v>-1.0489510489510536</v>
      </c>
      <c r="E29" s="23">
        <v>68</v>
      </c>
      <c r="F29" s="22">
        <v>67</v>
      </c>
      <c r="G29" s="27">
        <f t="shared" si="1"/>
        <v>-1.470588235294116</v>
      </c>
      <c r="H29" s="23">
        <v>7</v>
      </c>
      <c r="I29" s="22">
        <v>8</v>
      </c>
      <c r="J29" s="27">
        <f t="shared" si="2"/>
        <v>14.285714285714292</v>
      </c>
      <c r="K29" s="23">
        <v>85</v>
      </c>
      <c r="L29" s="22">
        <v>89</v>
      </c>
      <c r="M29" s="27">
        <f t="shared" si="3"/>
        <v>4.705882352941174</v>
      </c>
    </row>
    <row r="30" spans="1:13" ht="14.25">
      <c r="A30" s="21" t="s">
        <v>74</v>
      </c>
      <c r="B30" s="23">
        <v>326</v>
      </c>
      <c r="C30" s="22">
        <v>322</v>
      </c>
      <c r="D30" s="27">
        <f t="shared" si="0"/>
        <v>-1.2269938650306784</v>
      </c>
      <c r="E30" s="23">
        <v>72</v>
      </c>
      <c r="F30" s="22">
        <v>67</v>
      </c>
      <c r="G30" s="27">
        <f t="shared" si="1"/>
        <v>-6.944444444444443</v>
      </c>
      <c r="H30" s="23">
        <v>11</v>
      </c>
      <c r="I30" s="22">
        <v>9</v>
      </c>
      <c r="J30" s="27">
        <f t="shared" si="2"/>
        <v>-18.181818181818187</v>
      </c>
      <c r="K30" s="23">
        <v>89</v>
      </c>
      <c r="L30" s="22">
        <v>97</v>
      </c>
      <c r="M30" s="27">
        <f t="shared" si="3"/>
        <v>8.98876404494382</v>
      </c>
    </row>
    <row r="31" spans="1:13" ht="14.25">
      <c r="A31" s="21" t="s">
        <v>75</v>
      </c>
      <c r="B31" s="23">
        <v>201</v>
      </c>
      <c r="C31" s="22">
        <v>235</v>
      </c>
      <c r="D31" s="27">
        <f t="shared" si="0"/>
        <v>16.91542288557214</v>
      </c>
      <c r="E31" s="23">
        <v>72</v>
      </c>
      <c r="F31" s="22">
        <v>57</v>
      </c>
      <c r="G31" s="27">
        <f t="shared" si="1"/>
        <v>-20.83333333333333</v>
      </c>
      <c r="H31" s="23">
        <v>12</v>
      </c>
      <c r="I31" s="22">
        <v>11</v>
      </c>
      <c r="J31" s="27">
        <f t="shared" si="2"/>
        <v>-8.333333333333329</v>
      </c>
      <c r="K31" s="23">
        <v>79</v>
      </c>
      <c r="L31" s="22">
        <v>74</v>
      </c>
      <c r="M31" s="27">
        <f t="shared" si="3"/>
        <v>-6.329113924050631</v>
      </c>
    </row>
    <row r="32" spans="1:13" ht="14.25">
      <c r="A32" s="21" t="s">
        <v>76</v>
      </c>
      <c r="B32" s="23">
        <v>193</v>
      </c>
      <c r="C32" s="22">
        <v>189</v>
      </c>
      <c r="D32" s="27">
        <f t="shared" si="0"/>
        <v>-2.07253886010362</v>
      </c>
      <c r="E32" s="23">
        <v>23</v>
      </c>
      <c r="F32" s="22">
        <v>32</v>
      </c>
      <c r="G32" s="27">
        <f t="shared" si="1"/>
        <v>39.13043478260869</v>
      </c>
      <c r="H32" s="23">
        <v>6</v>
      </c>
      <c r="I32" s="22">
        <v>5</v>
      </c>
      <c r="J32" s="27">
        <f t="shared" si="2"/>
        <v>-16.66666666666667</v>
      </c>
      <c r="K32" s="23">
        <v>29</v>
      </c>
      <c r="L32" s="22">
        <v>33</v>
      </c>
      <c r="M32" s="27">
        <f t="shared" si="3"/>
        <v>13.793103448275858</v>
      </c>
    </row>
    <row r="33" spans="1:13" ht="14.25">
      <c r="A33" s="21" t="s">
        <v>77</v>
      </c>
      <c r="B33" s="78">
        <v>0</v>
      </c>
      <c r="D33" s="27"/>
      <c r="E33" s="78">
        <v>0</v>
      </c>
      <c r="F33" s="78"/>
      <c r="G33" s="27"/>
      <c r="H33" s="78">
        <v>0</v>
      </c>
      <c r="J33" s="27"/>
      <c r="K33" s="78">
        <v>0</v>
      </c>
      <c r="L33" s="78"/>
      <c r="M33" s="27"/>
    </row>
    <row r="34" spans="1:13" ht="15">
      <c r="A34" s="28" t="s">
        <v>78</v>
      </c>
      <c r="B34" s="105">
        <v>13389</v>
      </c>
      <c r="C34" s="105">
        <v>14579</v>
      </c>
      <c r="D34" s="106">
        <f t="shared" si="0"/>
        <v>8.887893046530735</v>
      </c>
      <c r="E34" s="105">
        <v>2308</v>
      </c>
      <c r="F34" s="104">
        <v>2460</v>
      </c>
      <c r="G34" s="106">
        <f t="shared" si="1"/>
        <v>6.585788561525135</v>
      </c>
      <c r="H34" s="105">
        <v>303</v>
      </c>
      <c r="I34" s="105">
        <v>328</v>
      </c>
      <c r="J34" s="106">
        <f t="shared" si="2"/>
        <v>8.250825082508257</v>
      </c>
      <c r="K34" s="105">
        <v>2827</v>
      </c>
      <c r="L34" s="104">
        <v>3085</v>
      </c>
      <c r="M34" s="106">
        <f t="shared" si="3"/>
        <v>9.126282278033244</v>
      </c>
    </row>
    <row r="37" ht="14.25">
      <c r="E37" s="8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J8:J34 M8:M34">
    <cfRule type="cellIs" priority="1" dxfId="584" operator="greaterThan" stopIfTrue="1">
      <formula>0</formula>
    </cfRule>
    <cfRule type="cellIs" priority="2" dxfId="5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2">
      <selection activeCell="G26" sqref="G26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7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7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7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18"/>
      <c r="E7" s="16">
        <v>0</v>
      </c>
      <c r="F7" s="18"/>
      <c r="G7" s="18"/>
      <c r="H7" s="16">
        <v>0</v>
      </c>
      <c r="I7" s="18"/>
      <c r="J7" s="18"/>
    </row>
    <row r="8" spans="1:10" ht="14.25">
      <c r="A8" s="21" t="s">
        <v>52</v>
      </c>
      <c r="B8" s="16">
        <v>20</v>
      </c>
      <c r="C8" s="18">
        <v>20</v>
      </c>
      <c r="D8" s="32">
        <f>C8*100/B8-100</f>
        <v>0</v>
      </c>
      <c r="E8" s="16">
        <v>0</v>
      </c>
      <c r="F8" s="18">
        <v>2</v>
      </c>
      <c r="G8" s="129" t="s">
        <v>312</v>
      </c>
      <c r="H8" s="16">
        <v>29</v>
      </c>
      <c r="I8" s="18">
        <v>45</v>
      </c>
      <c r="J8" s="32">
        <f>I8*100/H8-100</f>
        <v>55.17241379310346</v>
      </c>
    </row>
    <row r="9" spans="1:10" ht="14.25">
      <c r="A9" s="21" t="s">
        <v>53</v>
      </c>
      <c r="B9" s="16">
        <v>30</v>
      </c>
      <c r="C9" s="18">
        <v>49</v>
      </c>
      <c r="D9" s="32">
        <f aca="true" t="shared" si="0" ref="D9:D34">C9*100/B9-100</f>
        <v>63.33333333333334</v>
      </c>
      <c r="E9" s="16">
        <v>0</v>
      </c>
      <c r="F9" s="18">
        <v>6</v>
      </c>
      <c r="G9" s="129" t="s">
        <v>312</v>
      </c>
      <c r="H9" s="16">
        <v>39</v>
      </c>
      <c r="I9" s="18">
        <v>63</v>
      </c>
      <c r="J9" s="32">
        <f aca="true" t="shared" si="1" ref="J9:J34">I9*100/H9-100</f>
        <v>61.53846153846155</v>
      </c>
    </row>
    <row r="10" spans="1:10" ht="14.25">
      <c r="A10" s="21" t="s">
        <v>54</v>
      </c>
      <c r="B10" s="16">
        <v>162</v>
      </c>
      <c r="C10" s="18">
        <v>198</v>
      </c>
      <c r="D10" s="32">
        <f t="shared" si="0"/>
        <v>22.22222222222223</v>
      </c>
      <c r="E10" s="16">
        <v>16</v>
      </c>
      <c r="F10" s="18">
        <v>1</v>
      </c>
      <c r="G10" s="32">
        <f>F10*100/E10-100</f>
        <v>-93.75</v>
      </c>
      <c r="H10" s="16">
        <v>262</v>
      </c>
      <c r="I10" s="18">
        <v>289</v>
      </c>
      <c r="J10" s="32">
        <f t="shared" si="1"/>
        <v>10.305343511450388</v>
      </c>
    </row>
    <row r="11" spans="1:10" ht="14.25">
      <c r="A11" s="21" t="s">
        <v>55</v>
      </c>
      <c r="B11" s="16">
        <v>86</v>
      </c>
      <c r="C11" s="18">
        <v>101</v>
      </c>
      <c r="D11" s="32">
        <f t="shared" si="0"/>
        <v>17.441860465116278</v>
      </c>
      <c r="E11" s="16">
        <v>3</v>
      </c>
      <c r="F11" s="18">
        <v>4</v>
      </c>
      <c r="G11" s="32">
        <f aca="true" t="shared" si="2" ref="G11:G34">F11*100/E11-100</f>
        <v>33.33333333333334</v>
      </c>
      <c r="H11" s="16">
        <v>133</v>
      </c>
      <c r="I11" s="18">
        <v>155</v>
      </c>
      <c r="J11" s="32">
        <f t="shared" si="1"/>
        <v>16.54135338345864</v>
      </c>
    </row>
    <row r="12" spans="1:10" ht="14.25">
      <c r="A12" s="21" t="s">
        <v>56</v>
      </c>
      <c r="B12" s="16">
        <v>41</v>
      </c>
      <c r="C12" s="18">
        <v>49</v>
      </c>
      <c r="D12" s="32">
        <f t="shared" si="0"/>
        <v>19.512195121951223</v>
      </c>
      <c r="E12" s="16">
        <v>1</v>
      </c>
      <c r="F12" s="18">
        <v>1</v>
      </c>
      <c r="G12" s="32">
        <f t="shared" si="2"/>
        <v>0</v>
      </c>
      <c r="H12" s="16">
        <v>58</v>
      </c>
      <c r="I12" s="18">
        <v>65</v>
      </c>
      <c r="J12" s="32">
        <f t="shared" si="1"/>
        <v>12.06896551724138</v>
      </c>
    </row>
    <row r="13" spans="1:10" ht="14.25">
      <c r="A13" s="21" t="s">
        <v>57</v>
      </c>
      <c r="B13" s="16">
        <v>15</v>
      </c>
      <c r="C13" s="18">
        <v>4</v>
      </c>
      <c r="D13" s="32">
        <f t="shared" si="0"/>
        <v>-73.33333333333333</v>
      </c>
      <c r="E13" s="16">
        <v>0</v>
      </c>
      <c r="F13" s="18">
        <v>0</v>
      </c>
      <c r="G13" s="32"/>
      <c r="H13" s="16">
        <v>22</v>
      </c>
      <c r="I13" s="18">
        <v>6</v>
      </c>
      <c r="J13" s="32">
        <f t="shared" si="1"/>
        <v>-72.72727272727272</v>
      </c>
    </row>
    <row r="14" spans="1:10" ht="14.25">
      <c r="A14" s="21" t="s">
        <v>58</v>
      </c>
      <c r="B14" s="16">
        <v>90</v>
      </c>
      <c r="C14" s="18">
        <v>85</v>
      </c>
      <c r="D14" s="32">
        <f t="shared" si="0"/>
        <v>-5.555555555555557</v>
      </c>
      <c r="E14" s="16">
        <v>1</v>
      </c>
      <c r="F14" s="18">
        <v>5</v>
      </c>
      <c r="G14" s="32">
        <f t="shared" si="2"/>
        <v>400</v>
      </c>
      <c r="H14" s="16">
        <v>140</v>
      </c>
      <c r="I14" s="18">
        <v>110</v>
      </c>
      <c r="J14" s="32">
        <f t="shared" si="1"/>
        <v>-21.42857142857143</v>
      </c>
    </row>
    <row r="15" spans="1:10" ht="14.25">
      <c r="A15" s="21" t="s">
        <v>59</v>
      </c>
      <c r="B15" s="16">
        <v>29</v>
      </c>
      <c r="C15" s="18">
        <v>29</v>
      </c>
      <c r="D15" s="32">
        <f t="shared" si="0"/>
        <v>0</v>
      </c>
      <c r="E15" s="16">
        <v>0</v>
      </c>
      <c r="F15" s="18">
        <v>1</v>
      </c>
      <c r="G15" s="129" t="s">
        <v>312</v>
      </c>
      <c r="H15" s="16">
        <v>48</v>
      </c>
      <c r="I15" s="18">
        <v>34</v>
      </c>
      <c r="J15" s="32">
        <f t="shared" si="1"/>
        <v>-29.16666666666667</v>
      </c>
    </row>
    <row r="16" spans="1:10" ht="14.25">
      <c r="A16" s="21" t="s">
        <v>60</v>
      </c>
      <c r="B16" s="16">
        <v>67</v>
      </c>
      <c r="C16" s="18">
        <v>66</v>
      </c>
      <c r="D16" s="32">
        <f t="shared" si="0"/>
        <v>-1.492537313432834</v>
      </c>
      <c r="E16" s="16">
        <v>0</v>
      </c>
      <c r="F16" s="18">
        <v>3</v>
      </c>
      <c r="G16" s="129" t="s">
        <v>312</v>
      </c>
      <c r="H16" s="16">
        <v>105</v>
      </c>
      <c r="I16" s="18">
        <v>116</v>
      </c>
      <c r="J16" s="32">
        <f t="shared" si="1"/>
        <v>10.476190476190482</v>
      </c>
    </row>
    <row r="17" spans="1:10" ht="15">
      <c r="A17" s="21" t="s">
        <v>61</v>
      </c>
      <c r="B17" s="16">
        <v>91</v>
      </c>
      <c r="C17" s="18">
        <v>111</v>
      </c>
      <c r="D17" s="32">
        <f t="shared" si="0"/>
        <v>21.97802197802197</v>
      </c>
      <c r="E17" s="16">
        <v>1</v>
      </c>
      <c r="F17" s="18">
        <v>0</v>
      </c>
      <c r="G17" s="128" t="s">
        <v>311</v>
      </c>
      <c r="H17" s="16">
        <v>116</v>
      </c>
      <c r="I17" s="18">
        <v>132</v>
      </c>
      <c r="J17" s="32">
        <f t="shared" si="1"/>
        <v>13.793103448275858</v>
      </c>
    </row>
    <row r="18" spans="1:10" ht="14.25">
      <c r="A18" s="21" t="s">
        <v>62</v>
      </c>
      <c r="B18" s="16">
        <v>27</v>
      </c>
      <c r="C18" s="18">
        <v>39</v>
      </c>
      <c r="D18" s="32">
        <f t="shared" si="0"/>
        <v>44.44444444444446</v>
      </c>
      <c r="E18" s="16">
        <v>1</v>
      </c>
      <c r="F18" s="18">
        <v>1</v>
      </c>
      <c r="G18" s="32">
        <f t="shared" si="2"/>
        <v>0</v>
      </c>
      <c r="H18" s="16">
        <v>30</v>
      </c>
      <c r="I18" s="18">
        <v>51</v>
      </c>
      <c r="J18" s="32">
        <f t="shared" si="1"/>
        <v>70</v>
      </c>
    </row>
    <row r="19" spans="1:10" ht="14.25">
      <c r="A19" s="21" t="s">
        <v>63</v>
      </c>
      <c r="B19" s="16">
        <v>17</v>
      </c>
      <c r="C19" s="18">
        <v>25</v>
      </c>
      <c r="D19" s="32">
        <f t="shared" si="0"/>
        <v>47.05882352941177</v>
      </c>
      <c r="E19" s="16">
        <v>1</v>
      </c>
      <c r="F19" s="18">
        <v>2</v>
      </c>
      <c r="G19" s="32">
        <f t="shared" si="2"/>
        <v>100</v>
      </c>
      <c r="H19" s="16">
        <v>29</v>
      </c>
      <c r="I19" s="18">
        <v>34</v>
      </c>
      <c r="J19" s="32">
        <f t="shared" si="1"/>
        <v>17.241379310344826</v>
      </c>
    </row>
    <row r="20" spans="1:10" ht="14.25">
      <c r="A20" s="21" t="s">
        <v>64</v>
      </c>
      <c r="B20" s="16">
        <v>60</v>
      </c>
      <c r="C20" s="18">
        <v>76</v>
      </c>
      <c r="D20" s="32">
        <f t="shared" si="0"/>
        <v>26.66666666666667</v>
      </c>
      <c r="E20" s="16">
        <v>2</v>
      </c>
      <c r="F20" s="18">
        <v>3</v>
      </c>
      <c r="G20" s="32">
        <f t="shared" si="2"/>
        <v>50</v>
      </c>
      <c r="H20" s="16">
        <v>91</v>
      </c>
      <c r="I20" s="18">
        <v>111</v>
      </c>
      <c r="J20" s="32">
        <f t="shared" si="1"/>
        <v>21.97802197802197</v>
      </c>
    </row>
    <row r="21" spans="1:10" ht="15">
      <c r="A21" s="21" t="s">
        <v>65</v>
      </c>
      <c r="B21" s="16">
        <v>76</v>
      </c>
      <c r="C21" s="18">
        <v>62</v>
      </c>
      <c r="D21" s="32">
        <f t="shared" si="0"/>
        <v>-18.421052631578945</v>
      </c>
      <c r="E21" s="16">
        <v>1</v>
      </c>
      <c r="F21" s="18">
        <v>0</v>
      </c>
      <c r="G21" s="128" t="s">
        <v>311</v>
      </c>
      <c r="H21" s="16">
        <v>111</v>
      </c>
      <c r="I21" s="18">
        <v>83</v>
      </c>
      <c r="J21" s="32">
        <f t="shared" si="1"/>
        <v>-25.22522522522523</v>
      </c>
    </row>
    <row r="22" spans="1:10" ht="14.25">
      <c r="A22" s="21" t="s">
        <v>66</v>
      </c>
      <c r="B22" s="16">
        <v>148</v>
      </c>
      <c r="C22" s="18">
        <v>117</v>
      </c>
      <c r="D22" s="32">
        <f t="shared" si="0"/>
        <v>-20.94594594594595</v>
      </c>
      <c r="E22" s="16">
        <v>2</v>
      </c>
      <c r="F22" s="18">
        <v>1</v>
      </c>
      <c r="G22" s="32">
        <f t="shared" si="2"/>
        <v>-50</v>
      </c>
      <c r="H22" s="16">
        <v>193</v>
      </c>
      <c r="I22" s="18">
        <v>147</v>
      </c>
      <c r="J22" s="32">
        <f t="shared" si="1"/>
        <v>-23.83419689119171</v>
      </c>
    </row>
    <row r="23" spans="1:10" ht="14.25">
      <c r="A23" s="21" t="s">
        <v>67</v>
      </c>
      <c r="B23" s="16">
        <v>100</v>
      </c>
      <c r="C23" s="18">
        <v>113</v>
      </c>
      <c r="D23" s="32">
        <f t="shared" si="0"/>
        <v>13</v>
      </c>
      <c r="E23" s="16">
        <v>5</v>
      </c>
      <c r="F23" s="18">
        <v>1</v>
      </c>
      <c r="G23" s="32">
        <f t="shared" si="2"/>
        <v>-80</v>
      </c>
      <c r="H23" s="16">
        <v>153</v>
      </c>
      <c r="I23" s="18">
        <v>188</v>
      </c>
      <c r="J23" s="32">
        <f t="shared" si="1"/>
        <v>22.875816993464056</v>
      </c>
    </row>
    <row r="24" spans="1:10" ht="15">
      <c r="A24" s="21" t="s">
        <v>68</v>
      </c>
      <c r="B24" s="16">
        <v>12</v>
      </c>
      <c r="C24" s="18">
        <v>11</v>
      </c>
      <c r="D24" s="32">
        <f t="shared" si="0"/>
        <v>-8.333333333333329</v>
      </c>
      <c r="E24" s="16">
        <v>5</v>
      </c>
      <c r="F24" s="18">
        <v>0</v>
      </c>
      <c r="G24" s="128" t="s">
        <v>311</v>
      </c>
      <c r="H24" s="16">
        <v>21</v>
      </c>
      <c r="I24" s="18">
        <v>17</v>
      </c>
      <c r="J24" s="32">
        <f t="shared" si="1"/>
        <v>-19.04761904761905</v>
      </c>
    </row>
    <row r="25" spans="1:10" ht="14.25">
      <c r="A25" s="21" t="s">
        <v>69</v>
      </c>
      <c r="B25" s="16">
        <v>49</v>
      </c>
      <c r="C25" s="18">
        <v>42</v>
      </c>
      <c r="D25" s="32">
        <f t="shared" si="0"/>
        <v>-14.285714285714292</v>
      </c>
      <c r="E25" s="16">
        <v>1</v>
      </c>
      <c r="F25" s="18">
        <v>4</v>
      </c>
      <c r="G25" s="32">
        <f t="shared" si="2"/>
        <v>300</v>
      </c>
      <c r="H25" s="16">
        <v>68</v>
      </c>
      <c r="I25" s="18">
        <v>57</v>
      </c>
      <c r="J25" s="32">
        <f t="shared" si="1"/>
        <v>-16.17647058823529</v>
      </c>
    </row>
    <row r="26" spans="1:10" ht="14.25">
      <c r="A26" s="21" t="s">
        <v>70</v>
      </c>
      <c r="B26" s="16">
        <v>5</v>
      </c>
      <c r="C26" s="18">
        <v>12</v>
      </c>
      <c r="D26" s="32">
        <f t="shared" si="0"/>
        <v>140</v>
      </c>
      <c r="E26" s="16">
        <v>0</v>
      </c>
      <c r="F26" s="18">
        <v>1</v>
      </c>
      <c r="G26" s="129" t="s">
        <v>312</v>
      </c>
      <c r="H26" s="16">
        <v>9</v>
      </c>
      <c r="I26" s="18">
        <v>16</v>
      </c>
      <c r="J26" s="32">
        <f t="shared" si="1"/>
        <v>77.77777777777777</v>
      </c>
    </row>
    <row r="27" spans="1:10" ht="14.25">
      <c r="A27" s="21" t="s">
        <v>71</v>
      </c>
      <c r="B27" s="16">
        <v>52</v>
      </c>
      <c r="C27" s="18">
        <v>71</v>
      </c>
      <c r="D27" s="32">
        <f t="shared" si="0"/>
        <v>36.53846153846155</v>
      </c>
      <c r="E27" s="16">
        <v>0</v>
      </c>
      <c r="F27" s="18">
        <v>0</v>
      </c>
      <c r="G27" s="32"/>
      <c r="H27" s="16">
        <v>80</v>
      </c>
      <c r="I27" s="18">
        <v>93</v>
      </c>
      <c r="J27" s="32">
        <f t="shared" si="1"/>
        <v>16.25</v>
      </c>
    </row>
    <row r="28" spans="1:10" ht="14.25">
      <c r="A28" s="21" t="s">
        <v>72</v>
      </c>
      <c r="B28" s="16">
        <v>71</v>
      </c>
      <c r="C28" s="18">
        <v>80</v>
      </c>
      <c r="D28" s="32">
        <f t="shared" si="0"/>
        <v>12.676056338028175</v>
      </c>
      <c r="E28" s="16">
        <v>4</v>
      </c>
      <c r="F28" s="18">
        <v>3</v>
      </c>
      <c r="G28" s="32">
        <f t="shared" si="2"/>
        <v>-25</v>
      </c>
      <c r="H28" s="16">
        <v>100</v>
      </c>
      <c r="I28" s="18">
        <v>116</v>
      </c>
      <c r="J28" s="32">
        <f t="shared" si="1"/>
        <v>16</v>
      </c>
    </row>
    <row r="29" spans="1:10" ht="14.25">
      <c r="A29" s="21" t="s">
        <v>73</v>
      </c>
      <c r="B29" s="16">
        <v>34</v>
      </c>
      <c r="C29" s="18">
        <v>38</v>
      </c>
      <c r="D29" s="32">
        <f t="shared" si="0"/>
        <v>11.764705882352942</v>
      </c>
      <c r="E29" s="16">
        <v>0</v>
      </c>
      <c r="F29" s="18">
        <v>0</v>
      </c>
      <c r="G29" s="32"/>
      <c r="H29" s="16">
        <v>51</v>
      </c>
      <c r="I29" s="18">
        <v>55</v>
      </c>
      <c r="J29" s="32">
        <f t="shared" si="1"/>
        <v>7.843137254901961</v>
      </c>
    </row>
    <row r="30" spans="1:10" ht="14.25">
      <c r="A30" s="21" t="s">
        <v>74</v>
      </c>
      <c r="B30" s="16">
        <v>57</v>
      </c>
      <c r="C30" s="18">
        <v>68</v>
      </c>
      <c r="D30" s="32">
        <f t="shared" si="0"/>
        <v>19.298245614035082</v>
      </c>
      <c r="E30" s="16">
        <v>0</v>
      </c>
      <c r="F30" s="18">
        <v>0</v>
      </c>
      <c r="G30" s="32"/>
      <c r="H30" s="16">
        <v>89</v>
      </c>
      <c r="I30" s="18">
        <v>91</v>
      </c>
      <c r="J30" s="32">
        <f t="shared" si="1"/>
        <v>2.247191011235955</v>
      </c>
    </row>
    <row r="31" spans="1:10" ht="14.25">
      <c r="A31" s="21" t="s">
        <v>75</v>
      </c>
      <c r="B31" s="16">
        <v>45</v>
      </c>
      <c r="C31" s="18">
        <v>51</v>
      </c>
      <c r="D31" s="32">
        <f t="shared" si="0"/>
        <v>13.333333333333329</v>
      </c>
      <c r="E31" s="16">
        <v>3</v>
      </c>
      <c r="F31" s="18">
        <v>3</v>
      </c>
      <c r="G31" s="32">
        <f t="shared" si="2"/>
        <v>0</v>
      </c>
      <c r="H31" s="16">
        <v>63</v>
      </c>
      <c r="I31" s="18">
        <v>78</v>
      </c>
      <c r="J31" s="32">
        <f t="shared" si="1"/>
        <v>23.80952380952381</v>
      </c>
    </row>
    <row r="32" spans="1:10" ht="15">
      <c r="A32" s="21" t="s">
        <v>76</v>
      </c>
      <c r="B32" s="16">
        <v>12</v>
      </c>
      <c r="C32" s="18">
        <v>11</v>
      </c>
      <c r="D32" s="32">
        <f t="shared" si="0"/>
        <v>-8.333333333333329</v>
      </c>
      <c r="E32" s="16">
        <v>1</v>
      </c>
      <c r="F32" s="18">
        <v>0</v>
      </c>
      <c r="G32" s="128" t="s">
        <v>311</v>
      </c>
      <c r="H32" s="16">
        <v>15</v>
      </c>
      <c r="I32" s="18">
        <v>22</v>
      </c>
      <c r="J32" s="32">
        <f t="shared" si="1"/>
        <v>46.66666666666666</v>
      </c>
    </row>
    <row r="33" spans="1:10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</row>
    <row r="34" spans="1:10" ht="15">
      <c r="A34" s="24" t="s">
        <v>78</v>
      </c>
      <c r="B34" s="33">
        <v>1396</v>
      </c>
      <c r="C34" s="25">
        <v>1528</v>
      </c>
      <c r="D34" s="34">
        <f t="shared" si="0"/>
        <v>9.455587392550143</v>
      </c>
      <c r="E34" s="33">
        <v>48</v>
      </c>
      <c r="F34" s="25">
        <v>42</v>
      </c>
      <c r="G34" s="34">
        <f t="shared" si="2"/>
        <v>-12.5</v>
      </c>
      <c r="H34" s="33">
        <v>2055</v>
      </c>
      <c r="I34" s="25">
        <v>2174</v>
      </c>
      <c r="J34" s="34">
        <f t="shared" si="1"/>
        <v>5.790754257907537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 J7:J34 G18:G20 G22:G23 G25 G33:G34 G10:G14 G27:G31">
    <cfRule type="cellIs" priority="14" dxfId="585" operator="lessThanOrEqual" stopIfTrue="1">
      <formula>0</formula>
    </cfRule>
  </conditionalFormatting>
  <conditionalFormatting sqref="D7:D34 G7 J7:J34 G18:G20 G22:G23 G25 G33:G34 G10:G14 G27:G31">
    <cfRule type="cellIs" priority="13" dxfId="584" operator="greaterThan" stopIfTrue="1">
      <formula>0</formula>
    </cfRule>
  </conditionalFormatting>
  <conditionalFormatting sqref="G10:G14 G18:G20 G22:G23 G25 G33:G34 G27:G31">
    <cfRule type="cellIs" priority="12" dxfId="585" operator="lessThanOrEqual" stopIfTrue="1">
      <formula>0</formula>
    </cfRule>
  </conditionalFormatting>
  <conditionalFormatting sqref="G10:G14 G18:G20 G22:G23 G25 G33:G34 G27:G31">
    <cfRule type="cellIs" priority="11" dxfId="584" operator="greaterThan" stopIfTrue="1">
      <formula>0</formula>
    </cfRule>
  </conditionalFormatting>
  <conditionalFormatting sqref="G8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9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15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16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26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J27" sqref="J27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6">
        <v>0</v>
      </c>
      <c r="C7" s="18"/>
      <c r="D7" s="32"/>
      <c r="E7" s="16">
        <v>0</v>
      </c>
      <c r="F7" s="18"/>
      <c r="G7" s="32"/>
      <c r="H7" s="16">
        <v>0</v>
      </c>
      <c r="I7" s="18"/>
      <c r="J7" s="32"/>
    </row>
    <row r="8" spans="1:10" ht="15">
      <c r="A8" s="21" t="s">
        <v>52</v>
      </c>
      <c r="B8" s="16">
        <v>0</v>
      </c>
      <c r="C8" s="18">
        <v>1</v>
      </c>
      <c r="D8" s="129" t="s">
        <v>312</v>
      </c>
      <c r="E8" s="16">
        <v>0</v>
      </c>
      <c r="F8" s="18">
        <v>0</v>
      </c>
      <c r="G8" s="34"/>
      <c r="H8" s="16">
        <v>0</v>
      </c>
      <c r="I8" s="18">
        <v>1</v>
      </c>
      <c r="J8" s="129" t="s">
        <v>312</v>
      </c>
    </row>
    <row r="9" spans="1:10" ht="15">
      <c r="A9" s="21" t="s">
        <v>53</v>
      </c>
      <c r="B9" s="16">
        <v>2</v>
      </c>
      <c r="C9" s="18">
        <v>0</v>
      </c>
      <c r="D9" s="128" t="s">
        <v>311</v>
      </c>
      <c r="E9" s="16">
        <v>0</v>
      </c>
      <c r="F9" s="18">
        <v>0</v>
      </c>
      <c r="G9" s="34"/>
      <c r="H9" s="16">
        <v>3</v>
      </c>
      <c r="I9" s="18">
        <v>0</v>
      </c>
      <c r="J9" s="128" t="s">
        <v>311</v>
      </c>
    </row>
    <row r="10" spans="1:10" ht="15">
      <c r="A10" s="21" t="s">
        <v>54</v>
      </c>
      <c r="B10" s="16">
        <v>1</v>
      </c>
      <c r="C10" s="18">
        <v>2</v>
      </c>
      <c r="D10" s="32">
        <f>C10*100/B10-100</f>
        <v>100</v>
      </c>
      <c r="E10" s="16">
        <v>0</v>
      </c>
      <c r="F10" s="18">
        <v>0</v>
      </c>
      <c r="G10" s="34"/>
      <c r="H10" s="16">
        <v>1</v>
      </c>
      <c r="I10" s="18">
        <v>4</v>
      </c>
      <c r="J10" s="32">
        <f>I10*100/H10-100</f>
        <v>300</v>
      </c>
    </row>
    <row r="11" spans="1:10" ht="15">
      <c r="A11" s="21" t="s">
        <v>55</v>
      </c>
      <c r="B11" s="16">
        <v>1</v>
      </c>
      <c r="C11" s="18">
        <v>2</v>
      </c>
      <c r="D11" s="32">
        <f aca="true" t="shared" si="0" ref="D11:D34">C11*100/B11-100</f>
        <v>100</v>
      </c>
      <c r="E11" s="16">
        <v>0</v>
      </c>
      <c r="F11" s="18">
        <v>0</v>
      </c>
      <c r="G11" s="34"/>
      <c r="H11" s="16">
        <v>2</v>
      </c>
      <c r="I11" s="18">
        <v>4</v>
      </c>
      <c r="J11" s="32">
        <f aca="true" t="shared" si="1" ref="J11:J34">I11*100/H11-100</f>
        <v>100</v>
      </c>
    </row>
    <row r="12" spans="1:10" ht="15">
      <c r="A12" s="21" t="s">
        <v>56</v>
      </c>
      <c r="B12" s="16">
        <v>1</v>
      </c>
      <c r="C12" s="18">
        <v>1</v>
      </c>
      <c r="D12" s="32">
        <f t="shared" si="0"/>
        <v>0</v>
      </c>
      <c r="E12" s="16">
        <v>0</v>
      </c>
      <c r="F12" s="18">
        <v>0</v>
      </c>
      <c r="G12" s="34"/>
      <c r="H12" s="16">
        <v>2</v>
      </c>
      <c r="I12" s="18">
        <v>1</v>
      </c>
      <c r="J12" s="32">
        <f t="shared" si="1"/>
        <v>-50</v>
      </c>
    </row>
    <row r="13" spans="1:10" ht="15">
      <c r="A13" s="21" t="s">
        <v>57</v>
      </c>
      <c r="B13" s="16">
        <v>1</v>
      </c>
      <c r="C13" s="18">
        <v>0</v>
      </c>
      <c r="D13" s="128" t="s">
        <v>311</v>
      </c>
      <c r="E13" s="16">
        <v>0</v>
      </c>
      <c r="F13" s="18">
        <v>0</v>
      </c>
      <c r="G13" s="34"/>
      <c r="H13" s="16">
        <v>1</v>
      </c>
      <c r="I13" s="18">
        <v>0</v>
      </c>
      <c r="J13" s="128" t="s">
        <v>311</v>
      </c>
    </row>
    <row r="14" spans="1:10" ht="15">
      <c r="A14" s="21" t="s">
        <v>58</v>
      </c>
      <c r="B14" s="16">
        <v>4</v>
      </c>
      <c r="C14" s="18">
        <v>1</v>
      </c>
      <c r="D14" s="32">
        <f t="shared" si="0"/>
        <v>-75</v>
      </c>
      <c r="E14" s="16">
        <v>0</v>
      </c>
      <c r="F14" s="18">
        <v>0</v>
      </c>
      <c r="G14" s="34"/>
      <c r="H14" s="16">
        <v>5</v>
      </c>
      <c r="I14" s="18">
        <v>1</v>
      </c>
      <c r="J14" s="32">
        <f t="shared" si="1"/>
        <v>-80</v>
      </c>
    </row>
    <row r="15" spans="1:10" ht="15">
      <c r="A15" s="21" t="s">
        <v>59</v>
      </c>
      <c r="B15" s="16">
        <v>0</v>
      </c>
      <c r="C15" s="18">
        <v>1</v>
      </c>
      <c r="D15" s="129" t="s">
        <v>312</v>
      </c>
      <c r="E15" s="16">
        <v>0</v>
      </c>
      <c r="F15" s="18">
        <v>0</v>
      </c>
      <c r="G15" s="34"/>
      <c r="H15" s="16">
        <v>0</v>
      </c>
      <c r="I15" s="18">
        <v>1</v>
      </c>
      <c r="J15" s="129" t="s">
        <v>312</v>
      </c>
    </row>
    <row r="16" spans="1:10" ht="15">
      <c r="A16" s="21" t="s">
        <v>60</v>
      </c>
      <c r="B16" s="16">
        <v>4</v>
      </c>
      <c r="C16" s="18">
        <v>2</v>
      </c>
      <c r="D16" s="32">
        <f t="shared" si="0"/>
        <v>-50</v>
      </c>
      <c r="E16" s="16">
        <v>0</v>
      </c>
      <c r="F16" s="18">
        <v>0</v>
      </c>
      <c r="G16" s="34"/>
      <c r="H16" s="16">
        <v>5</v>
      </c>
      <c r="I16" s="18">
        <v>2</v>
      </c>
      <c r="J16" s="32">
        <f t="shared" si="1"/>
        <v>-60</v>
      </c>
    </row>
    <row r="17" spans="1:10" ht="15">
      <c r="A17" s="21" t="s">
        <v>61</v>
      </c>
      <c r="B17" s="16">
        <v>2</v>
      </c>
      <c r="C17" s="18">
        <v>0</v>
      </c>
      <c r="D17" s="128" t="s">
        <v>311</v>
      </c>
      <c r="E17" s="16">
        <v>0</v>
      </c>
      <c r="F17" s="18">
        <v>0</v>
      </c>
      <c r="G17" s="34"/>
      <c r="H17" s="16">
        <v>3</v>
      </c>
      <c r="I17" s="18">
        <v>0</v>
      </c>
      <c r="J17" s="128" t="s">
        <v>311</v>
      </c>
    </row>
    <row r="18" spans="1:10" ht="15">
      <c r="A18" s="21" t="s">
        <v>62</v>
      </c>
      <c r="B18" s="16">
        <v>2</v>
      </c>
      <c r="C18" s="18">
        <v>2</v>
      </c>
      <c r="D18" s="32">
        <f t="shared" si="0"/>
        <v>0</v>
      </c>
      <c r="E18" s="16">
        <v>0</v>
      </c>
      <c r="F18" s="18">
        <v>0</v>
      </c>
      <c r="G18" s="34"/>
      <c r="H18" s="16">
        <v>3</v>
      </c>
      <c r="I18" s="18">
        <v>2</v>
      </c>
      <c r="J18" s="32">
        <f t="shared" si="1"/>
        <v>-33.33333333333333</v>
      </c>
    </row>
    <row r="19" spans="1:10" ht="15">
      <c r="A19" s="21" t="s">
        <v>63</v>
      </c>
      <c r="B19" s="16">
        <v>2</v>
      </c>
      <c r="C19" s="18">
        <v>1</v>
      </c>
      <c r="D19" s="32">
        <f t="shared" si="0"/>
        <v>-50</v>
      </c>
      <c r="E19" s="16">
        <v>0</v>
      </c>
      <c r="F19" s="18">
        <v>0</v>
      </c>
      <c r="G19" s="34"/>
      <c r="H19" s="16">
        <v>3</v>
      </c>
      <c r="I19" s="18">
        <v>1</v>
      </c>
      <c r="J19" s="32">
        <f t="shared" si="1"/>
        <v>-66.66666666666666</v>
      </c>
    </row>
    <row r="20" spans="1:10" ht="15">
      <c r="A20" s="21" t="s">
        <v>64</v>
      </c>
      <c r="B20" s="16">
        <v>2</v>
      </c>
      <c r="C20" s="18">
        <v>0</v>
      </c>
      <c r="D20" s="128" t="s">
        <v>311</v>
      </c>
      <c r="E20" s="16">
        <v>0</v>
      </c>
      <c r="F20" s="18">
        <v>0</v>
      </c>
      <c r="G20" s="34"/>
      <c r="H20" s="16">
        <v>3</v>
      </c>
      <c r="I20" s="18">
        <v>0</v>
      </c>
      <c r="J20" s="128" t="s">
        <v>311</v>
      </c>
    </row>
    <row r="21" spans="1:10" ht="14.25">
      <c r="A21" s="21" t="s">
        <v>65</v>
      </c>
      <c r="B21" s="16">
        <v>2</v>
      </c>
      <c r="C21" s="18">
        <v>2</v>
      </c>
      <c r="D21" s="32">
        <f t="shared" si="0"/>
        <v>0</v>
      </c>
      <c r="E21" s="16">
        <v>0</v>
      </c>
      <c r="F21" s="18">
        <v>1</v>
      </c>
      <c r="G21" s="129" t="s">
        <v>312</v>
      </c>
      <c r="H21" s="16">
        <v>2</v>
      </c>
      <c r="I21" s="18">
        <v>1</v>
      </c>
      <c r="J21" s="32">
        <f t="shared" si="1"/>
        <v>-50</v>
      </c>
    </row>
    <row r="22" spans="1:10" ht="15">
      <c r="A22" s="21" t="s">
        <v>66</v>
      </c>
      <c r="B22" s="16">
        <v>2</v>
      </c>
      <c r="C22" s="18">
        <v>1</v>
      </c>
      <c r="D22" s="32">
        <f t="shared" si="0"/>
        <v>-50</v>
      </c>
      <c r="E22" s="16">
        <v>0</v>
      </c>
      <c r="F22" s="18">
        <v>0</v>
      </c>
      <c r="G22" s="34"/>
      <c r="H22" s="16">
        <v>2</v>
      </c>
      <c r="I22" s="18">
        <v>1</v>
      </c>
      <c r="J22" s="32">
        <f t="shared" si="1"/>
        <v>-50</v>
      </c>
    </row>
    <row r="23" spans="1:10" ht="15">
      <c r="A23" s="21" t="s">
        <v>67</v>
      </c>
      <c r="B23" s="16">
        <v>0</v>
      </c>
      <c r="C23" s="18">
        <v>3</v>
      </c>
      <c r="D23" s="129" t="s">
        <v>312</v>
      </c>
      <c r="E23" s="16">
        <v>0</v>
      </c>
      <c r="F23" s="18">
        <v>0</v>
      </c>
      <c r="G23" s="34"/>
      <c r="H23" s="16">
        <v>0</v>
      </c>
      <c r="I23" s="18">
        <v>4</v>
      </c>
      <c r="J23" s="129" t="s">
        <v>312</v>
      </c>
    </row>
    <row r="24" spans="1:10" ht="15">
      <c r="A24" s="21" t="s">
        <v>68</v>
      </c>
      <c r="B24" s="16">
        <v>0</v>
      </c>
      <c r="C24" s="18">
        <v>1</v>
      </c>
      <c r="D24" s="129" t="s">
        <v>312</v>
      </c>
      <c r="E24" s="16">
        <v>0</v>
      </c>
      <c r="F24" s="18">
        <v>0</v>
      </c>
      <c r="G24" s="34"/>
      <c r="H24" s="16">
        <v>0</v>
      </c>
      <c r="I24" s="18">
        <v>1</v>
      </c>
      <c r="J24" s="129" t="s">
        <v>312</v>
      </c>
    </row>
    <row r="25" spans="1:10" ht="15">
      <c r="A25" s="21" t="s">
        <v>69</v>
      </c>
      <c r="B25" s="16">
        <v>5</v>
      </c>
      <c r="C25" s="18">
        <v>2</v>
      </c>
      <c r="D25" s="32">
        <f t="shared" si="0"/>
        <v>-60</v>
      </c>
      <c r="E25" s="16">
        <v>0</v>
      </c>
      <c r="F25" s="18">
        <v>0</v>
      </c>
      <c r="G25" s="34"/>
      <c r="H25" s="16">
        <v>5</v>
      </c>
      <c r="I25" s="18">
        <v>2</v>
      </c>
      <c r="J25" s="32">
        <f t="shared" si="1"/>
        <v>-60</v>
      </c>
    </row>
    <row r="26" spans="1:10" ht="15">
      <c r="A26" s="21" t="s">
        <v>70</v>
      </c>
      <c r="B26" s="16">
        <v>0</v>
      </c>
      <c r="C26" s="18">
        <v>2</v>
      </c>
      <c r="D26" s="129" t="s">
        <v>312</v>
      </c>
      <c r="E26" s="16">
        <v>0</v>
      </c>
      <c r="F26" s="18">
        <v>0</v>
      </c>
      <c r="G26" s="34"/>
      <c r="H26" s="16">
        <v>0</v>
      </c>
      <c r="I26" s="18">
        <v>4</v>
      </c>
      <c r="J26" s="129" t="s">
        <v>312</v>
      </c>
    </row>
    <row r="27" spans="1:10" ht="15">
      <c r="A27" s="21" t="s">
        <v>71</v>
      </c>
      <c r="B27" s="16">
        <v>0</v>
      </c>
      <c r="C27" s="18">
        <v>1</v>
      </c>
      <c r="D27" s="129" t="s">
        <v>312</v>
      </c>
      <c r="E27" s="16">
        <v>0</v>
      </c>
      <c r="F27" s="18">
        <v>0</v>
      </c>
      <c r="G27" s="34"/>
      <c r="H27" s="16">
        <v>0</v>
      </c>
      <c r="I27" s="18">
        <v>1</v>
      </c>
      <c r="J27" s="129" t="s">
        <v>312</v>
      </c>
    </row>
    <row r="28" spans="1:10" ht="15">
      <c r="A28" s="21" t="s">
        <v>72</v>
      </c>
      <c r="B28" s="16">
        <v>3</v>
      </c>
      <c r="C28" s="18">
        <v>3</v>
      </c>
      <c r="D28" s="32">
        <f t="shared" si="0"/>
        <v>0</v>
      </c>
      <c r="E28" s="16">
        <v>0</v>
      </c>
      <c r="F28" s="18">
        <v>0</v>
      </c>
      <c r="G28" s="34"/>
      <c r="H28" s="16">
        <v>3</v>
      </c>
      <c r="I28" s="18">
        <v>5</v>
      </c>
      <c r="J28" s="32">
        <f t="shared" si="1"/>
        <v>66.66666666666666</v>
      </c>
    </row>
    <row r="29" spans="1:10" ht="15">
      <c r="A29" s="21" t="s">
        <v>73</v>
      </c>
      <c r="B29" s="16">
        <v>3</v>
      </c>
      <c r="C29" s="18">
        <v>0</v>
      </c>
      <c r="D29" s="128" t="s">
        <v>311</v>
      </c>
      <c r="E29" s="16">
        <v>0</v>
      </c>
      <c r="F29" s="18">
        <v>0</v>
      </c>
      <c r="G29" s="34"/>
      <c r="H29" s="16">
        <v>3</v>
      </c>
      <c r="I29" s="18">
        <v>0</v>
      </c>
      <c r="J29" s="128" t="s">
        <v>311</v>
      </c>
    </row>
    <row r="30" spans="1:10" ht="15">
      <c r="A30" s="21" t="s">
        <v>74</v>
      </c>
      <c r="B30" s="16">
        <v>3</v>
      </c>
      <c r="C30" s="18">
        <v>0</v>
      </c>
      <c r="D30" s="128" t="s">
        <v>311</v>
      </c>
      <c r="E30" s="16">
        <v>0</v>
      </c>
      <c r="F30" s="18">
        <v>0</v>
      </c>
      <c r="G30" s="34"/>
      <c r="H30" s="16">
        <v>4</v>
      </c>
      <c r="I30" s="18">
        <v>0</v>
      </c>
      <c r="J30" s="128" t="s">
        <v>311</v>
      </c>
    </row>
    <row r="31" spans="1:10" ht="15">
      <c r="A31" s="21" t="s">
        <v>75</v>
      </c>
      <c r="B31" s="16">
        <v>3</v>
      </c>
      <c r="C31" s="18">
        <v>5</v>
      </c>
      <c r="D31" s="32">
        <f t="shared" si="0"/>
        <v>66.66666666666666</v>
      </c>
      <c r="E31" s="16">
        <v>2</v>
      </c>
      <c r="F31" s="18">
        <v>0</v>
      </c>
      <c r="G31" s="128" t="s">
        <v>311</v>
      </c>
      <c r="H31" s="16">
        <v>4</v>
      </c>
      <c r="I31" s="18">
        <v>6</v>
      </c>
      <c r="J31" s="32">
        <f t="shared" si="1"/>
        <v>50</v>
      </c>
    </row>
    <row r="32" spans="1:10" ht="15">
      <c r="A32" s="21" t="s">
        <v>76</v>
      </c>
      <c r="B32" s="16">
        <v>0</v>
      </c>
      <c r="C32" s="18">
        <v>0</v>
      </c>
      <c r="D32" s="32"/>
      <c r="E32" s="16">
        <v>0</v>
      </c>
      <c r="F32" s="18">
        <v>0</v>
      </c>
      <c r="G32" s="34"/>
      <c r="H32" s="16">
        <v>0</v>
      </c>
      <c r="I32" s="18">
        <v>0</v>
      </c>
      <c r="J32" s="32"/>
    </row>
    <row r="33" spans="1:10" ht="1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4"/>
      <c r="H33" s="16">
        <v>0</v>
      </c>
      <c r="I33" s="18">
        <v>0</v>
      </c>
      <c r="J33" s="32"/>
    </row>
    <row r="34" spans="1:10" ht="15">
      <c r="A34" s="24" t="s">
        <v>78</v>
      </c>
      <c r="B34" s="33">
        <v>43</v>
      </c>
      <c r="C34" s="25">
        <v>33</v>
      </c>
      <c r="D34" s="34">
        <f t="shared" si="0"/>
        <v>-23.25581395348837</v>
      </c>
      <c r="E34" s="33">
        <v>2</v>
      </c>
      <c r="F34" s="25">
        <v>1</v>
      </c>
      <c r="G34" s="34">
        <f>F34*100/E34-100</f>
        <v>-50</v>
      </c>
      <c r="H34" s="33">
        <v>54</v>
      </c>
      <c r="I34" s="25">
        <v>42</v>
      </c>
      <c r="J34" s="34">
        <f t="shared" si="1"/>
        <v>-22.22222222222223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8:G20 D10:D12 D14 D18:D19 D21:D22 D31:D34 G32:G34 J10:J12 J14 J21:J22 J18:J19 J31:J34 D16 D25 D28 G22:G30 J16 J25 J28">
    <cfRule type="cellIs" priority="33" dxfId="586" operator="lessThanOrEqual" stopIfTrue="1">
      <formula>0</formula>
    </cfRule>
    <cfRule type="cellIs" priority="34" dxfId="584" operator="greaterThanOrEqual" stopIfTrue="1">
      <formula>0</formula>
    </cfRule>
  </conditionalFormatting>
  <conditionalFormatting sqref="D10:D12 D14 D18:D19 D21:D22 D31:D34 D16 D25 D28">
    <cfRule type="cellIs" priority="32" dxfId="585" operator="lessThanOrEqual" stopIfTrue="1">
      <formula>0</formula>
    </cfRule>
  </conditionalFormatting>
  <conditionalFormatting sqref="D10:D12 D14 D18:D19 D21:D22 D31:D34 D16 D25 D28">
    <cfRule type="cellIs" priority="31" dxfId="584" operator="greaterThan" stopIfTrue="1">
      <formula>0</formula>
    </cfRule>
  </conditionalFormatting>
  <conditionalFormatting sqref="G8:G20 G32:G34 G22:G30">
    <cfRule type="cellIs" priority="30" dxfId="585" operator="lessThanOrEqual" stopIfTrue="1">
      <formula>0</formula>
    </cfRule>
  </conditionalFormatting>
  <conditionalFormatting sqref="G8:G20 G32:G34 G22:G30">
    <cfRule type="cellIs" priority="29" dxfId="584" operator="greaterThan" stopIfTrue="1">
      <formula>0</formula>
    </cfRule>
  </conditionalFormatting>
  <conditionalFormatting sqref="J10:J12 J14 J21:J22 J18:J19 J31:J34 J16 J25 J28">
    <cfRule type="cellIs" priority="28" dxfId="585" operator="lessThanOrEqual" stopIfTrue="1">
      <formula>0</formula>
    </cfRule>
  </conditionalFormatting>
  <conditionalFormatting sqref="J10:J12 J14 J21:J22 J18:J19 J31:J34 J16 J25 J28">
    <cfRule type="cellIs" priority="27" dxfId="584" operator="greaterThan" stopIfTrue="1">
      <formula>0</formula>
    </cfRule>
  </conditionalFormatting>
  <conditionalFormatting sqref="D8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D15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D23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D24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D26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D27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21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J8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15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23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4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6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7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5"/>
  <sheetViews>
    <sheetView workbookViewId="0" topLeftCell="A2">
      <selection activeCell="G27" sqref="G27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8">
        <v>0</v>
      </c>
      <c r="C7" s="18"/>
      <c r="D7" s="18"/>
      <c r="E7" s="18">
        <v>0</v>
      </c>
      <c r="F7" s="18"/>
      <c r="G7" s="18"/>
      <c r="H7" s="78">
        <v>0</v>
      </c>
      <c r="I7" s="18"/>
      <c r="J7" s="18"/>
    </row>
    <row r="8" spans="1:10" ht="14.25">
      <c r="A8" s="21" t="s">
        <v>52</v>
      </c>
      <c r="B8" s="18">
        <v>25</v>
      </c>
      <c r="C8" s="18">
        <v>19</v>
      </c>
      <c r="D8" s="32">
        <f>C8*100/B8-100</f>
        <v>-24</v>
      </c>
      <c r="E8" s="18">
        <v>2</v>
      </c>
      <c r="F8" s="18">
        <v>1</v>
      </c>
      <c r="G8" s="32">
        <f>F8*100/E8-100</f>
        <v>-50</v>
      </c>
      <c r="H8" s="78">
        <v>26</v>
      </c>
      <c r="I8" s="18">
        <v>31</v>
      </c>
      <c r="J8" s="32">
        <f>I8*100/H8-100</f>
        <v>19.230769230769226</v>
      </c>
    </row>
    <row r="9" spans="1:10" ht="14.25">
      <c r="A9" s="21" t="s">
        <v>53</v>
      </c>
      <c r="B9" s="18">
        <v>26</v>
      </c>
      <c r="C9" s="18">
        <v>25</v>
      </c>
      <c r="D9" s="32">
        <f aca="true" t="shared" si="0" ref="D9:D34">C9*100/B9-100</f>
        <v>-3.8461538461538396</v>
      </c>
      <c r="E9" s="18">
        <v>1</v>
      </c>
      <c r="F9" s="18">
        <v>4</v>
      </c>
      <c r="G9" s="32">
        <f aca="true" t="shared" si="1" ref="G9:G34">F9*100/E9-100</f>
        <v>300</v>
      </c>
      <c r="H9" s="78">
        <v>46</v>
      </c>
      <c r="I9" s="18">
        <v>41</v>
      </c>
      <c r="J9" s="32">
        <f aca="true" t="shared" si="2" ref="J9:J34">I9*100/H9-100</f>
        <v>-10.869565217391298</v>
      </c>
    </row>
    <row r="10" spans="1:10" ht="15">
      <c r="A10" s="21" t="s">
        <v>54</v>
      </c>
      <c r="B10" s="18">
        <v>101</v>
      </c>
      <c r="C10" s="18">
        <v>101</v>
      </c>
      <c r="D10" s="32">
        <f t="shared" si="0"/>
        <v>0</v>
      </c>
      <c r="E10" s="18">
        <v>3</v>
      </c>
      <c r="F10" s="18">
        <v>0</v>
      </c>
      <c r="G10" s="128" t="s">
        <v>311</v>
      </c>
      <c r="H10" s="78">
        <v>139</v>
      </c>
      <c r="I10" s="18">
        <v>136</v>
      </c>
      <c r="J10" s="32">
        <f t="shared" si="2"/>
        <v>-2.1582733812949613</v>
      </c>
    </row>
    <row r="11" spans="1:10" ht="14.25">
      <c r="A11" s="21" t="s">
        <v>55</v>
      </c>
      <c r="B11" s="18">
        <v>45</v>
      </c>
      <c r="C11" s="18">
        <v>49</v>
      </c>
      <c r="D11" s="32">
        <f t="shared" si="0"/>
        <v>8.888888888888886</v>
      </c>
      <c r="E11" s="18">
        <v>1</v>
      </c>
      <c r="F11" s="18">
        <v>1</v>
      </c>
      <c r="G11" s="32">
        <f t="shared" si="1"/>
        <v>0</v>
      </c>
      <c r="H11" s="78">
        <v>64</v>
      </c>
      <c r="I11" s="18">
        <v>64</v>
      </c>
      <c r="J11" s="32">
        <f t="shared" si="2"/>
        <v>0</v>
      </c>
    </row>
    <row r="12" spans="1:10" ht="14.25">
      <c r="A12" s="21" t="s">
        <v>56</v>
      </c>
      <c r="B12" s="18">
        <v>33</v>
      </c>
      <c r="C12" s="18">
        <v>35</v>
      </c>
      <c r="D12" s="32">
        <f t="shared" si="0"/>
        <v>6.060606060606062</v>
      </c>
      <c r="E12" s="18">
        <v>0</v>
      </c>
      <c r="F12" s="18">
        <v>2</v>
      </c>
      <c r="G12" s="129" t="s">
        <v>312</v>
      </c>
      <c r="H12" s="78">
        <v>42</v>
      </c>
      <c r="I12" s="18">
        <v>40</v>
      </c>
      <c r="J12" s="32">
        <f t="shared" si="2"/>
        <v>-4.761904761904759</v>
      </c>
    </row>
    <row r="13" spans="1:10" ht="14.25">
      <c r="A13" s="21" t="s">
        <v>57</v>
      </c>
      <c r="B13" s="18">
        <v>15</v>
      </c>
      <c r="C13" s="18">
        <v>13</v>
      </c>
      <c r="D13" s="32">
        <f t="shared" si="0"/>
        <v>-13.333333333333329</v>
      </c>
      <c r="E13" s="18">
        <v>0</v>
      </c>
      <c r="F13" s="18">
        <v>1</v>
      </c>
      <c r="G13" s="129" t="s">
        <v>312</v>
      </c>
      <c r="H13" s="78">
        <v>15</v>
      </c>
      <c r="I13" s="18">
        <v>17</v>
      </c>
      <c r="J13" s="32">
        <f t="shared" si="2"/>
        <v>13.333333333333329</v>
      </c>
    </row>
    <row r="14" spans="1:10" ht="14.25">
      <c r="A14" s="21" t="s">
        <v>58</v>
      </c>
      <c r="B14" s="18">
        <v>68</v>
      </c>
      <c r="C14" s="18">
        <v>74</v>
      </c>
      <c r="D14" s="32">
        <f t="shared" si="0"/>
        <v>8.82352941176471</v>
      </c>
      <c r="E14" s="18">
        <v>2</v>
      </c>
      <c r="F14" s="18">
        <v>1</v>
      </c>
      <c r="G14" s="32">
        <f t="shared" si="1"/>
        <v>-50</v>
      </c>
      <c r="H14" s="78">
        <v>105</v>
      </c>
      <c r="I14" s="18">
        <v>96</v>
      </c>
      <c r="J14" s="32">
        <f t="shared" si="2"/>
        <v>-8.57142857142857</v>
      </c>
    </row>
    <row r="15" spans="1:10" ht="14.25">
      <c r="A15" s="21" t="s">
        <v>59</v>
      </c>
      <c r="B15" s="18">
        <v>22</v>
      </c>
      <c r="C15" s="18">
        <v>37</v>
      </c>
      <c r="D15" s="32">
        <f t="shared" si="0"/>
        <v>68.18181818181819</v>
      </c>
      <c r="E15" s="18">
        <v>2</v>
      </c>
      <c r="F15" s="18">
        <v>1</v>
      </c>
      <c r="G15" s="32">
        <f t="shared" si="1"/>
        <v>-50</v>
      </c>
      <c r="H15" s="78">
        <v>34</v>
      </c>
      <c r="I15" s="18">
        <v>47</v>
      </c>
      <c r="J15" s="32">
        <f t="shared" si="2"/>
        <v>38.23529411764707</v>
      </c>
    </row>
    <row r="16" spans="1:10" ht="14.25">
      <c r="A16" s="21" t="s">
        <v>60</v>
      </c>
      <c r="B16" s="18">
        <v>74</v>
      </c>
      <c r="C16" s="18">
        <v>100</v>
      </c>
      <c r="D16" s="32">
        <f t="shared" si="0"/>
        <v>35.13513513513513</v>
      </c>
      <c r="E16" s="18">
        <v>1</v>
      </c>
      <c r="F16" s="18">
        <v>4</v>
      </c>
      <c r="G16" s="32">
        <f t="shared" si="1"/>
        <v>300</v>
      </c>
      <c r="H16" s="78">
        <v>101</v>
      </c>
      <c r="I16" s="18">
        <v>133</v>
      </c>
      <c r="J16" s="32">
        <f t="shared" si="2"/>
        <v>31.683168316831683</v>
      </c>
    </row>
    <row r="17" spans="1:10" ht="14.25">
      <c r="A17" s="21" t="s">
        <v>61</v>
      </c>
      <c r="B17" s="18">
        <v>147</v>
      </c>
      <c r="C17" s="18">
        <v>167</v>
      </c>
      <c r="D17" s="32">
        <f t="shared" si="0"/>
        <v>13.605442176870753</v>
      </c>
      <c r="E17" s="18">
        <v>0</v>
      </c>
      <c r="F17" s="18">
        <v>0</v>
      </c>
      <c r="G17" s="32"/>
      <c r="H17" s="78">
        <v>180</v>
      </c>
      <c r="I17" s="18">
        <v>215</v>
      </c>
      <c r="J17" s="32">
        <f t="shared" si="2"/>
        <v>19.444444444444443</v>
      </c>
    </row>
    <row r="18" spans="1:10" ht="14.25">
      <c r="A18" s="21" t="s">
        <v>62</v>
      </c>
      <c r="B18" s="18">
        <v>6</v>
      </c>
      <c r="C18" s="18">
        <v>24</v>
      </c>
      <c r="D18" s="32">
        <f t="shared" si="0"/>
        <v>300</v>
      </c>
      <c r="E18" s="18">
        <v>1</v>
      </c>
      <c r="F18" s="18">
        <v>3</v>
      </c>
      <c r="G18" s="32">
        <f t="shared" si="1"/>
        <v>200</v>
      </c>
      <c r="H18" s="78">
        <v>5</v>
      </c>
      <c r="I18" s="18">
        <v>34</v>
      </c>
      <c r="J18" s="32">
        <f t="shared" si="2"/>
        <v>580</v>
      </c>
    </row>
    <row r="19" spans="1:10" ht="14.25">
      <c r="A19" s="21" t="s">
        <v>63</v>
      </c>
      <c r="B19" s="18">
        <v>13</v>
      </c>
      <c r="C19" s="18">
        <v>18</v>
      </c>
      <c r="D19" s="32">
        <f t="shared" si="0"/>
        <v>38.46153846153845</v>
      </c>
      <c r="E19" s="18">
        <v>0</v>
      </c>
      <c r="F19" s="18">
        <v>1</v>
      </c>
      <c r="G19" s="129" t="s">
        <v>312</v>
      </c>
      <c r="H19" s="78">
        <v>18</v>
      </c>
      <c r="I19" s="18">
        <v>26</v>
      </c>
      <c r="J19" s="32">
        <f t="shared" si="2"/>
        <v>44.44444444444446</v>
      </c>
    </row>
    <row r="20" spans="1:10" ht="14.25">
      <c r="A20" s="21" t="s">
        <v>64</v>
      </c>
      <c r="B20" s="18">
        <v>95</v>
      </c>
      <c r="C20" s="18">
        <v>77</v>
      </c>
      <c r="D20" s="32">
        <f t="shared" si="0"/>
        <v>-18.94736842105263</v>
      </c>
      <c r="E20" s="18">
        <v>10</v>
      </c>
      <c r="F20" s="18">
        <v>2</v>
      </c>
      <c r="G20" s="32">
        <f t="shared" si="1"/>
        <v>-80</v>
      </c>
      <c r="H20" s="78">
        <v>122</v>
      </c>
      <c r="I20" s="18">
        <v>102</v>
      </c>
      <c r="J20" s="32">
        <f t="shared" si="2"/>
        <v>-16.393442622950815</v>
      </c>
    </row>
    <row r="21" spans="1:10" ht="14.25">
      <c r="A21" s="21" t="s">
        <v>65</v>
      </c>
      <c r="B21" s="18">
        <v>54</v>
      </c>
      <c r="C21" s="18">
        <v>50</v>
      </c>
      <c r="D21" s="32">
        <f t="shared" si="0"/>
        <v>-7.407407407407405</v>
      </c>
      <c r="E21" s="18">
        <v>0</v>
      </c>
      <c r="F21" s="18">
        <v>0</v>
      </c>
      <c r="G21" s="32"/>
      <c r="H21" s="78">
        <v>84</v>
      </c>
      <c r="I21" s="18">
        <v>60</v>
      </c>
      <c r="J21" s="32">
        <f t="shared" si="2"/>
        <v>-28.57142857142857</v>
      </c>
    </row>
    <row r="22" spans="1:10" ht="15">
      <c r="A22" s="21" t="s">
        <v>66</v>
      </c>
      <c r="B22" s="18">
        <v>151</v>
      </c>
      <c r="C22" s="18">
        <v>127</v>
      </c>
      <c r="D22" s="32">
        <f t="shared" si="0"/>
        <v>-15.89403973509934</v>
      </c>
      <c r="E22" s="18">
        <v>5</v>
      </c>
      <c r="F22" s="18">
        <v>0</v>
      </c>
      <c r="G22" s="128" t="s">
        <v>311</v>
      </c>
      <c r="H22" s="78">
        <v>175</v>
      </c>
      <c r="I22" s="18">
        <v>191</v>
      </c>
      <c r="J22" s="32">
        <f t="shared" si="2"/>
        <v>9.142857142857139</v>
      </c>
    </row>
    <row r="23" spans="1:10" ht="14.25">
      <c r="A23" s="21" t="s">
        <v>67</v>
      </c>
      <c r="B23" s="18">
        <v>52</v>
      </c>
      <c r="C23" s="18">
        <v>79</v>
      </c>
      <c r="D23" s="32">
        <f t="shared" si="0"/>
        <v>51.923076923076934</v>
      </c>
      <c r="E23" s="18">
        <v>5</v>
      </c>
      <c r="F23" s="18">
        <v>3</v>
      </c>
      <c r="G23" s="32">
        <f t="shared" si="1"/>
        <v>-40</v>
      </c>
      <c r="H23" s="78">
        <v>69</v>
      </c>
      <c r="I23" s="18">
        <v>118</v>
      </c>
      <c r="J23" s="32">
        <f t="shared" si="2"/>
        <v>71.01449275362319</v>
      </c>
    </row>
    <row r="24" spans="1:10" ht="14.25">
      <c r="A24" s="21" t="s">
        <v>68</v>
      </c>
      <c r="B24" s="18">
        <v>10</v>
      </c>
      <c r="C24" s="18">
        <v>15</v>
      </c>
      <c r="D24" s="32">
        <f t="shared" si="0"/>
        <v>50</v>
      </c>
      <c r="E24" s="18">
        <v>1</v>
      </c>
      <c r="F24" s="18">
        <v>1</v>
      </c>
      <c r="G24" s="32">
        <f t="shared" si="1"/>
        <v>0</v>
      </c>
      <c r="H24" s="78">
        <v>12</v>
      </c>
      <c r="I24" s="18">
        <v>21</v>
      </c>
      <c r="J24" s="32">
        <f t="shared" si="2"/>
        <v>75</v>
      </c>
    </row>
    <row r="25" spans="1:10" ht="15">
      <c r="A25" s="21" t="s">
        <v>69</v>
      </c>
      <c r="B25" s="18">
        <v>33</v>
      </c>
      <c r="C25" s="18">
        <v>44</v>
      </c>
      <c r="D25" s="32">
        <f t="shared" si="0"/>
        <v>33.33333333333334</v>
      </c>
      <c r="E25" s="18">
        <v>2</v>
      </c>
      <c r="F25" s="18">
        <v>0</v>
      </c>
      <c r="G25" s="128" t="s">
        <v>311</v>
      </c>
      <c r="H25" s="78">
        <v>44</v>
      </c>
      <c r="I25" s="18">
        <v>67</v>
      </c>
      <c r="J25" s="32">
        <f t="shared" si="2"/>
        <v>52.27272727272728</v>
      </c>
    </row>
    <row r="26" spans="1:10" ht="15">
      <c r="A26" s="21" t="s">
        <v>70</v>
      </c>
      <c r="B26" s="18">
        <v>12</v>
      </c>
      <c r="C26" s="18">
        <v>20</v>
      </c>
      <c r="D26" s="32">
        <f t="shared" si="0"/>
        <v>66.66666666666666</v>
      </c>
      <c r="E26" s="18">
        <v>1</v>
      </c>
      <c r="F26" s="18">
        <v>0</v>
      </c>
      <c r="G26" s="128" t="s">
        <v>311</v>
      </c>
      <c r="H26" s="78">
        <v>14</v>
      </c>
      <c r="I26" s="18">
        <v>26</v>
      </c>
      <c r="J26" s="32">
        <f t="shared" si="2"/>
        <v>85.71428571428572</v>
      </c>
    </row>
    <row r="27" spans="1:10" ht="14.25">
      <c r="A27" s="21" t="s">
        <v>71</v>
      </c>
      <c r="B27" s="18">
        <v>42</v>
      </c>
      <c r="C27" s="18">
        <v>76</v>
      </c>
      <c r="D27" s="32">
        <f t="shared" si="0"/>
        <v>80.95238095238096</v>
      </c>
      <c r="E27" s="18">
        <v>0</v>
      </c>
      <c r="F27" s="18">
        <v>2</v>
      </c>
      <c r="G27" s="129" t="s">
        <v>312</v>
      </c>
      <c r="H27" s="78">
        <v>59</v>
      </c>
      <c r="I27" s="18">
        <v>100</v>
      </c>
      <c r="J27" s="32">
        <f t="shared" si="2"/>
        <v>69.4915254237288</v>
      </c>
    </row>
    <row r="28" spans="1:10" ht="14.25">
      <c r="A28" s="21" t="s">
        <v>72</v>
      </c>
      <c r="B28" s="18">
        <v>20</v>
      </c>
      <c r="C28" s="18">
        <v>48</v>
      </c>
      <c r="D28" s="32">
        <f t="shared" si="0"/>
        <v>140</v>
      </c>
      <c r="E28" s="18">
        <v>2</v>
      </c>
      <c r="F28" s="18">
        <v>1</v>
      </c>
      <c r="G28" s="32">
        <f t="shared" si="1"/>
        <v>-50</v>
      </c>
      <c r="H28" s="78">
        <v>24</v>
      </c>
      <c r="I28" s="18">
        <v>58</v>
      </c>
      <c r="J28" s="32">
        <f t="shared" si="2"/>
        <v>141.66666666666666</v>
      </c>
    </row>
    <row r="29" spans="1:10" ht="14.25">
      <c r="A29" s="21" t="s">
        <v>73</v>
      </c>
      <c r="B29" s="18">
        <v>40</v>
      </c>
      <c r="C29" s="18">
        <v>41</v>
      </c>
      <c r="D29" s="32">
        <f t="shared" si="0"/>
        <v>2.5</v>
      </c>
      <c r="E29" s="18">
        <v>3</v>
      </c>
      <c r="F29" s="18">
        <v>2</v>
      </c>
      <c r="G29" s="32">
        <f t="shared" si="1"/>
        <v>-33.33333333333333</v>
      </c>
      <c r="H29" s="78">
        <v>46</v>
      </c>
      <c r="I29" s="18">
        <v>53</v>
      </c>
      <c r="J29" s="32">
        <f t="shared" si="2"/>
        <v>15.217391304347828</v>
      </c>
    </row>
    <row r="30" spans="1:10" ht="15">
      <c r="A30" s="21" t="s">
        <v>74</v>
      </c>
      <c r="B30" s="18">
        <v>29</v>
      </c>
      <c r="C30" s="18">
        <v>31</v>
      </c>
      <c r="D30" s="32">
        <f t="shared" si="0"/>
        <v>6.896551724137936</v>
      </c>
      <c r="E30" s="18">
        <v>2</v>
      </c>
      <c r="F30" s="18">
        <v>0</v>
      </c>
      <c r="G30" s="128" t="s">
        <v>311</v>
      </c>
      <c r="H30" s="78">
        <v>38</v>
      </c>
      <c r="I30" s="18">
        <v>36</v>
      </c>
      <c r="J30" s="32">
        <f t="shared" si="2"/>
        <v>-5.263157894736835</v>
      </c>
    </row>
    <row r="31" spans="1:10" ht="14.25">
      <c r="A31" s="21" t="s">
        <v>75</v>
      </c>
      <c r="B31" s="18">
        <v>52</v>
      </c>
      <c r="C31" s="18">
        <v>43</v>
      </c>
      <c r="D31" s="32">
        <f t="shared" si="0"/>
        <v>-17.307692307692307</v>
      </c>
      <c r="E31" s="18">
        <v>5</v>
      </c>
      <c r="F31" s="18">
        <v>7</v>
      </c>
      <c r="G31" s="32">
        <f t="shared" si="1"/>
        <v>40</v>
      </c>
      <c r="H31" s="78">
        <v>61</v>
      </c>
      <c r="I31" s="18">
        <v>45</v>
      </c>
      <c r="J31" s="32">
        <f t="shared" si="2"/>
        <v>-26.229508196721312</v>
      </c>
    </row>
    <row r="32" spans="1:10" ht="14.25">
      <c r="A32" s="21" t="s">
        <v>76</v>
      </c>
      <c r="B32" s="18">
        <v>27</v>
      </c>
      <c r="C32" s="18">
        <v>21</v>
      </c>
      <c r="D32" s="32">
        <f t="shared" si="0"/>
        <v>-22.22222222222223</v>
      </c>
      <c r="E32" s="18">
        <v>3</v>
      </c>
      <c r="F32" s="18">
        <v>1</v>
      </c>
      <c r="G32" s="32">
        <f t="shared" si="1"/>
        <v>-66.66666666666666</v>
      </c>
      <c r="H32" s="78">
        <v>28</v>
      </c>
      <c r="I32" s="18">
        <v>36</v>
      </c>
      <c r="J32" s="32">
        <f t="shared" si="2"/>
        <v>28.571428571428584</v>
      </c>
    </row>
    <row r="33" spans="1:10" ht="14.25">
      <c r="A33" s="2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78">
        <v>0</v>
      </c>
      <c r="I33" s="18">
        <v>0</v>
      </c>
      <c r="J33" s="32"/>
    </row>
    <row r="34" spans="1:10" ht="15">
      <c r="A34" s="24" t="s">
        <v>78</v>
      </c>
      <c r="B34" s="25">
        <v>1192</v>
      </c>
      <c r="C34" s="25">
        <v>1334</v>
      </c>
      <c r="D34" s="34">
        <f t="shared" si="0"/>
        <v>11.912751677852356</v>
      </c>
      <c r="E34" s="25">
        <v>52</v>
      </c>
      <c r="F34" s="25">
        <v>38</v>
      </c>
      <c r="G34" s="34">
        <f t="shared" si="1"/>
        <v>-26.92307692307692</v>
      </c>
      <c r="H34" s="80">
        <v>1551</v>
      </c>
      <c r="I34" s="25">
        <v>1793</v>
      </c>
      <c r="J34" s="34">
        <f t="shared" si="2"/>
        <v>15.60283687943263</v>
      </c>
    </row>
    <row r="35" ht="15">
      <c r="G35" s="82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9 J7:J34 G11 G23:G24 G28:G29 G31:G34 G14:G18 G20:G21">
    <cfRule type="cellIs" priority="10" dxfId="585" operator="lessThanOrEqual" stopIfTrue="1">
      <formula>0</formula>
    </cfRule>
  </conditionalFormatting>
  <conditionalFormatting sqref="D7:D34 G7:G9 J7:J34 G11 G23:G24 G28:G29 G31:G34 G14:G18 G20:G21">
    <cfRule type="cellIs" priority="9" dxfId="584" operator="greaterThan" stopIfTrue="1">
      <formula>0</formula>
    </cfRule>
  </conditionalFormatting>
  <conditionalFormatting sqref="G13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12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19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27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0"/>
  <sheetViews>
    <sheetView workbookViewId="0" topLeftCell="A121">
      <selection activeCell="G134" sqref="G134"/>
    </sheetView>
  </sheetViews>
  <sheetFormatPr defaultColWidth="9.140625" defaultRowHeight="15"/>
  <cols>
    <col min="1" max="1" width="68.57421875" style="7" customWidth="1"/>
    <col min="2" max="13" width="10.8515625" style="7" customWidth="1"/>
    <col min="14" max="16384" width="9.140625" style="7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146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81</v>
      </c>
      <c r="C6" s="65" t="s">
        <v>49</v>
      </c>
      <c r="D6" s="65" t="s">
        <v>50</v>
      </c>
      <c r="E6" s="65" t="s">
        <v>81</v>
      </c>
      <c r="F6" s="65" t="s">
        <v>49</v>
      </c>
      <c r="G6" s="65" t="s">
        <v>50</v>
      </c>
      <c r="H6" s="65" t="s">
        <v>81</v>
      </c>
      <c r="I6" s="65" t="s">
        <v>49</v>
      </c>
      <c r="J6" s="65" t="s">
        <v>50</v>
      </c>
    </row>
    <row r="7" spans="1:10" ht="14.25">
      <c r="A7" s="42" t="s">
        <v>147</v>
      </c>
      <c r="B7" s="78">
        <v>52</v>
      </c>
      <c r="C7" s="78">
        <v>67</v>
      </c>
      <c r="D7" s="32">
        <f>C7*100/B7-100</f>
        <v>28.84615384615384</v>
      </c>
      <c r="E7" s="18">
        <v>11</v>
      </c>
      <c r="F7" s="78">
        <v>19</v>
      </c>
      <c r="G7" s="32">
        <f>F7*100/E7-100</f>
        <v>72.72727272727272</v>
      </c>
      <c r="H7" s="18">
        <v>80</v>
      </c>
      <c r="I7" s="18">
        <v>79</v>
      </c>
      <c r="J7" s="32">
        <f>I7*100/H7-100</f>
        <v>-1.25</v>
      </c>
    </row>
    <row r="8" spans="1:10" ht="14.25">
      <c r="A8" s="42" t="s">
        <v>148</v>
      </c>
      <c r="B8" s="78">
        <v>41</v>
      </c>
      <c r="C8" s="78">
        <v>11</v>
      </c>
      <c r="D8" s="32">
        <f aca="true" t="shared" si="0" ref="D8:D70">C8*100/B8-100</f>
        <v>-73.17073170731707</v>
      </c>
      <c r="E8" s="18">
        <v>16</v>
      </c>
      <c r="F8" s="78">
        <v>4</v>
      </c>
      <c r="G8" s="32">
        <f aca="true" t="shared" si="1" ref="G8:G71">F8*100/E8-100</f>
        <v>-75</v>
      </c>
      <c r="H8" s="18">
        <v>49</v>
      </c>
      <c r="I8" s="18">
        <v>9</v>
      </c>
      <c r="J8" s="32">
        <f aca="true" t="shared" si="2" ref="J8:J71">I8*100/H8-100</f>
        <v>-81.63265306122449</v>
      </c>
    </row>
    <row r="9" spans="1:10" ht="14.25">
      <c r="A9" s="42" t="s">
        <v>149</v>
      </c>
      <c r="B9" s="78">
        <v>77</v>
      </c>
      <c r="C9" s="78">
        <v>103</v>
      </c>
      <c r="D9" s="32">
        <f t="shared" si="0"/>
        <v>33.76623376623377</v>
      </c>
      <c r="E9" s="18">
        <v>18</v>
      </c>
      <c r="F9" s="78">
        <v>24</v>
      </c>
      <c r="G9" s="32">
        <f t="shared" si="1"/>
        <v>33.33333333333334</v>
      </c>
      <c r="H9" s="18">
        <v>105</v>
      </c>
      <c r="I9" s="18">
        <v>151</v>
      </c>
      <c r="J9" s="32">
        <f t="shared" si="2"/>
        <v>43.809523809523796</v>
      </c>
    </row>
    <row r="10" spans="1:10" ht="14.25">
      <c r="A10" s="42" t="s">
        <v>150</v>
      </c>
      <c r="B10" s="78">
        <v>35</v>
      </c>
      <c r="C10" s="78">
        <v>35</v>
      </c>
      <c r="D10" s="32">
        <f t="shared" si="0"/>
        <v>0</v>
      </c>
      <c r="E10" s="18">
        <v>9</v>
      </c>
      <c r="F10" s="78">
        <v>8</v>
      </c>
      <c r="G10" s="32">
        <f t="shared" si="1"/>
        <v>-11.111111111111114</v>
      </c>
      <c r="H10" s="18">
        <v>46</v>
      </c>
      <c r="I10" s="18">
        <v>49</v>
      </c>
      <c r="J10" s="32">
        <f t="shared" si="2"/>
        <v>6.521739130434781</v>
      </c>
    </row>
    <row r="11" spans="1:10" ht="14.25">
      <c r="A11" s="42" t="s">
        <v>304</v>
      </c>
      <c r="B11" s="78">
        <v>67</v>
      </c>
      <c r="C11" s="78">
        <v>76</v>
      </c>
      <c r="D11" s="32">
        <f t="shared" si="0"/>
        <v>13.43283582089552</v>
      </c>
      <c r="E11" s="18">
        <v>20</v>
      </c>
      <c r="F11" s="78">
        <v>24</v>
      </c>
      <c r="G11" s="32">
        <f t="shared" si="1"/>
        <v>20</v>
      </c>
      <c r="H11" s="18">
        <v>83</v>
      </c>
      <c r="I11" s="18">
        <v>96</v>
      </c>
      <c r="J11" s="32">
        <f t="shared" si="2"/>
        <v>15.662650602409641</v>
      </c>
    </row>
    <row r="12" spans="1:10" ht="15">
      <c r="A12" s="42" t="s">
        <v>151</v>
      </c>
      <c r="B12" s="78">
        <v>1</v>
      </c>
      <c r="C12" s="78">
        <v>0</v>
      </c>
      <c r="D12" s="131" t="s">
        <v>311</v>
      </c>
      <c r="E12" s="18">
        <v>0</v>
      </c>
      <c r="F12" s="78">
        <v>0</v>
      </c>
      <c r="G12" s="32"/>
      <c r="H12" s="18">
        <v>1</v>
      </c>
      <c r="I12" s="18">
        <v>0</v>
      </c>
      <c r="J12" s="131" t="s">
        <v>311</v>
      </c>
    </row>
    <row r="13" spans="1:10" ht="14.25">
      <c r="A13" s="42" t="s">
        <v>152</v>
      </c>
      <c r="B13" s="78">
        <v>100</v>
      </c>
      <c r="C13" s="78">
        <v>126</v>
      </c>
      <c r="D13" s="32">
        <f t="shared" si="0"/>
        <v>26</v>
      </c>
      <c r="E13" s="18">
        <v>30</v>
      </c>
      <c r="F13" s="78">
        <v>26</v>
      </c>
      <c r="G13" s="32">
        <f t="shared" si="1"/>
        <v>-13.333333333333329</v>
      </c>
      <c r="H13" s="18">
        <v>112</v>
      </c>
      <c r="I13" s="18">
        <v>172</v>
      </c>
      <c r="J13" s="32">
        <f t="shared" si="2"/>
        <v>53.571428571428584</v>
      </c>
    </row>
    <row r="14" spans="1:10" ht="14.25">
      <c r="A14" s="42" t="s">
        <v>153</v>
      </c>
      <c r="B14" s="78">
        <v>0</v>
      </c>
      <c r="C14" s="78">
        <v>0</v>
      </c>
      <c r="D14" s="32"/>
      <c r="E14" s="18">
        <v>0</v>
      </c>
      <c r="F14" s="78">
        <v>0</v>
      </c>
      <c r="G14" s="32"/>
      <c r="H14" s="18">
        <v>0</v>
      </c>
      <c r="I14" s="18">
        <v>0</v>
      </c>
      <c r="J14" s="32"/>
    </row>
    <row r="15" spans="1:10" ht="14.25">
      <c r="A15" s="42" t="s">
        <v>154</v>
      </c>
      <c r="B15" s="78">
        <v>83</v>
      </c>
      <c r="C15" s="78">
        <v>117</v>
      </c>
      <c r="D15" s="32">
        <f t="shared" si="0"/>
        <v>40.96385542168676</v>
      </c>
      <c r="E15" s="18">
        <v>26</v>
      </c>
      <c r="F15" s="78">
        <v>33</v>
      </c>
      <c r="G15" s="32">
        <f t="shared" si="1"/>
        <v>26.92307692307692</v>
      </c>
      <c r="H15" s="18">
        <v>95</v>
      </c>
      <c r="I15" s="18">
        <v>133</v>
      </c>
      <c r="J15" s="32">
        <f t="shared" si="2"/>
        <v>40</v>
      </c>
    </row>
    <row r="16" spans="1:10" ht="14.25">
      <c r="A16" s="42" t="s">
        <v>155</v>
      </c>
      <c r="B16" s="78">
        <v>0</v>
      </c>
      <c r="C16" s="78">
        <v>0</v>
      </c>
      <c r="D16" s="32"/>
      <c r="E16" s="18">
        <v>0</v>
      </c>
      <c r="F16" s="78">
        <v>0</v>
      </c>
      <c r="G16" s="32"/>
      <c r="H16" s="18">
        <v>0</v>
      </c>
      <c r="I16" s="18">
        <v>0</v>
      </c>
      <c r="J16" s="32"/>
    </row>
    <row r="17" spans="1:10" ht="14.25">
      <c r="A17" s="42" t="s">
        <v>305</v>
      </c>
      <c r="B17" s="78">
        <v>32</v>
      </c>
      <c r="C17" s="78">
        <v>33</v>
      </c>
      <c r="D17" s="32">
        <f t="shared" si="0"/>
        <v>3.125</v>
      </c>
      <c r="E17" s="18">
        <v>8</v>
      </c>
      <c r="F17" s="78">
        <v>12</v>
      </c>
      <c r="G17" s="32">
        <f t="shared" si="1"/>
        <v>50</v>
      </c>
      <c r="H17" s="18">
        <v>37</v>
      </c>
      <c r="I17" s="18">
        <v>40</v>
      </c>
      <c r="J17" s="32">
        <f t="shared" si="2"/>
        <v>8.108108108108112</v>
      </c>
    </row>
    <row r="18" spans="1:10" ht="14.25">
      <c r="A18" s="42" t="s">
        <v>156</v>
      </c>
      <c r="B18" s="78">
        <v>13</v>
      </c>
      <c r="C18" s="78">
        <v>31</v>
      </c>
      <c r="D18" s="32">
        <f t="shared" si="0"/>
        <v>138.46153846153845</v>
      </c>
      <c r="E18" s="18">
        <v>0</v>
      </c>
      <c r="F18" s="78">
        <v>13</v>
      </c>
      <c r="G18" s="129" t="s">
        <v>312</v>
      </c>
      <c r="H18" s="18">
        <v>19</v>
      </c>
      <c r="I18" s="18">
        <v>37</v>
      </c>
      <c r="J18" s="32">
        <f t="shared" si="2"/>
        <v>94.73684210526315</v>
      </c>
    </row>
    <row r="19" spans="1:10" ht="14.25">
      <c r="A19" s="42" t="s">
        <v>157</v>
      </c>
      <c r="B19" s="78">
        <v>1</v>
      </c>
      <c r="C19" s="78">
        <v>1</v>
      </c>
      <c r="D19" s="32">
        <f t="shared" si="0"/>
        <v>0</v>
      </c>
      <c r="E19" s="18">
        <v>0</v>
      </c>
      <c r="F19" s="78">
        <v>0</v>
      </c>
      <c r="G19" s="32"/>
      <c r="H19" s="18">
        <v>3</v>
      </c>
      <c r="I19" s="18">
        <v>1</v>
      </c>
      <c r="J19" s="32">
        <f t="shared" si="2"/>
        <v>-66.66666666666666</v>
      </c>
    </row>
    <row r="20" spans="1:10" ht="14.25">
      <c r="A20" s="42" t="s">
        <v>158</v>
      </c>
      <c r="B20" s="78">
        <v>59</v>
      </c>
      <c r="C20" s="78">
        <v>42</v>
      </c>
      <c r="D20" s="32">
        <f t="shared" si="0"/>
        <v>-28.813559322033896</v>
      </c>
      <c r="E20" s="18">
        <v>18</v>
      </c>
      <c r="F20" s="78">
        <v>4</v>
      </c>
      <c r="G20" s="32">
        <f t="shared" si="1"/>
        <v>-77.77777777777777</v>
      </c>
      <c r="H20" s="18">
        <v>63</v>
      </c>
      <c r="I20" s="18">
        <v>61</v>
      </c>
      <c r="J20" s="32">
        <f t="shared" si="2"/>
        <v>-3.1746031746031775</v>
      </c>
    </row>
    <row r="21" spans="1:10" ht="14.25">
      <c r="A21" s="42" t="s">
        <v>159</v>
      </c>
      <c r="B21" s="78">
        <v>10</v>
      </c>
      <c r="C21" s="78">
        <v>15</v>
      </c>
      <c r="D21" s="32">
        <f t="shared" si="0"/>
        <v>50</v>
      </c>
      <c r="E21" s="18">
        <v>0</v>
      </c>
      <c r="F21" s="78">
        <v>1</v>
      </c>
      <c r="G21" s="129" t="s">
        <v>312</v>
      </c>
      <c r="H21" s="18">
        <v>12</v>
      </c>
      <c r="I21" s="18">
        <v>21</v>
      </c>
      <c r="J21" s="32">
        <f t="shared" si="2"/>
        <v>75</v>
      </c>
    </row>
    <row r="22" spans="1:10" ht="14.25">
      <c r="A22" s="42" t="s">
        <v>160</v>
      </c>
      <c r="B22" s="78">
        <v>0</v>
      </c>
      <c r="C22" s="78">
        <v>0</v>
      </c>
      <c r="D22" s="32"/>
      <c r="E22" s="18">
        <v>0</v>
      </c>
      <c r="F22" s="78">
        <v>0</v>
      </c>
      <c r="G22" s="32"/>
      <c r="H22" s="18">
        <v>0</v>
      </c>
      <c r="I22" s="18">
        <v>0</v>
      </c>
      <c r="J22" s="32"/>
    </row>
    <row r="23" spans="1:10" ht="14.25">
      <c r="A23" s="42" t="s">
        <v>161</v>
      </c>
      <c r="B23" s="78">
        <v>10</v>
      </c>
      <c r="C23" s="78">
        <v>23</v>
      </c>
      <c r="D23" s="32">
        <f t="shared" si="0"/>
        <v>130</v>
      </c>
      <c r="E23" s="18">
        <v>2</v>
      </c>
      <c r="F23" s="78">
        <v>15</v>
      </c>
      <c r="G23" s="32">
        <f t="shared" si="1"/>
        <v>650</v>
      </c>
      <c r="H23" s="18">
        <v>10</v>
      </c>
      <c r="I23" s="18">
        <v>15</v>
      </c>
      <c r="J23" s="32">
        <f t="shared" si="2"/>
        <v>50</v>
      </c>
    </row>
    <row r="24" spans="1:10" ht="14.25">
      <c r="A24" s="42" t="s">
        <v>162</v>
      </c>
      <c r="B24" s="78">
        <v>49</v>
      </c>
      <c r="C24" s="78">
        <v>33</v>
      </c>
      <c r="D24" s="32">
        <f t="shared" si="0"/>
        <v>-32.65306122448979</v>
      </c>
      <c r="E24" s="18">
        <v>10</v>
      </c>
      <c r="F24" s="78">
        <v>7</v>
      </c>
      <c r="G24" s="32">
        <f t="shared" si="1"/>
        <v>-30</v>
      </c>
      <c r="H24" s="18">
        <v>53</v>
      </c>
      <c r="I24" s="18">
        <v>38</v>
      </c>
      <c r="J24" s="32">
        <f t="shared" si="2"/>
        <v>-28.301886792452834</v>
      </c>
    </row>
    <row r="25" spans="1:10" ht="14.25">
      <c r="A25" s="42" t="s">
        <v>163</v>
      </c>
      <c r="B25" s="78">
        <v>29</v>
      </c>
      <c r="C25" s="78">
        <v>32</v>
      </c>
      <c r="D25" s="32">
        <f t="shared" si="0"/>
        <v>10.34482758620689</v>
      </c>
      <c r="E25" s="18">
        <v>5</v>
      </c>
      <c r="F25" s="78">
        <v>13</v>
      </c>
      <c r="G25" s="32">
        <f t="shared" si="1"/>
        <v>160</v>
      </c>
      <c r="H25" s="18">
        <v>42</v>
      </c>
      <c r="I25" s="18">
        <v>27</v>
      </c>
      <c r="J25" s="32">
        <f t="shared" si="2"/>
        <v>-35.71428571428571</v>
      </c>
    </row>
    <row r="26" spans="1:10" ht="14.25">
      <c r="A26" s="42" t="s">
        <v>164</v>
      </c>
      <c r="B26" s="78">
        <v>21</v>
      </c>
      <c r="C26" s="78">
        <v>27</v>
      </c>
      <c r="D26" s="32">
        <f t="shared" si="0"/>
        <v>28.571428571428584</v>
      </c>
      <c r="E26" s="18">
        <v>6</v>
      </c>
      <c r="F26" s="78">
        <v>10</v>
      </c>
      <c r="G26" s="32">
        <f t="shared" si="1"/>
        <v>66.66666666666666</v>
      </c>
      <c r="H26" s="18">
        <v>25</v>
      </c>
      <c r="I26" s="18">
        <v>38</v>
      </c>
      <c r="J26" s="32">
        <f t="shared" si="2"/>
        <v>52</v>
      </c>
    </row>
    <row r="27" spans="1:10" ht="14.25">
      <c r="A27" s="42" t="s">
        <v>165</v>
      </c>
      <c r="B27" s="78">
        <v>18</v>
      </c>
      <c r="C27" s="78">
        <v>15</v>
      </c>
      <c r="D27" s="32">
        <f t="shared" si="0"/>
        <v>-16.66666666666667</v>
      </c>
      <c r="E27" s="18">
        <v>2</v>
      </c>
      <c r="F27" s="78">
        <v>1</v>
      </c>
      <c r="G27" s="32">
        <f t="shared" si="1"/>
        <v>-50</v>
      </c>
      <c r="H27" s="18">
        <v>22</v>
      </c>
      <c r="I27" s="18">
        <v>23</v>
      </c>
      <c r="J27" s="32">
        <f t="shared" si="2"/>
        <v>4.545454545454547</v>
      </c>
    </row>
    <row r="28" spans="1:10" ht="14.25">
      <c r="A28" s="42" t="s">
        <v>166</v>
      </c>
      <c r="B28" s="78">
        <v>2</v>
      </c>
      <c r="C28" s="78">
        <v>4</v>
      </c>
      <c r="D28" s="32">
        <f t="shared" si="0"/>
        <v>100</v>
      </c>
      <c r="E28" s="18">
        <v>0</v>
      </c>
      <c r="F28" s="78">
        <v>0</v>
      </c>
      <c r="G28" s="32"/>
      <c r="H28" s="18">
        <v>3</v>
      </c>
      <c r="I28" s="18">
        <v>11</v>
      </c>
      <c r="J28" s="32">
        <f t="shared" si="2"/>
        <v>266.6666666666667</v>
      </c>
    </row>
    <row r="29" spans="1:10" ht="14.25">
      <c r="A29" s="42" t="s">
        <v>167</v>
      </c>
      <c r="B29" s="78">
        <v>69</v>
      </c>
      <c r="C29" s="78">
        <v>70</v>
      </c>
      <c r="D29" s="32">
        <f t="shared" si="0"/>
        <v>1.4492753623188435</v>
      </c>
      <c r="E29" s="18">
        <v>15</v>
      </c>
      <c r="F29" s="78">
        <v>8</v>
      </c>
      <c r="G29" s="32">
        <f t="shared" si="1"/>
        <v>-46.666666666666664</v>
      </c>
      <c r="H29" s="18">
        <v>77</v>
      </c>
      <c r="I29" s="18">
        <v>94</v>
      </c>
      <c r="J29" s="32">
        <f t="shared" si="2"/>
        <v>22.077922077922082</v>
      </c>
    </row>
    <row r="30" spans="1:10" ht="14.25">
      <c r="A30" s="42" t="s">
        <v>168</v>
      </c>
      <c r="B30" s="78">
        <v>18</v>
      </c>
      <c r="C30" s="78">
        <v>22</v>
      </c>
      <c r="D30" s="32">
        <f t="shared" si="0"/>
        <v>22.22222222222223</v>
      </c>
      <c r="E30" s="18">
        <v>6</v>
      </c>
      <c r="F30" s="78">
        <v>4</v>
      </c>
      <c r="G30" s="32">
        <f t="shared" si="1"/>
        <v>-33.33333333333333</v>
      </c>
      <c r="H30" s="18">
        <v>24</v>
      </c>
      <c r="I30" s="18">
        <v>32</v>
      </c>
      <c r="J30" s="32">
        <f t="shared" si="2"/>
        <v>33.33333333333334</v>
      </c>
    </row>
    <row r="31" spans="1:10" ht="14.25">
      <c r="A31" s="42" t="s">
        <v>169</v>
      </c>
      <c r="B31" s="78">
        <v>70</v>
      </c>
      <c r="C31" s="78">
        <v>55</v>
      </c>
      <c r="D31" s="32">
        <f t="shared" si="0"/>
        <v>-21.42857142857143</v>
      </c>
      <c r="E31" s="18">
        <v>16</v>
      </c>
      <c r="F31" s="78">
        <v>18</v>
      </c>
      <c r="G31" s="32">
        <f t="shared" si="1"/>
        <v>12.5</v>
      </c>
      <c r="H31" s="18">
        <v>76</v>
      </c>
      <c r="I31" s="18">
        <v>53</v>
      </c>
      <c r="J31" s="32">
        <f t="shared" si="2"/>
        <v>-30.263157894736835</v>
      </c>
    </row>
    <row r="32" spans="1:10" ht="14.25">
      <c r="A32" s="42" t="s">
        <v>170</v>
      </c>
      <c r="B32" s="78">
        <v>5</v>
      </c>
      <c r="C32" s="78">
        <v>6</v>
      </c>
      <c r="D32" s="32">
        <f t="shared" si="0"/>
        <v>20</v>
      </c>
      <c r="E32" s="18">
        <v>1</v>
      </c>
      <c r="F32" s="78">
        <v>3</v>
      </c>
      <c r="G32" s="32">
        <f t="shared" si="1"/>
        <v>200</v>
      </c>
      <c r="H32" s="18">
        <v>9</v>
      </c>
      <c r="I32" s="18">
        <v>4</v>
      </c>
      <c r="J32" s="32">
        <f t="shared" si="2"/>
        <v>-55.55555555555556</v>
      </c>
    </row>
    <row r="33" spans="1:10" ht="15">
      <c r="A33" s="42" t="s">
        <v>171</v>
      </c>
      <c r="B33" s="78">
        <v>1</v>
      </c>
      <c r="C33" s="78">
        <v>0</v>
      </c>
      <c r="D33" s="131" t="s">
        <v>311</v>
      </c>
      <c r="E33" s="18">
        <v>0</v>
      </c>
      <c r="F33" s="78">
        <v>0</v>
      </c>
      <c r="G33" s="32"/>
      <c r="H33" s="18">
        <v>2</v>
      </c>
      <c r="I33" s="18">
        <v>0</v>
      </c>
      <c r="J33" s="131" t="s">
        <v>311</v>
      </c>
    </row>
    <row r="34" spans="1:10" ht="14.25">
      <c r="A34" s="42" t="s">
        <v>172</v>
      </c>
      <c r="B34" s="78">
        <v>41</v>
      </c>
      <c r="C34" s="78">
        <v>22</v>
      </c>
      <c r="D34" s="32">
        <f>C34*100/B34-100</f>
        <v>-46.34146341463415</v>
      </c>
      <c r="E34" s="18">
        <v>8</v>
      </c>
      <c r="F34" s="78">
        <v>3</v>
      </c>
      <c r="G34" s="32">
        <f t="shared" si="1"/>
        <v>-62.5</v>
      </c>
      <c r="H34" s="18">
        <v>64</v>
      </c>
      <c r="I34" s="18">
        <v>38</v>
      </c>
      <c r="J34" s="32">
        <f>I34*100/H34-100</f>
        <v>-40.625</v>
      </c>
    </row>
    <row r="35" spans="1:10" ht="14.25">
      <c r="A35" s="42" t="s">
        <v>173</v>
      </c>
      <c r="B35" s="78">
        <v>260</v>
      </c>
      <c r="C35" s="78">
        <v>319</v>
      </c>
      <c r="D35" s="32">
        <f t="shared" si="0"/>
        <v>22.692307692307693</v>
      </c>
      <c r="E35" s="18">
        <v>67</v>
      </c>
      <c r="F35" s="78">
        <v>69</v>
      </c>
      <c r="G35" s="32">
        <f t="shared" si="1"/>
        <v>2.985074626865668</v>
      </c>
      <c r="H35" s="18">
        <v>280</v>
      </c>
      <c r="I35" s="18">
        <v>421</v>
      </c>
      <c r="J35" s="32">
        <f t="shared" si="2"/>
        <v>50.35714285714286</v>
      </c>
    </row>
    <row r="36" spans="1:10" ht="28.5">
      <c r="A36" s="42" t="s">
        <v>174</v>
      </c>
      <c r="B36" s="78">
        <v>7</v>
      </c>
      <c r="C36" s="78">
        <v>2</v>
      </c>
      <c r="D36" s="32">
        <f t="shared" si="0"/>
        <v>-71.42857142857143</v>
      </c>
      <c r="E36" s="18">
        <v>2</v>
      </c>
      <c r="F36" s="78">
        <v>0</v>
      </c>
      <c r="G36" s="131" t="s">
        <v>311</v>
      </c>
      <c r="H36" s="18">
        <v>9</v>
      </c>
      <c r="I36" s="18">
        <v>3</v>
      </c>
      <c r="J36" s="32">
        <f t="shared" si="2"/>
        <v>-66.66666666666666</v>
      </c>
    </row>
    <row r="37" spans="1:10" ht="14.25">
      <c r="A37" s="42" t="s">
        <v>175</v>
      </c>
      <c r="B37" s="78">
        <v>0</v>
      </c>
      <c r="C37" s="78">
        <v>0</v>
      </c>
      <c r="D37" s="32"/>
      <c r="E37" s="18">
        <v>0</v>
      </c>
      <c r="F37" s="78">
        <v>0</v>
      </c>
      <c r="G37" s="32"/>
      <c r="H37" s="18">
        <v>0</v>
      </c>
      <c r="I37" s="18">
        <v>0</v>
      </c>
      <c r="J37" s="32"/>
    </row>
    <row r="38" spans="1:10" ht="28.5">
      <c r="A38" s="42" t="s">
        <v>308</v>
      </c>
      <c r="B38" s="78">
        <v>56</v>
      </c>
      <c r="C38" s="78">
        <v>59</v>
      </c>
      <c r="D38" s="32">
        <f t="shared" si="0"/>
        <v>5.357142857142861</v>
      </c>
      <c r="E38" s="18">
        <v>17</v>
      </c>
      <c r="F38" s="78">
        <v>17</v>
      </c>
      <c r="G38" s="32">
        <f t="shared" si="1"/>
        <v>0</v>
      </c>
      <c r="H38" s="18">
        <v>70</v>
      </c>
      <c r="I38" s="18">
        <v>69</v>
      </c>
      <c r="J38" s="32">
        <f t="shared" si="2"/>
        <v>-1.4285714285714306</v>
      </c>
    </row>
    <row r="39" spans="1:10" ht="14.25">
      <c r="A39" s="42" t="s">
        <v>306</v>
      </c>
      <c r="B39" s="78">
        <v>0</v>
      </c>
      <c r="C39" s="78">
        <v>0</v>
      </c>
      <c r="D39" s="32"/>
      <c r="E39" s="18">
        <v>0</v>
      </c>
      <c r="F39" s="78">
        <v>0</v>
      </c>
      <c r="G39" s="32"/>
      <c r="H39" s="18">
        <v>0</v>
      </c>
      <c r="I39" s="18">
        <v>0</v>
      </c>
      <c r="J39" s="32"/>
    </row>
    <row r="40" spans="1:10" ht="14.25">
      <c r="A40" s="42" t="s">
        <v>176</v>
      </c>
      <c r="B40" s="78">
        <v>293</v>
      </c>
      <c r="C40" s="78">
        <v>332</v>
      </c>
      <c r="D40" s="32">
        <f t="shared" si="0"/>
        <v>13.310580204778162</v>
      </c>
      <c r="E40" s="18">
        <v>80</v>
      </c>
      <c r="F40" s="78">
        <v>84</v>
      </c>
      <c r="G40" s="32">
        <f t="shared" si="1"/>
        <v>5</v>
      </c>
      <c r="H40" s="18">
        <v>352</v>
      </c>
      <c r="I40" s="18">
        <v>406</v>
      </c>
      <c r="J40" s="32">
        <f t="shared" si="2"/>
        <v>15.340909090909093</v>
      </c>
    </row>
    <row r="41" spans="1:10" ht="15">
      <c r="A41" s="42" t="s">
        <v>177</v>
      </c>
      <c r="B41" s="78">
        <v>14</v>
      </c>
      <c r="C41" s="78">
        <v>0</v>
      </c>
      <c r="D41" s="131" t="s">
        <v>311</v>
      </c>
      <c r="E41" s="18">
        <v>5</v>
      </c>
      <c r="F41" s="78">
        <v>0</v>
      </c>
      <c r="G41" s="131" t="s">
        <v>311</v>
      </c>
      <c r="H41" s="18">
        <v>14</v>
      </c>
      <c r="I41" s="18">
        <v>0</v>
      </c>
      <c r="J41" s="131" t="s">
        <v>311</v>
      </c>
    </row>
    <row r="42" spans="1:10" ht="14.25">
      <c r="A42" s="42" t="s">
        <v>178</v>
      </c>
      <c r="B42" s="78">
        <v>588</v>
      </c>
      <c r="C42" s="78">
        <v>530</v>
      </c>
      <c r="D42" s="32">
        <f t="shared" si="0"/>
        <v>-9.863945578231295</v>
      </c>
      <c r="E42" s="18">
        <v>144</v>
      </c>
      <c r="F42" s="78">
        <v>132</v>
      </c>
      <c r="G42" s="32">
        <f t="shared" si="1"/>
        <v>-8.333333333333329</v>
      </c>
      <c r="H42" s="18">
        <v>789</v>
      </c>
      <c r="I42" s="18">
        <v>746</v>
      </c>
      <c r="J42" s="32">
        <f t="shared" si="2"/>
        <v>-5.449936628643854</v>
      </c>
    </row>
    <row r="43" spans="1:10" ht="14.25">
      <c r="A43" s="42" t="s">
        <v>179</v>
      </c>
      <c r="B43" s="78">
        <v>6</v>
      </c>
      <c r="C43" s="78">
        <v>5</v>
      </c>
      <c r="D43" s="32">
        <f t="shared" si="0"/>
        <v>-16.66666666666667</v>
      </c>
      <c r="E43" s="18">
        <v>1</v>
      </c>
      <c r="F43" s="78">
        <v>2</v>
      </c>
      <c r="G43" s="32">
        <f t="shared" si="1"/>
        <v>100</v>
      </c>
      <c r="H43" s="18">
        <v>8</v>
      </c>
      <c r="I43" s="18">
        <v>3</v>
      </c>
      <c r="J43" s="32">
        <f t="shared" si="2"/>
        <v>-62.5</v>
      </c>
    </row>
    <row r="44" spans="1:10" ht="14.25">
      <c r="A44" s="42" t="s">
        <v>180</v>
      </c>
      <c r="B44" s="78">
        <v>0</v>
      </c>
      <c r="C44" s="78">
        <v>0</v>
      </c>
      <c r="D44" s="32"/>
      <c r="E44" s="18">
        <v>0</v>
      </c>
      <c r="F44" s="78">
        <v>0</v>
      </c>
      <c r="G44" s="32"/>
      <c r="H44" s="18">
        <v>0</v>
      </c>
      <c r="I44" s="18">
        <v>0</v>
      </c>
      <c r="J44" s="32"/>
    </row>
    <row r="45" spans="1:10" ht="15">
      <c r="A45" s="42" t="s">
        <v>181</v>
      </c>
      <c r="B45" s="78">
        <v>17</v>
      </c>
      <c r="C45" s="78">
        <v>4</v>
      </c>
      <c r="D45" s="32">
        <f t="shared" si="0"/>
        <v>-76.47058823529412</v>
      </c>
      <c r="E45" s="18">
        <v>2</v>
      </c>
      <c r="F45" s="78">
        <v>0</v>
      </c>
      <c r="G45" s="131" t="s">
        <v>311</v>
      </c>
      <c r="H45" s="18">
        <v>28</v>
      </c>
      <c r="I45" s="18">
        <v>9</v>
      </c>
      <c r="J45" s="32">
        <f t="shared" si="2"/>
        <v>-67.85714285714286</v>
      </c>
    </row>
    <row r="46" spans="1:10" ht="14.25">
      <c r="A46" s="42" t="s">
        <v>182</v>
      </c>
      <c r="B46" s="78">
        <v>0</v>
      </c>
      <c r="C46" s="78">
        <v>1</v>
      </c>
      <c r="D46" s="129" t="s">
        <v>312</v>
      </c>
      <c r="E46" s="18">
        <v>0</v>
      </c>
      <c r="F46" s="78">
        <v>0</v>
      </c>
      <c r="G46" s="32"/>
      <c r="H46" s="18">
        <v>0</v>
      </c>
      <c r="I46" s="18">
        <v>1</v>
      </c>
      <c r="J46" s="129" t="s">
        <v>312</v>
      </c>
    </row>
    <row r="47" spans="1:10" ht="14.25">
      <c r="A47" s="42" t="s">
        <v>183</v>
      </c>
      <c r="B47" s="78">
        <v>122</v>
      </c>
      <c r="C47" s="78">
        <v>152</v>
      </c>
      <c r="D47" s="32">
        <f t="shared" si="0"/>
        <v>24.59016393442623</v>
      </c>
      <c r="E47" s="18">
        <v>37</v>
      </c>
      <c r="F47" s="78">
        <v>39</v>
      </c>
      <c r="G47" s="32">
        <f t="shared" si="1"/>
        <v>5.4054054054054035</v>
      </c>
      <c r="H47" s="18">
        <v>155</v>
      </c>
      <c r="I47" s="18">
        <v>182</v>
      </c>
      <c r="J47" s="32">
        <f t="shared" si="2"/>
        <v>17.41935483870968</v>
      </c>
    </row>
    <row r="48" spans="1:10" ht="28.5">
      <c r="A48" s="42" t="s">
        <v>184</v>
      </c>
      <c r="B48" s="78">
        <v>7</v>
      </c>
      <c r="C48" s="78">
        <v>7</v>
      </c>
      <c r="D48" s="32">
        <f t="shared" si="0"/>
        <v>0</v>
      </c>
      <c r="E48" s="18">
        <v>0</v>
      </c>
      <c r="F48" s="78">
        <v>0</v>
      </c>
      <c r="G48" s="32"/>
      <c r="H48" s="18">
        <v>8</v>
      </c>
      <c r="I48" s="18">
        <v>16</v>
      </c>
      <c r="J48" s="32">
        <f t="shared" si="2"/>
        <v>100</v>
      </c>
    </row>
    <row r="49" spans="1:10" ht="14.25">
      <c r="A49" s="42" t="s">
        <v>185</v>
      </c>
      <c r="B49" s="78">
        <v>55</v>
      </c>
      <c r="C49" s="78">
        <v>69</v>
      </c>
      <c r="D49" s="32">
        <f t="shared" si="0"/>
        <v>25.454545454545453</v>
      </c>
      <c r="E49" s="18">
        <v>8</v>
      </c>
      <c r="F49" s="78">
        <v>8</v>
      </c>
      <c r="G49" s="32">
        <f t="shared" si="1"/>
        <v>0</v>
      </c>
      <c r="H49" s="18">
        <v>88</v>
      </c>
      <c r="I49" s="18">
        <v>115</v>
      </c>
      <c r="J49" s="32">
        <f t="shared" si="2"/>
        <v>30.681818181818187</v>
      </c>
    </row>
    <row r="50" spans="1:10" ht="14.25">
      <c r="A50" s="42" t="s">
        <v>186</v>
      </c>
      <c r="B50" s="78">
        <v>51</v>
      </c>
      <c r="C50" s="78">
        <v>34</v>
      </c>
      <c r="D50" s="32">
        <f t="shared" si="0"/>
        <v>-33.33333333333333</v>
      </c>
      <c r="E50" s="18">
        <v>7</v>
      </c>
      <c r="F50" s="78">
        <v>5</v>
      </c>
      <c r="G50" s="32">
        <f t="shared" si="1"/>
        <v>-28.57142857142857</v>
      </c>
      <c r="H50" s="18">
        <v>73</v>
      </c>
      <c r="I50" s="18">
        <v>53</v>
      </c>
      <c r="J50" s="32">
        <f t="shared" si="2"/>
        <v>-27.397260273972606</v>
      </c>
    </row>
    <row r="51" spans="1:10" ht="15">
      <c r="A51" s="42" t="s">
        <v>187</v>
      </c>
      <c r="B51" s="78">
        <v>25</v>
      </c>
      <c r="C51" s="78">
        <v>20</v>
      </c>
      <c r="D51" s="32">
        <f t="shared" si="0"/>
        <v>-20</v>
      </c>
      <c r="E51" s="18">
        <v>2</v>
      </c>
      <c r="F51" s="78">
        <v>0</v>
      </c>
      <c r="G51" s="131" t="s">
        <v>311</v>
      </c>
      <c r="H51" s="18">
        <v>34</v>
      </c>
      <c r="I51" s="18">
        <v>24</v>
      </c>
      <c r="J51" s="32">
        <f t="shared" si="2"/>
        <v>-29.411764705882348</v>
      </c>
    </row>
    <row r="52" spans="1:10" ht="14.25">
      <c r="A52" s="42" t="s">
        <v>188</v>
      </c>
      <c r="B52" s="78">
        <v>60</v>
      </c>
      <c r="C52" s="78">
        <v>45</v>
      </c>
      <c r="D52" s="32">
        <f t="shared" si="0"/>
        <v>-25</v>
      </c>
      <c r="E52" s="18">
        <v>9</v>
      </c>
      <c r="F52" s="78">
        <v>9</v>
      </c>
      <c r="G52" s="32">
        <f t="shared" si="1"/>
        <v>0</v>
      </c>
      <c r="H52" s="18">
        <v>76</v>
      </c>
      <c r="I52" s="18">
        <v>75</v>
      </c>
      <c r="J52" s="32">
        <f t="shared" si="2"/>
        <v>-1.3157894736842053</v>
      </c>
    </row>
    <row r="53" spans="1:10" ht="14.25">
      <c r="A53" s="42" t="s">
        <v>189</v>
      </c>
      <c r="B53" s="78">
        <v>168</v>
      </c>
      <c r="C53" s="78">
        <v>179</v>
      </c>
      <c r="D53" s="32">
        <f>C53*100/B53-100</f>
        <v>6.547619047619051</v>
      </c>
      <c r="E53" s="18">
        <v>46</v>
      </c>
      <c r="F53" s="78">
        <v>51</v>
      </c>
      <c r="G53" s="32">
        <f t="shared" si="1"/>
        <v>10.869565217391298</v>
      </c>
      <c r="H53" s="18">
        <v>253</v>
      </c>
      <c r="I53" s="18">
        <v>238</v>
      </c>
      <c r="J53" s="32">
        <f t="shared" si="2"/>
        <v>-5.928853754940718</v>
      </c>
    </row>
    <row r="54" spans="1:10" ht="14.25">
      <c r="A54" s="42" t="s">
        <v>190</v>
      </c>
      <c r="B54" s="78">
        <v>0</v>
      </c>
      <c r="C54" s="78">
        <v>3</v>
      </c>
      <c r="D54" s="129" t="s">
        <v>312</v>
      </c>
      <c r="E54" s="18">
        <v>0</v>
      </c>
      <c r="F54" s="78">
        <v>1</v>
      </c>
      <c r="G54" s="129" t="s">
        <v>312</v>
      </c>
      <c r="H54" s="18">
        <v>0</v>
      </c>
      <c r="I54" s="18">
        <v>2</v>
      </c>
      <c r="J54" s="129" t="s">
        <v>312</v>
      </c>
    </row>
    <row r="55" spans="1:10" ht="15">
      <c r="A55" s="42" t="s">
        <v>191</v>
      </c>
      <c r="B55" s="78">
        <v>2</v>
      </c>
      <c r="C55" s="78">
        <v>1</v>
      </c>
      <c r="D55" s="32">
        <f t="shared" si="0"/>
        <v>-50</v>
      </c>
      <c r="E55" s="18">
        <v>1</v>
      </c>
      <c r="F55" s="78">
        <v>0</v>
      </c>
      <c r="G55" s="131" t="s">
        <v>311</v>
      </c>
      <c r="H55" s="18">
        <v>1</v>
      </c>
      <c r="I55" s="18">
        <v>1</v>
      </c>
      <c r="J55" s="32">
        <f t="shared" si="2"/>
        <v>0</v>
      </c>
    </row>
    <row r="56" spans="1:10" ht="15">
      <c r="A56" s="42" t="s">
        <v>192</v>
      </c>
      <c r="B56" s="78">
        <v>13</v>
      </c>
      <c r="C56" s="78">
        <v>6</v>
      </c>
      <c r="D56" s="32">
        <f t="shared" si="0"/>
        <v>-53.84615384615385</v>
      </c>
      <c r="E56" s="18">
        <v>1</v>
      </c>
      <c r="F56" s="78">
        <v>0</v>
      </c>
      <c r="G56" s="131" t="s">
        <v>311</v>
      </c>
      <c r="H56" s="18">
        <v>14</v>
      </c>
      <c r="I56" s="18">
        <v>13</v>
      </c>
      <c r="J56" s="32">
        <f>I56*100/H56-100</f>
        <v>-7.142857142857139</v>
      </c>
    </row>
    <row r="57" spans="1:10" ht="14.25">
      <c r="A57" s="42" t="s">
        <v>193</v>
      </c>
      <c r="B57" s="78">
        <v>131</v>
      </c>
      <c r="C57" s="78">
        <v>121</v>
      </c>
      <c r="D57" s="32">
        <f t="shared" si="0"/>
        <v>-7.63358778625954</v>
      </c>
      <c r="E57" s="18">
        <v>29</v>
      </c>
      <c r="F57" s="78">
        <v>26</v>
      </c>
      <c r="G57" s="32">
        <f t="shared" si="1"/>
        <v>-10.34482758620689</v>
      </c>
      <c r="H57" s="18">
        <v>192</v>
      </c>
      <c r="I57" s="18">
        <v>154</v>
      </c>
      <c r="J57" s="32">
        <f t="shared" si="2"/>
        <v>-19.79166666666667</v>
      </c>
    </row>
    <row r="58" spans="1:10" ht="14.25">
      <c r="A58" s="42" t="s">
        <v>194</v>
      </c>
      <c r="B58" s="78">
        <v>2</v>
      </c>
      <c r="C58" s="78">
        <v>3</v>
      </c>
      <c r="D58" s="32">
        <f t="shared" si="0"/>
        <v>50</v>
      </c>
      <c r="E58" s="18">
        <v>0</v>
      </c>
      <c r="F58" s="78">
        <v>1</v>
      </c>
      <c r="G58" s="129" t="s">
        <v>312</v>
      </c>
      <c r="H58" s="18">
        <v>3</v>
      </c>
      <c r="I58" s="18">
        <v>3</v>
      </c>
      <c r="J58" s="32">
        <f t="shared" si="2"/>
        <v>0</v>
      </c>
    </row>
    <row r="59" spans="1:10" ht="14.25">
      <c r="A59" s="42" t="s">
        <v>195</v>
      </c>
      <c r="B59" s="78">
        <v>1</v>
      </c>
      <c r="C59" s="78">
        <v>4</v>
      </c>
      <c r="D59" s="32">
        <f t="shared" si="0"/>
        <v>300</v>
      </c>
      <c r="E59" s="18">
        <v>0</v>
      </c>
      <c r="F59" s="78">
        <v>1</v>
      </c>
      <c r="G59" s="129" t="s">
        <v>312</v>
      </c>
      <c r="H59" s="18">
        <v>2</v>
      </c>
      <c r="I59" s="18">
        <v>4</v>
      </c>
      <c r="J59" s="32">
        <f t="shared" si="2"/>
        <v>100</v>
      </c>
    </row>
    <row r="60" spans="1:10" ht="14.25">
      <c r="A60" s="42" t="s">
        <v>196</v>
      </c>
      <c r="B60" s="78">
        <v>2</v>
      </c>
      <c r="C60" s="78">
        <v>1</v>
      </c>
      <c r="D60" s="32">
        <f t="shared" si="0"/>
        <v>-50</v>
      </c>
      <c r="E60" s="18">
        <v>0</v>
      </c>
      <c r="F60" s="78">
        <v>0</v>
      </c>
      <c r="G60" s="32"/>
      <c r="H60" s="18">
        <v>4</v>
      </c>
      <c r="I60" s="18">
        <v>1</v>
      </c>
      <c r="J60" s="32">
        <f t="shared" si="2"/>
        <v>-75</v>
      </c>
    </row>
    <row r="61" spans="1:10" ht="14.25">
      <c r="A61" s="42" t="s">
        <v>197</v>
      </c>
      <c r="B61" s="78">
        <v>76</v>
      </c>
      <c r="C61" s="78">
        <v>69</v>
      </c>
      <c r="D61" s="32">
        <f t="shared" si="0"/>
        <v>-9.21052631578948</v>
      </c>
      <c r="E61" s="18">
        <v>20</v>
      </c>
      <c r="F61" s="78">
        <v>14</v>
      </c>
      <c r="G61" s="32">
        <f t="shared" si="1"/>
        <v>-30</v>
      </c>
      <c r="H61" s="18">
        <v>82</v>
      </c>
      <c r="I61" s="18">
        <v>99</v>
      </c>
      <c r="J61" s="32">
        <f t="shared" si="2"/>
        <v>20.731707317073173</v>
      </c>
    </row>
    <row r="62" spans="1:10" ht="14.25">
      <c r="A62" s="42" t="s">
        <v>198</v>
      </c>
      <c r="B62" s="78">
        <v>4</v>
      </c>
      <c r="C62" s="78">
        <v>7</v>
      </c>
      <c r="D62" s="32">
        <f t="shared" si="0"/>
        <v>75</v>
      </c>
      <c r="E62" s="18">
        <v>2</v>
      </c>
      <c r="F62" s="78">
        <v>1</v>
      </c>
      <c r="G62" s="32">
        <f t="shared" si="1"/>
        <v>-50</v>
      </c>
      <c r="H62" s="18">
        <v>2</v>
      </c>
      <c r="I62" s="18">
        <v>11</v>
      </c>
      <c r="J62" s="32">
        <f t="shared" si="2"/>
        <v>450</v>
      </c>
    </row>
    <row r="63" spans="1:10" ht="14.25">
      <c r="A63" s="42" t="s">
        <v>199</v>
      </c>
      <c r="B63" s="78">
        <v>28</v>
      </c>
      <c r="C63" s="78">
        <v>17</v>
      </c>
      <c r="D63" s="32">
        <f t="shared" si="0"/>
        <v>-39.285714285714285</v>
      </c>
      <c r="E63" s="18">
        <v>9</v>
      </c>
      <c r="F63" s="78">
        <v>4</v>
      </c>
      <c r="G63" s="32">
        <f t="shared" si="1"/>
        <v>-55.55555555555556</v>
      </c>
      <c r="H63" s="18">
        <v>32</v>
      </c>
      <c r="I63" s="18">
        <v>20</v>
      </c>
      <c r="J63" s="32">
        <f t="shared" si="2"/>
        <v>-37.5</v>
      </c>
    </row>
    <row r="64" spans="1:10" ht="14.25">
      <c r="A64" s="42" t="s">
        <v>200</v>
      </c>
      <c r="B64" s="78">
        <v>83</v>
      </c>
      <c r="C64" s="78">
        <v>111</v>
      </c>
      <c r="D64" s="32">
        <f t="shared" si="0"/>
        <v>33.73493975903614</v>
      </c>
      <c r="E64" s="18">
        <v>29</v>
      </c>
      <c r="F64" s="78">
        <v>29</v>
      </c>
      <c r="G64" s="32">
        <f t="shared" si="1"/>
        <v>0</v>
      </c>
      <c r="H64" s="18">
        <v>121</v>
      </c>
      <c r="I64" s="18">
        <v>148</v>
      </c>
      <c r="J64" s="32">
        <f t="shared" si="2"/>
        <v>22.31404958677686</v>
      </c>
    </row>
    <row r="65" spans="1:10" ht="14.25">
      <c r="A65" s="42" t="s">
        <v>201</v>
      </c>
      <c r="B65" s="78">
        <v>6</v>
      </c>
      <c r="C65" s="78">
        <v>2</v>
      </c>
      <c r="D65" s="32">
        <f t="shared" si="0"/>
        <v>-66.66666666666666</v>
      </c>
      <c r="E65" s="18">
        <v>1</v>
      </c>
      <c r="F65" s="78">
        <v>1</v>
      </c>
      <c r="G65" s="32">
        <f t="shared" si="1"/>
        <v>0</v>
      </c>
      <c r="H65" s="18">
        <v>8</v>
      </c>
      <c r="I65" s="59">
        <v>3</v>
      </c>
      <c r="J65" s="32">
        <f t="shared" si="2"/>
        <v>-62.5</v>
      </c>
    </row>
    <row r="66" spans="1:10" ht="14.25">
      <c r="A66" s="42" t="s">
        <v>202</v>
      </c>
      <c r="B66" s="78">
        <v>1</v>
      </c>
      <c r="C66" s="78">
        <v>1</v>
      </c>
      <c r="D66" s="32">
        <f t="shared" si="0"/>
        <v>0</v>
      </c>
      <c r="E66" s="18">
        <v>0</v>
      </c>
      <c r="F66" s="78">
        <v>0</v>
      </c>
      <c r="G66" s="32"/>
      <c r="H66" s="18">
        <v>1</v>
      </c>
      <c r="I66" s="18">
        <v>1</v>
      </c>
      <c r="J66" s="32">
        <f t="shared" si="2"/>
        <v>0</v>
      </c>
    </row>
    <row r="67" spans="1:10" ht="28.5">
      <c r="A67" s="42" t="s">
        <v>203</v>
      </c>
      <c r="B67" s="78">
        <v>86</v>
      </c>
      <c r="C67" s="78">
        <v>107</v>
      </c>
      <c r="D67" s="32">
        <f t="shared" si="0"/>
        <v>24.418604651162795</v>
      </c>
      <c r="E67" s="18">
        <v>29</v>
      </c>
      <c r="F67" s="78">
        <v>29</v>
      </c>
      <c r="G67" s="32">
        <f t="shared" si="1"/>
        <v>0</v>
      </c>
      <c r="H67" s="18">
        <v>114</v>
      </c>
      <c r="I67" s="18">
        <v>138</v>
      </c>
      <c r="J67" s="32">
        <f t="shared" si="2"/>
        <v>21.05263157894737</v>
      </c>
    </row>
    <row r="68" spans="1:10" ht="15">
      <c r="A68" s="42" t="s">
        <v>204</v>
      </c>
      <c r="B68" s="78">
        <v>4</v>
      </c>
      <c r="C68" s="78">
        <v>3</v>
      </c>
      <c r="D68" s="32">
        <f t="shared" si="0"/>
        <v>-25</v>
      </c>
      <c r="E68" s="18">
        <v>1</v>
      </c>
      <c r="F68" s="78">
        <v>0</v>
      </c>
      <c r="G68" s="131" t="s">
        <v>311</v>
      </c>
      <c r="H68" s="18">
        <v>4</v>
      </c>
      <c r="I68" s="18">
        <v>3</v>
      </c>
      <c r="J68" s="32">
        <f t="shared" si="2"/>
        <v>-25</v>
      </c>
    </row>
    <row r="69" spans="1:10" ht="14.25">
      <c r="A69" s="42" t="s">
        <v>205</v>
      </c>
      <c r="B69" s="78">
        <v>0</v>
      </c>
      <c r="C69" s="78">
        <v>1</v>
      </c>
      <c r="D69" s="129" t="s">
        <v>312</v>
      </c>
      <c r="E69" s="18">
        <v>0</v>
      </c>
      <c r="F69" s="78">
        <v>0</v>
      </c>
      <c r="G69" s="32"/>
      <c r="H69" s="18">
        <v>0</v>
      </c>
      <c r="I69" s="18">
        <v>1</v>
      </c>
      <c r="J69" s="129" t="s">
        <v>312</v>
      </c>
    </row>
    <row r="70" spans="1:10" ht="14.25">
      <c r="A70" s="42" t="s">
        <v>206</v>
      </c>
      <c r="B70" s="78">
        <v>3</v>
      </c>
      <c r="C70" s="78">
        <v>5</v>
      </c>
      <c r="D70" s="32">
        <f t="shared" si="0"/>
        <v>66.66666666666666</v>
      </c>
      <c r="E70" s="18">
        <v>0</v>
      </c>
      <c r="F70" s="78">
        <v>2</v>
      </c>
      <c r="G70" s="129" t="s">
        <v>312</v>
      </c>
      <c r="H70" s="18">
        <v>4</v>
      </c>
      <c r="I70" s="18">
        <v>4</v>
      </c>
      <c r="J70" s="32">
        <f t="shared" si="2"/>
        <v>0</v>
      </c>
    </row>
    <row r="71" spans="1:10" ht="28.5">
      <c r="A71" s="42" t="s">
        <v>207</v>
      </c>
      <c r="B71" s="78">
        <v>70</v>
      </c>
      <c r="C71" s="78">
        <v>81</v>
      </c>
      <c r="D71" s="32">
        <f>C71*100/B71-100</f>
        <v>15.714285714285708</v>
      </c>
      <c r="E71" s="18">
        <v>16</v>
      </c>
      <c r="F71" s="78">
        <v>25</v>
      </c>
      <c r="G71" s="32">
        <f t="shared" si="1"/>
        <v>56.25</v>
      </c>
      <c r="H71" s="18">
        <v>90</v>
      </c>
      <c r="I71" s="18">
        <v>108</v>
      </c>
      <c r="J71" s="32">
        <f t="shared" si="2"/>
        <v>20</v>
      </c>
    </row>
    <row r="72" spans="1:10" ht="14.25">
      <c r="A72" s="42" t="s">
        <v>208</v>
      </c>
      <c r="B72" s="78">
        <v>0</v>
      </c>
      <c r="C72" s="78">
        <v>0</v>
      </c>
      <c r="D72" s="32"/>
      <c r="E72" s="18">
        <v>0</v>
      </c>
      <c r="F72" s="78">
        <v>0</v>
      </c>
      <c r="G72" s="32"/>
      <c r="H72" s="18">
        <v>0</v>
      </c>
      <c r="I72" s="18">
        <v>0</v>
      </c>
      <c r="J72" s="32"/>
    </row>
    <row r="73" spans="1:10" ht="14.25">
      <c r="A73" s="21" t="s">
        <v>209</v>
      </c>
      <c r="B73" s="78">
        <v>26</v>
      </c>
      <c r="C73" s="78">
        <v>35</v>
      </c>
      <c r="D73" s="32">
        <f aca="true" t="shared" si="3" ref="D73:D84">C73*100/B73-100</f>
        <v>34.61538461538461</v>
      </c>
      <c r="E73" s="18">
        <v>9</v>
      </c>
      <c r="F73" s="78">
        <v>12</v>
      </c>
      <c r="G73" s="32">
        <f>F73*100/E73-100</f>
        <v>33.33333333333334</v>
      </c>
      <c r="H73" s="18">
        <v>28</v>
      </c>
      <c r="I73" s="18">
        <v>36</v>
      </c>
      <c r="J73" s="32">
        <f aca="true" t="shared" si="4" ref="J73:J82">I73*100/H73-100</f>
        <v>28.571428571428584</v>
      </c>
    </row>
    <row r="74" spans="1:10" ht="14.25">
      <c r="A74" s="21" t="s">
        <v>210</v>
      </c>
      <c r="B74" s="78">
        <v>0</v>
      </c>
      <c r="C74" s="78">
        <v>1</v>
      </c>
      <c r="D74" s="129" t="s">
        <v>312</v>
      </c>
      <c r="E74" s="18">
        <v>0</v>
      </c>
      <c r="F74" s="78">
        <v>0</v>
      </c>
      <c r="G74" s="32"/>
      <c r="H74" s="18">
        <v>0</v>
      </c>
      <c r="I74" s="18">
        <v>1</v>
      </c>
      <c r="J74" s="129" t="s">
        <v>312</v>
      </c>
    </row>
    <row r="75" spans="1:10" ht="14.25">
      <c r="A75" s="42" t="s">
        <v>211</v>
      </c>
      <c r="B75" s="78">
        <v>2</v>
      </c>
      <c r="C75" s="78">
        <v>8</v>
      </c>
      <c r="D75" s="32">
        <f t="shared" si="3"/>
        <v>300</v>
      </c>
      <c r="E75" s="18">
        <v>0</v>
      </c>
      <c r="F75" s="78">
        <v>2</v>
      </c>
      <c r="G75" s="129" t="s">
        <v>312</v>
      </c>
      <c r="H75" s="18">
        <v>3</v>
      </c>
      <c r="I75" s="18">
        <v>12</v>
      </c>
      <c r="J75" s="32">
        <f t="shared" si="4"/>
        <v>300</v>
      </c>
    </row>
    <row r="76" spans="1:10" ht="28.5">
      <c r="A76" s="42" t="s">
        <v>212</v>
      </c>
      <c r="B76" s="78">
        <v>1</v>
      </c>
      <c r="C76" s="78">
        <v>1</v>
      </c>
      <c r="D76" s="32">
        <f t="shared" si="3"/>
        <v>0</v>
      </c>
      <c r="E76" s="18">
        <v>0</v>
      </c>
      <c r="F76" s="78">
        <v>0</v>
      </c>
      <c r="G76" s="32"/>
      <c r="H76" s="18">
        <v>1</v>
      </c>
      <c r="I76" s="18">
        <v>1</v>
      </c>
      <c r="J76" s="32">
        <f t="shared" si="4"/>
        <v>0</v>
      </c>
    </row>
    <row r="77" spans="1:10" ht="14.25">
      <c r="A77" s="42" t="s">
        <v>213</v>
      </c>
      <c r="B77" s="78">
        <v>5</v>
      </c>
      <c r="C77" s="78">
        <v>10</v>
      </c>
      <c r="D77" s="32">
        <f t="shared" si="3"/>
        <v>100</v>
      </c>
      <c r="E77" s="18">
        <v>6</v>
      </c>
      <c r="F77" s="78">
        <v>2</v>
      </c>
      <c r="G77" s="32">
        <f>F77*100/E77-100</f>
        <v>-66.66666666666666</v>
      </c>
      <c r="H77" s="18">
        <v>4</v>
      </c>
      <c r="I77" s="18">
        <v>8</v>
      </c>
      <c r="J77" s="32">
        <f t="shared" si="4"/>
        <v>100</v>
      </c>
    </row>
    <row r="78" spans="1:10" ht="14.25">
      <c r="A78" s="42" t="s">
        <v>214</v>
      </c>
      <c r="B78" s="78">
        <v>28</v>
      </c>
      <c r="C78" s="78">
        <v>20</v>
      </c>
      <c r="D78" s="32">
        <f t="shared" si="3"/>
        <v>-28.57142857142857</v>
      </c>
      <c r="E78" s="18">
        <v>6</v>
      </c>
      <c r="F78" s="78">
        <v>9</v>
      </c>
      <c r="G78" s="32">
        <f>F78*100/E78-100</f>
        <v>50</v>
      </c>
      <c r="H78" s="18">
        <v>42</v>
      </c>
      <c r="I78" s="18">
        <v>20</v>
      </c>
      <c r="J78" s="32">
        <f t="shared" si="4"/>
        <v>-52.38095238095238</v>
      </c>
    </row>
    <row r="79" spans="1:10" ht="14.25">
      <c r="A79" s="42" t="s">
        <v>215</v>
      </c>
      <c r="B79" s="78">
        <v>6</v>
      </c>
      <c r="C79" s="78">
        <v>21</v>
      </c>
      <c r="D79" s="32">
        <f t="shared" si="3"/>
        <v>250</v>
      </c>
      <c r="E79" s="18">
        <v>2</v>
      </c>
      <c r="F79" s="78">
        <v>8</v>
      </c>
      <c r="G79" s="32">
        <f>F79*100/E79-100</f>
        <v>300</v>
      </c>
      <c r="H79" s="18">
        <v>4</v>
      </c>
      <c r="I79" s="18">
        <v>21</v>
      </c>
      <c r="J79" s="32">
        <f t="shared" si="4"/>
        <v>425</v>
      </c>
    </row>
    <row r="80" spans="1:10" ht="14.25">
      <c r="A80" s="42" t="s">
        <v>216</v>
      </c>
      <c r="B80" s="78">
        <v>2</v>
      </c>
      <c r="C80" s="78">
        <v>9</v>
      </c>
      <c r="D80" s="32">
        <f t="shared" si="3"/>
        <v>350</v>
      </c>
      <c r="E80" s="18">
        <v>0</v>
      </c>
      <c r="F80" s="78">
        <v>1</v>
      </c>
      <c r="G80" s="129" t="s">
        <v>312</v>
      </c>
      <c r="H80" s="18">
        <v>3</v>
      </c>
      <c r="I80" s="18">
        <v>12</v>
      </c>
      <c r="J80" s="32">
        <f t="shared" si="4"/>
        <v>300</v>
      </c>
    </row>
    <row r="81" spans="1:10" ht="14.25">
      <c r="A81" s="42" t="s">
        <v>217</v>
      </c>
      <c r="B81" s="78">
        <v>18</v>
      </c>
      <c r="C81" s="78">
        <v>22</v>
      </c>
      <c r="D81" s="32">
        <f t="shared" si="3"/>
        <v>22.22222222222223</v>
      </c>
      <c r="E81" s="18">
        <v>5</v>
      </c>
      <c r="F81" s="78">
        <v>1</v>
      </c>
      <c r="G81" s="32">
        <f>F81*100/E81-100</f>
        <v>-80</v>
      </c>
      <c r="H81" s="18">
        <v>19</v>
      </c>
      <c r="I81" s="18">
        <v>36</v>
      </c>
      <c r="J81" s="32">
        <f t="shared" si="4"/>
        <v>89.47368421052633</v>
      </c>
    </row>
    <row r="82" spans="1:10" ht="28.5">
      <c r="A82" s="42" t="s">
        <v>218</v>
      </c>
      <c r="B82" s="78">
        <v>2</v>
      </c>
      <c r="C82" s="78">
        <v>2</v>
      </c>
      <c r="D82" s="32">
        <f t="shared" si="3"/>
        <v>0</v>
      </c>
      <c r="E82" s="18">
        <v>1</v>
      </c>
      <c r="F82" s="78">
        <v>1</v>
      </c>
      <c r="G82" s="32">
        <f>F82*100/E82-100</f>
        <v>0</v>
      </c>
      <c r="H82" s="18">
        <v>1</v>
      </c>
      <c r="I82" s="18">
        <v>1</v>
      </c>
      <c r="J82" s="32">
        <f t="shared" si="4"/>
        <v>0</v>
      </c>
    </row>
    <row r="83" spans="1:10" ht="28.5">
      <c r="A83" s="42" t="s">
        <v>219</v>
      </c>
      <c r="B83" s="78">
        <v>12</v>
      </c>
      <c r="C83" s="78">
        <v>15</v>
      </c>
      <c r="D83" s="32">
        <f t="shared" si="3"/>
        <v>25</v>
      </c>
      <c r="E83" s="18">
        <v>3</v>
      </c>
      <c r="F83" s="78">
        <v>1</v>
      </c>
      <c r="G83" s="32">
        <f>F83*100/E83-100</f>
        <v>-66.66666666666666</v>
      </c>
      <c r="H83" s="18">
        <v>11</v>
      </c>
      <c r="I83" s="18">
        <v>17</v>
      </c>
      <c r="J83" s="32">
        <f>I83*100/H83-100</f>
        <v>54.54545454545453</v>
      </c>
    </row>
    <row r="84" spans="1:10" ht="14.25">
      <c r="A84" s="42" t="s">
        <v>220</v>
      </c>
      <c r="B84" s="78">
        <v>16</v>
      </c>
      <c r="C84" s="78">
        <v>11</v>
      </c>
      <c r="D84" s="32">
        <f t="shared" si="3"/>
        <v>-31.25</v>
      </c>
      <c r="E84" s="18">
        <v>3</v>
      </c>
      <c r="F84" s="78">
        <v>1</v>
      </c>
      <c r="G84" s="32">
        <f>F84*100/E84-100</f>
        <v>-66.66666666666666</v>
      </c>
      <c r="H84" s="18">
        <v>19</v>
      </c>
      <c r="I84" s="18">
        <v>16</v>
      </c>
      <c r="J84" s="32">
        <f aca="true" t="shared" si="5" ref="J84:J106">I84*100/H84-100</f>
        <v>-15.78947368421052</v>
      </c>
    </row>
    <row r="85" spans="1:10" ht="15">
      <c r="A85" s="42" t="s">
        <v>221</v>
      </c>
      <c r="B85" s="78">
        <v>26</v>
      </c>
      <c r="C85" s="78">
        <v>0</v>
      </c>
      <c r="D85" s="131" t="s">
        <v>311</v>
      </c>
      <c r="E85" s="18">
        <v>7</v>
      </c>
      <c r="F85" s="78">
        <v>0</v>
      </c>
      <c r="G85" s="131" t="s">
        <v>311</v>
      </c>
      <c r="H85" s="18">
        <v>34</v>
      </c>
      <c r="I85" s="18">
        <v>0</v>
      </c>
      <c r="J85" s="131" t="s">
        <v>311</v>
      </c>
    </row>
    <row r="86" spans="1:10" ht="15">
      <c r="A86" s="42" t="s">
        <v>222</v>
      </c>
      <c r="B86" s="78">
        <v>1</v>
      </c>
      <c r="C86" s="78">
        <v>0</v>
      </c>
      <c r="D86" s="131" t="s">
        <v>311</v>
      </c>
      <c r="E86" s="18">
        <v>0</v>
      </c>
      <c r="F86" s="78">
        <v>0</v>
      </c>
      <c r="G86" s="32"/>
      <c r="H86" s="18">
        <v>3</v>
      </c>
      <c r="I86" s="18">
        <v>0</v>
      </c>
      <c r="J86" s="131" t="s">
        <v>311</v>
      </c>
    </row>
    <row r="87" spans="1:10" ht="15">
      <c r="A87" s="42" t="s">
        <v>223</v>
      </c>
      <c r="B87" s="78">
        <v>40</v>
      </c>
      <c r="C87" s="78">
        <v>0</v>
      </c>
      <c r="D87" s="131" t="s">
        <v>311</v>
      </c>
      <c r="E87" s="18">
        <v>6</v>
      </c>
      <c r="F87" s="78">
        <v>0</v>
      </c>
      <c r="G87" s="131" t="s">
        <v>311</v>
      </c>
      <c r="H87" s="18">
        <v>59</v>
      </c>
      <c r="I87" s="18">
        <v>0</v>
      </c>
      <c r="J87" s="131" t="s">
        <v>311</v>
      </c>
    </row>
    <row r="88" spans="1:10" ht="15">
      <c r="A88" s="42" t="s">
        <v>224</v>
      </c>
      <c r="B88" s="78">
        <v>6</v>
      </c>
      <c r="C88" s="78">
        <v>0</v>
      </c>
      <c r="D88" s="131" t="s">
        <v>311</v>
      </c>
      <c r="E88" s="18">
        <v>5</v>
      </c>
      <c r="F88" s="78">
        <v>0</v>
      </c>
      <c r="G88" s="131" t="s">
        <v>311</v>
      </c>
      <c r="H88" s="18">
        <v>7</v>
      </c>
      <c r="I88" s="18">
        <v>0</v>
      </c>
      <c r="J88" s="131" t="s">
        <v>311</v>
      </c>
    </row>
    <row r="89" spans="1:10" ht="14.25">
      <c r="A89" s="42" t="s">
        <v>225</v>
      </c>
      <c r="B89" s="78">
        <v>6</v>
      </c>
      <c r="C89" s="78">
        <v>9</v>
      </c>
      <c r="D89" s="32">
        <f aca="true" t="shared" si="6" ref="D89:D112">C89*100/B89-100</f>
        <v>50</v>
      </c>
      <c r="E89" s="18">
        <v>1</v>
      </c>
      <c r="F89" s="78">
        <v>5</v>
      </c>
      <c r="G89" s="32">
        <f>F89*100/E89-100</f>
        <v>400</v>
      </c>
      <c r="H89" s="18">
        <v>9</v>
      </c>
      <c r="I89" s="18">
        <v>16</v>
      </c>
      <c r="J89" s="32">
        <f t="shared" si="5"/>
        <v>77.77777777777777</v>
      </c>
    </row>
    <row r="90" spans="1:10" ht="15">
      <c r="A90" s="42" t="s">
        <v>226</v>
      </c>
      <c r="B90" s="78">
        <v>4</v>
      </c>
      <c r="C90" s="78">
        <v>4</v>
      </c>
      <c r="D90" s="32">
        <f t="shared" si="6"/>
        <v>0</v>
      </c>
      <c r="E90" s="18">
        <v>2</v>
      </c>
      <c r="F90" s="78">
        <v>0</v>
      </c>
      <c r="G90" s="131" t="s">
        <v>311</v>
      </c>
      <c r="H90" s="18">
        <v>5</v>
      </c>
      <c r="I90" s="18">
        <v>7</v>
      </c>
      <c r="J90" s="32">
        <f t="shared" si="5"/>
        <v>40</v>
      </c>
    </row>
    <row r="91" spans="1:10" ht="14.25">
      <c r="A91" s="42" t="s">
        <v>227</v>
      </c>
      <c r="B91" s="78">
        <v>10</v>
      </c>
      <c r="C91" s="78">
        <v>8</v>
      </c>
      <c r="D91" s="32">
        <f t="shared" si="6"/>
        <v>-20</v>
      </c>
      <c r="E91" s="18">
        <v>2</v>
      </c>
      <c r="F91" s="78">
        <v>4</v>
      </c>
      <c r="G91" s="32">
        <f>F91*100/E91-100</f>
        <v>100</v>
      </c>
      <c r="H91" s="18">
        <v>12</v>
      </c>
      <c r="I91" s="18">
        <v>12</v>
      </c>
      <c r="J91" s="32">
        <f t="shared" si="5"/>
        <v>0</v>
      </c>
    </row>
    <row r="92" spans="1:10" ht="15">
      <c r="A92" s="42" t="s">
        <v>228</v>
      </c>
      <c r="B92" s="78">
        <v>3</v>
      </c>
      <c r="C92" s="78">
        <v>3</v>
      </c>
      <c r="D92" s="32">
        <f t="shared" si="6"/>
        <v>0</v>
      </c>
      <c r="E92" s="18">
        <v>1</v>
      </c>
      <c r="F92" s="78">
        <v>0</v>
      </c>
      <c r="G92" s="131" t="s">
        <v>311</v>
      </c>
      <c r="H92" s="18">
        <v>4</v>
      </c>
      <c r="I92" s="18">
        <v>5</v>
      </c>
      <c r="J92" s="32">
        <f t="shared" si="5"/>
        <v>25</v>
      </c>
    </row>
    <row r="93" spans="1:10" ht="15">
      <c r="A93" s="42" t="s">
        <v>229</v>
      </c>
      <c r="B93" s="78">
        <v>9</v>
      </c>
      <c r="C93" s="78">
        <v>0</v>
      </c>
      <c r="D93" s="131" t="s">
        <v>311</v>
      </c>
      <c r="E93" s="18">
        <v>4</v>
      </c>
      <c r="F93" s="78">
        <v>0</v>
      </c>
      <c r="G93" s="131" t="s">
        <v>311</v>
      </c>
      <c r="H93" s="18">
        <v>7</v>
      </c>
      <c r="I93" s="18">
        <v>0</v>
      </c>
      <c r="J93" s="131" t="s">
        <v>311</v>
      </c>
    </row>
    <row r="94" spans="1:10" ht="14.25">
      <c r="A94" s="42" t="s">
        <v>230</v>
      </c>
      <c r="B94" s="78">
        <v>0</v>
      </c>
      <c r="C94" s="78">
        <v>0</v>
      </c>
      <c r="D94" s="32"/>
      <c r="E94" s="18">
        <v>0</v>
      </c>
      <c r="F94" s="78">
        <v>0</v>
      </c>
      <c r="G94" s="32"/>
      <c r="H94" s="18">
        <v>0</v>
      </c>
      <c r="I94" s="18">
        <v>0</v>
      </c>
      <c r="J94" s="32"/>
    </row>
    <row r="95" spans="1:10" ht="14.25">
      <c r="A95" s="42" t="s">
        <v>231</v>
      </c>
      <c r="B95" s="78">
        <v>5</v>
      </c>
      <c r="C95" s="78">
        <v>12</v>
      </c>
      <c r="D95" s="32">
        <f t="shared" si="6"/>
        <v>140</v>
      </c>
      <c r="E95" s="18">
        <v>1</v>
      </c>
      <c r="F95" s="78">
        <v>1</v>
      </c>
      <c r="G95" s="32">
        <f>F95*100/E95-100</f>
        <v>0</v>
      </c>
      <c r="H95" s="18">
        <v>4</v>
      </c>
      <c r="I95" s="18">
        <v>14</v>
      </c>
      <c r="J95" s="32">
        <f t="shared" si="5"/>
        <v>250</v>
      </c>
    </row>
    <row r="96" spans="1:10" ht="14.25">
      <c r="A96" s="42" t="s">
        <v>232</v>
      </c>
      <c r="B96" s="78">
        <v>30</v>
      </c>
      <c r="C96" s="78">
        <v>21</v>
      </c>
      <c r="D96" s="32">
        <f t="shared" si="6"/>
        <v>-30</v>
      </c>
      <c r="E96" s="18">
        <v>12</v>
      </c>
      <c r="F96" s="78">
        <v>5</v>
      </c>
      <c r="G96" s="32">
        <f>F96*100/E96-100</f>
        <v>-58.333333333333336</v>
      </c>
      <c r="H96" s="18">
        <v>34</v>
      </c>
      <c r="I96" s="18">
        <v>25</v>
      </c>
      <c r="J96" s="32">
        <f t="shared" si="5"/>
        <v>-26.470588235294116</v>
      </c>
    </row>
    <row r="97" spans="1:10" ht="28.5">
      <c r="A97" s="42" t="s">
        <v>233</v>
      </c>
      <c r="B97" s="78">
        <v>3</v>
      </c>
      <c r="C97" s="78">
        <v>11</v>
      </c>
      <c r="D97" s="32">
        <f t="shared" si="6"/>
        <v>266.6666666666667</v>
      </c>
      <c r="E97" s="18">
        <v>0</v>
      </c>
      <c r="F97" s="78">
        <v>3</v>
      </c>
      <c r="G97" s="129" t="s">
        <v>312</v>
      </c>
      <c r="H97" s="18">
        <v>5</v>
      </c>
      <c r="I97" s="18">
        <v>12</v>
      </c>
      <c r="J97" s="32">
        <f t="shared" si="5"/>
        <v>140</v>
      </c>
    </row>
    <row r="98" spans="1:10" ht="14.25">
      <c r="A98" s="42" t="s">
        <v>234</v>
      </c>
      <c r="B98" s="78">
        <v>12</v>
      </c>
      <c r="C98" s="78">
        <v>16</v>
      </c>
      <c r="D98" s="32">
        <f t="shared" si="6"/>
        <v>33.33333333333334</v>
      </c>
      <c r="E98" s="18">
        <v>1</v>
      </c>
      <c r="F98" s="78">
        <v>4</v>
      </c>
      <c r="G98" s="32">
        <f>F98*100/E98-100</f>
        <v>300</v>
      </c>
      <c r="H98" s="18">
        <v>17</v>
      </c>
      <c r="I98" s="18">
        <v>19</v>
      </c>
      <c r="J98" s="32">
        <f t="shared" si="5"/>
        <v>11.764705882352942</v>
      </c>
    </row>
    <row r="99" spans="1:10" ht="14.25">
      <c r="A99" s="42" t="s">
        <v>235</v>
      </c>
      <c r="B99" s="78">
        <v>11</v>
      </c>
      <c r="C99" s="78">
        <v>10</v>
      </c>
      <c r="D99" s="32">
        <f t="shared" si="6"/>
        <v>-9.090909090909093</v>
      </c>
      <c r="E99" s="18">
        <v>3</v>
      </c>
      <c r="F99" s="78">
        <v>2</v>
      </c>
      <c r="G99" s="32">
        <f>F99*100/E99-100</f>
        <v>-33.33333333333333</v>
      </c>
      <c r="H99" s="18">
        <v>13</v>
      </c>
      <c r="I99" s="18">
        <v>12</v>
      </c>
      <c r="J99" s="32">
        <f t="shared" si="5"/>
        <v>-7.692307692307693</v>
      </c>
    </row>
    <row r="100" spans="1:10" ht="15">
      <c r="A100" s="42" t="s">
        <v>236</v>
      </c>
      <c r="B100" s="78">
        <v>6</v>
      </c>
      <c r="C100" s="78">
        <v>1</v>
      </c>
      <c r="D100" s="32">
        <f t="shared" si="6"/>
        <v>-83.33333333333333</v>
      </c>
      <c r="E100" s="18">
        <v>1</v>
      </c>
      <c r="F100" s="78">
        <v>0</v>
      </c>
      <c r="G100" s="131" t="s">
        <v>311</v>
      </c>
      <c r="H100" s="18">
        <v>8</v>
      </c>
      <c r="I100" s="18">
        <v>1</v>
      </c>
      <c r="J100" s="32">
        <f t="shared" si="5"/>
        <v>-87.5</v>
      </c>
    </row>
    <row r="101" spans="1:10" ht="15">
      <c r="A101" s="42" t="s">
        <v>237</v>
      </c>
      <c r="B101" s="78">
        <v>1</v>
      </c>
      <c r="C101" s="78">
        <v>0</v>
      </c>
      <c r="D101" s="131" t="s">
        <v>311</v>
      </c>
      <c r="E101" s="18">
        <v>0</v>
      </c>
      <c r="F101" s="78">
        <v>0</v>
      </c>
      <c r="G101" s="32"/>
      <c r="H101" s="18">
        <v>1</v>
      </c>
      <c r="I101" s="18">
        <v>0</v>
      </c>
      <c r="J101" s="131" t="s">
        <v>311</v>
      </c>
    </row>
    <row r="102" spans="1:10" ht="15">
      <c r="A102" s="42" t="s">
        <v>238</v>
      </c>
      <c r="B102" s="78">
        <v>3</v>
      </c>
      <c r="C102" s="78">
        <v>3</v>
      </c>
      <c r="D102" s="32">
        <f t="shared" si="6"/>
        <v>0</v>
      </c>
      <c r="E102" s="18">
        <v>1</v>
      </c>
      <c r="F102" s="78">
        <v>0</v>
      </c>
      <c r="G102" s="131" t="s">
        <v>311</v>
      </c>
      <c r="H102" s="18">
        <v>6</v>
      </c>
      <c r="I102" s="18">
        <v>8</v>
      </c>
      <c r="J102" s="32">
        <f t="shared" si="5"/>
        <v>33.33333333333334</v>
      </c>
    </row>
    <row r="103" spans="1:10" ht="14.25">
      <c r="A103" s="42" t="s">
        <v>239</v>
      </c>
      <c r="B103" s="78">
        <v>16</v>
      </c>
      <c r="C103" s="78">
        <v>9</v>
      </c>
      <c r="D103" s="32">
        <f t="shared" si="6"/>
        <v>-43.75</v>
      </c>
      <c r="E103" s="18">
        <v>0</v>
      </c>
      <c r="F103" s="78">
        <v>1</v>
      </c>
      <c r="G103" s="129" t="s">
        <v>312</v>
      </c>
      <c r="H103" s="18">
        <v>20</v>
      </c>
      <c r="I103" s="18">
        <v>16</v>
      </c>
      <c r="J103" s="32">
        <f t="shared" si="5"/>
        <v>-20</v>
      </c>
    </row>
    <row r="104" spans="1:10" ht="14.25">
      <c r="A104" s="42" t="s">
        <v>240</v>
      </c>
      <c r="B104" s="78">
        <v>14</v>
      </c>
      <c r="C104" s="78">
        <v>7</v>
      </c>
      <c r="D104" s="32">
        <f t="shared" si="6"/>
        <v>-50</v>
      </c>
      <c r="E104" s="18">
        <v>2</v>
      </c>
      <c r="F104" s="78">
        <v>2</v>
      </c>
      <c r="G104" s="32">
        <f>F104*100/E104-100</f>
        <v>0</v>
      </c>
      <c r="H104" s="18">
        <v>27</v>
      </c>
      <c r="I104" s="18">
        <v>6</v>
      </c>
      <c r="J104" s="32">
        <f t="shared" si="5"/>
        <v>-77.77777777777777</v>
      </c>
    </row>
    <row r="105" spans="1:10" ht="15">
      <c r="A105" s="42" t="s">
        <v>241</v>
      </c>
      <c r="B105" s="78">
        <v>2</v>
      </c>
      <c r="C105" s="78">
        <v>0</v>
      </c>
      <c r="D105" s="131" t="s">
        <v>311</v>
      </c>
      <c r="E105" s="18">
        <v>0</v>
      </c>
      <c r="F105" s="78">
        <v>0</v>
      </c>
      <c r="G105" s="32"/>
      <c r="H105" s="18">
        <v>2</v>
      </c>
      <c r="I105" s="18">
        <v>0</v>
      </c>
      <c r="J105" s="131" t="s">
        <v>311</v>
      </c>
    </row>
    <row r="106" spans="1:10" ht="14.25">
      <c r="A106" s="42" t="s">
        <v>242</v>
      </c>
      <c r="B106" s="78">
        <v>10</v>
      </c>
      <c r="C106" s="78">
        <v>7</v>
      </c>
      <c r="D106" s="32">
        <f t="shared" si="6"/>
        <v>-30</v>
      </c>
      <c r="E106" s="18">
        <v>4</v>
      </c>
      <c r="F106" s="78">
        <v>1</v>
      </c>
      <c r="G106" s="32">
        <f>F106*100/E106-100</f>
        <v>-75</v>
      </c>
      <c r="H106" s="18">
        <v>8</v>
      </c>
      <c r="I106" s="18">
        <v>7</v>
      </c>
      <c r="J106" s="32">
        <f t="shared" si="5"/>
        <v>-12.5</v>
      </c>
    </row>
    <row r="107" spans="1:10" ht="28.5">
      <c r="A107" s="42" t="s">
        <v>243</v>
      </c>
      <c r="B107" s="78">
        <v>14</v>
      </c>
      <c r="C107" s="78">
        <v>0</v>
      </c>
      <c r="D107" s="131" t="s">
        <v>311</v>
      </c>
      <c r="E107" s="18">
        <v>5</v>
      </c>
      <c r="F107" s="78">
        <v>0</v>
      </c>
      <c r="G107" s="131" t="s">
        <v>311</v>
      </c>
      <c r="H107" s="18">
        <v>24</v>
      </c>
      <c r="I107" s="18">
        <v>0</v>
      </c>
      <c r="J107" s="131" t="s">
        <v>311</v>
      </c>
    </row>
    <row r="108" spans="1:10" ht="14.25">
      <c r="A108" s="42" t="s">
        <v>244</v>
      </c>
      <c r="B108" s="78">
        <v>0</v>
      </c>
      <c r="C108" s="78">
        <v>0</v>
      </c>
      <c r="D108" s="32"/>
      <c r="E108" s="18">
        <v>0</v>
      </c>
      <c r="F108" s="78">
        <v>0</v>
      </c>
      <c r="G108" s="32"/>
      <c r="H108" s="18">
        <v>0</v>
      </c>
      <c r="I108" s="18">
        <v>0</v>
      </c>
      <c r="J108" s="32"/>
    </row>
    <row r="109" spans="1:10" ht="14.25">
      <c r="A109" s="42" t="s">
        <v>245</v>
      </c>
      <c r="B109" s="78">
        <v>5</v>
      </c>
      <c r="C109" s="78">
        <v>3</v>
      </c>
      <c r="D109" s="32">
        <f t="shared" si="6"/>
        <v>-40</v>
      </c>
      <c r="E109" s="18">
        <v>0</v>
      </c>
      <c r="F109" s="78">
        <v>1</v>
      </c>
      <c r="G109" s="129" t="s">
        <v>312</v>
      </c>
      <c r="H109" s="18">
        <v>9</v>
      </c>
      <c r="I109" s="18">
        <v>2</v>
      </c>
      <c r="J109" s="32">
        <f aca="true" t="shared" si="7" ref="J109:J131">I109*100/H109-100</f>
        <v>-77.77777777777777</v>
      </c>
    </row>
    <row r="110" spans="1:10" ht="15">
      <c r="A110" s="42" t="s">
        <v>246</v>
      </c>
      <c r="B110" s="78">
        <v>4</v>
      </c>
      <c r="C110" s="78">
        <v>0</v>
      </c>
      <c r="D110" s="131" t="s">
        <v>311</v>
      </c>
      <c r="E110" s="18">
        <v>0</v>
      </c>
      <c r="F110" s="78">
        <v>0</v>
      </c>
      <c r="G110" s="32"/>
      <c r="H110" s="18">
        <v>4</v>
      </c>
      <c r="I110" s="18">
        <v>0</v>
      </c>
      <c r="J110" s="131" t="s">
        <v>311</v>
      </c>
    </row>
    <row r="111" spans="1:10" ht="14.25">
      <c r="A111" s="42" t="s">
        <v>247</v>
      </c>
      <c r="B111" s="78">
        <v>11</v>
      </c>
      <c r="C111" s="78">
        <v>15</v>
      </c>
      <c r="D111" s="32">
        <f t="shared" si="6"/>
        <v>36.363636363636374</v>
      </c>
      <c r="E111" s="18">
        <v>4</v>
      </c>
      <c r="F111" s="78">
        <v>2</v>
      </c>
      <c r="G111" s="32">
        <f>F111*100/E111-100</f>
        <v>-50</v>
      </c>
      <c r="H111" s="18">
        <v>9</v>
      </c>
      <c r="I111" s="18">
        <v>22</v>
      </c>
      <c r="J111" s="32">
        <f t="shared" si="7"/>
        <v>144.44444444444446</v>
      </c>
    </row>
    <row r="112" spans="1:10" ht="15">
      <c r="A112" s="42" t="s">
        <v>248</v>
      </c>
      <c r="B112" s="78">
        <v>5</v>
      </c>
      <c r="C112" s="78">
        <v>1</v>
      </c>
      <c r="D112" s="32">
        <f t="shared" si="6"/>
        <v>-80</v>
      </c>
      <c r="E112" s="18">
        <v>1</v>
      </c>
      <c r="F112" s="78">
        <v>0</v>
      </c>
      <c r="G112" s="131" t="s">
        <v>311</v>
      </c>
      <c r="H112" s="18">
        <v>9</v>
      </c>
      <c r="I112" s="18">
        <v>1</v>
      </c>
      <c r="J112" s="32">
        <f t="shared" si="7"/>
        <v>-88.88888888888889</v>
      </c>
    </row>
    <row r="113" spans="1:10" ht="15">
      <c r="A113" s="42" t="s">
        <v>249</v>
      </c>
      <c r="B113" s="78">
        <v>8</v>
      </c>
      <c r="C113" s="78">
        <v>1</v>
      </c>
      <c r="D113" s="32">
        <f>C113*100/B113-100</f>
        <v>-87.5</v>
      </c>
      <c r="E113" s="18">
        <v>1</v>
      </c>
      <c r="F113" s="78">
        <v>0</v>
      </c>
      <c r="G113" s="131" t="s">
        <v>311</v>
      </c>
      <c r="H113" s="18">
        <v>8</v>
      </c>
      <c r="I113" s="18">
        <v>2</v>
      </c>
      <c r="J113" s="32">
        <f t="shared" si="7"/>
        <v>-75</v>
      </c>
    </row>
    <row r="114" spans="1:10" ht="15">
      <c r="A114" s="42" t="s">
        <v>250</v>
      </c>
      <c r="B114" s="78">
        <v>1</v>
      </c>
      <c r="C114" s="78">
        <v>0</v>
      </c>
      <c r="D114" s="131" t="s">
        <v>311</v>
      </c>
      <c r="E114" s="18">
        <v>0</v>
      </c>
      <c r="F114" s="78">
        <v>0</v>
      </c>
      <c r="G114" s="32"/>
      <c r="H114" s="18">
        <v>1</v>
      </c>
      <c r="I114" s="18">
        <v>0</v>
      </c>
      <c r="J114" s="131" t="s">
        <v>311</v>
      </c>
    </row>
    <row r="115" spans="1:10" ht="14.25">
      <c r="A115" s="42" t="s">
        <v>251</v>
      </c>
      <c r="B115" s="78">
        <v>2</v>
      </c>
      <c r="C115" s="78">
        <v>8</v>
      </c>
      <c r="D115" s="32">
        <f>C115*100/B115-100</f>
        <v>300</v>
      </c>
      <c r="E115" s="18">
        <v>0</v>
      </c>
      <c r="F115" s="78">
        <v>4</v>
      </c>
      <c r="G115" s="129" t="s">
        <v>312</v>
      </c>
      <c r="H115" s="18">
        <v>2</v>
      </c>
      <c r="I115" s="18">
        <v>9</v>
      </c>
      <c r="J115" s="32">
        <f t="shared" si="7"/>
        <v>350</v>
      </c>
    </row>
    <row r="116" spans="1:10" ht="15">
      <c r="A116" s="42" t="s">
        <v>252</v>
      </c>
      <c r="B116" s="78">
        <v>10</v>
      </c>
      <c r="C116" s="78">
        <v>3</v>
      </c>
      <c r="D116" s="32">
        <f aca="true" t="shared" si="8" ref="D116:D139">C116*100/B116-100</f>
        <v>-70</v>
      </c>
      <c r="E116" s="18">
        <v>4</v>
      </c>
      <c r="F116" s="78">
        <v>0</v>
      </c>
      <c r="G116" s="131" t="s">
        <v>311</v>
      </c>
      <c r="H116" s="18">
        <v>9</v>
      </c>
      <c r="I116" s="18">
        <v>3</v>
      </c>
      <c r="J116" s="32">
        <f t="shared" si="7"/>
        <v>-66.66666666666666</v>
      </c>
    </row>
    <row r="117" spans="1:10" ht="28.5">
      <c r="A117" s="42" t="s">
        <v>253</v>
      </c>
      <c r="B117" s="78">
        <v>2</v>
      </c>
      <c r="C117" s="78">
        <v>3</v>
      </c>
      <c r="D117" s="32">
        <f t="shared" si="8"/>
        <v>50</v>
      </c>
      <c r="E117" s="18">
        <v>0</v>
      </c>
      <c r="F117" s="78">
        <v>0</v>
      </c>
      <c r="G117" s="32"/>
      <c r="H117" s="18">
        <v>2</v>
      </c>
      <c r="I117" s="18">
        <v>3</v>
      </c>
      <c r="J117" s="32">
        <f t="shared" si="7"/>
        <v>50</v>
      </c>
    </row>
    <row r="118" spans="1:10" ht="15">
      <c r="A118" s="42" t="s">
        <v>254</v>
      </c>
      <c r="B118" s="78">
        <v>12</v>
      </c>
      <c r="C118" s="78">
        <v>8</v>
      </c>
      <c r="D118" s="32">
        <f t="shared" si="8"/>
        <v>-33.33333333333333</v>
      </c>
      <c r="E118" s="18">
        <v>1</v>
      </c>
      <c r="F118" s="78">
        <v>0</v>
      </c>
      <c r="G118" s="131" t="s">
        <v>311</v>
      </c>
      <c r="H118" s="18">
        <v>15</v>
      </c>
      <c r="I118" s="18">
        <v>10</v>
      </c>
      <c r="J118" s="32">
        <f t="shared" si="7"/>
        <v>-33.33333333333333</v>
      </c>
    </row>
    <row r="119" spans="1:10" ht="15">
      <c r="A119" s="42" t="s">
        <v>255</v>
      </c>
      <c r="B119" s="78">
        <v>1</v>
      </c>
      <c r="C119" s="78">
        <v>4</v>
      </c>
      <c r="D119" s="32">
        <f t="shared" si="8"/>
        <v>300</v>
      </c>
      <c r="E119" s="18">
        <v>1</v>
      </c>
      <c r="F119" s="78">
        <v>0</v>
      </c>
      <c r="G119" s="131" t="s">
        <v>311</v>
      </c>
      <c r="H119" s="18">
        <v>0</v>
      </c>
      <c r="I119" s="18">
        <v>4</v>
      </c>
      <c r="J119" s="32"/>
    </row>
    <row r="120" spans="1:10" ht="14.25">
      <c r="A120" s="42" t="s">
        <v>256</v>
      </c>
      <c r="B120" s="78">
        <v>11</v>
      </c>
      <c r="C120" s="78">
        <v>37</v>
      </c>
      <c r="D120" s="32">
        <f t="shared" si="8"/>
        <v>236.36363636363637</v>
      </c>
      <c r="E120" s="18">
        <v>1</v>
      </c>
      <c r="F120" s="78">
        <v>12</v>
      </c>
      <c r="G120" s="32">
        <f>F120*100/E120-100</f>
        <v>1100</v>
      </c>
      <c r="H120" s="18">
        <v>11</v>
      </c>
      <c r="I120" s="18">
        <v>39</v>
      </c>
      <c r="J120" s="32">
        <f t="shared" si="7"/>
        <v>254.54545454545456</v>
      </c>
    </row>
    <row r="121" spans="1:10" ht="14.25">
      <c r="A121" s="42" t="s">
        <v>257</v>
      </c>
      <c r="B121" s="78">
        <v>44</v>
      </c>
      <c r="C121" s="78">
        <v>27</v>
      </c>
      <c r="D121" s="32">
        <f t="shared" si="8"/>
        <v>-38.63636363636363</v>
      </c>
      <c r="E121" s="18">
        <v>10</v>
      </c>
      <c r="F121" s="78">
        <v>5</v>
      </c>
      <c r="G121" s="32">
        <f>F121*100/E121-100</f>
        <v>-50</v>
      </c>
      <c r="H121" s="18">
        <v>61</v>
      </c>
      <c r="I121" s="18">
        <v>37</v>
      </c>
      <c r="J121" s="32">
        <f t="shared" si="7"/>
        <v>-39.34426229508197</v>
      </c>
    </row>
    <row r="122" spans="1:10" ht="14.25">
      <c r="A122" s="42" t="s">
        <v>258</v>
      </c>
      <c r="B122" s="78">
        <v>3</v>
      </c>
      <c r="C122" s="78">
        <v>4</v>
      </c>
      <c r="D122" s="32">
        <f t="shared" si="8"/>
        <v>33.33333333333334</v>
      </c>
      <c r="E122" s="18">
        <v>1</v>
      </c>
      <c r="F122" s="78">
        <v>1</v>
      </c>
      <c r="G122" s="32">
        <f>F122*100/E122-100</f>
        <v>0</v>
      </c>
      <c r="H122" s="18">
        <v>6</v>
      </c>
      <c r="I122" s="18">
        <v>6</v>
      </c>
      <c r="J122" s="32">
        <f t="shared" si="7"/>
        <v>0</v>
      </c>
    </row>
    <row r="123" spans="1:10" ht="15">
      <c r="A123" s="42" t="s">
        <v>259</v>
      </c>
      <c r="B123" s="78">
        <v>6</v>
      </c>
      <c r="C123" s="78">
        <v>3</v>
      </c>
      <c r="D123" s="32">
        <f t="shared" si="8"/>
        <v>-50</v>
      </c>
      <c r="E123" s="18">
        <v>2</v>
      </c>
      <c r="F123" s="78">
        <v>0</v>
      </c>
      <c r="G123" s="131" t="s">
        <v>311</v>
      </c>
      <c r="H123" s="18">
        <v>5</v>
      </c>
      <c r="I123" s="18">
        <v>7</v>
      </c>
      <c r="J123" s="32">
        <f t="shared" si="7"/>
        <v>40</v>
      </c>
    </row>
    <row r="124" spans="1:10" ht="15">
      <c r="A124" s="42" t="s">
        <v>260</v>
      </c>
      <c r="B124" s="78">
        <v>4</v>
      </c>
      <c r="C124" s="78">
        <v>1</v>
      </c>
      <c r="D124" s="32">
        <f t="shared" si="8"/>
        <v>-75</v>
      </c>
      <c r="E124" s="18">
        <v>2</v>
      </c>
      <c r="F124" s="78">
        <v>0</v>
      </c>
      <c r="G124" s="131" t="s">
        <v>311</v>
      </c>
      <c r="H124" s="18">
        <v>2</v>
      </c>
      <c r="I124" s="18">
        <v>2</v>
      </c>
      <c r="J124" s="32">
        <f t="shared" si="7"/>
        <v>0</v>
      </c>
    </row>
    <row r="125" spans="1:10" ht="14.25">
      <c r="A125" s="42" t="s">
        <v>261</v>
      </c>
      <c r="B125" s="78">
        <v>3</v>
      </c>
      <c r="C125" s="78">
        <v>8</v>
      </c>
      <c r="D125" s="32">
        <f t="shared" si="8"/>
        <v>166.66666666666669</v>
      </c>
      <c r="E125" s="18">
        <v>0</v>
      </c>
      <c r="F125" s="78">
        <v>1</v>
      </c>
      <c r="G125" s="129" t="s">
        <v>312</v>
      </c>
      <c r="H125" s="18">
        <v>4</v>
      </c>
      <c r="I125" s="18">
        <v>10</v>
      </c>
      <c r="J125" s="32">
        <f t="shared" si="7"/>
        <v>150</v>
      </c>
    </row>
    <row r="126" spans="1:10" ht="15">
      <c r="A126" s="42" t="s">
        <v>307</v>
      </c>
      <c r="B126" s="78">
        <v>9</v>
      </c>
      <c r="C126" s="78">
        <v>0</v>
      </c>
      <c r="D126" s="131" t="s">
        <v>311</v>
      </c>
      <c r="E126" s="18">
        <v>3</v>
      </c>
      <c r="F126" s="78">
        <v>0</v>
      </c>
      <c r="G126" s="131" t="s">
        <v>311</v>
      </c>
      <c r="H126" s="18">
        <v>7</v>
      </c>
      <c r="I126" s="18">
        <v>0</v>
      </c>
      <c r="J126" s="131" t="s">
        <v>311</v>
      </c>
    </row>
    <row r="127" spans="1:10" ht="28.5">
      <c r="A127" s="42" t="s">
        <v>262</v>
      </c>
      <c r="B127" s="78">
        <v>10</v>
      </c>
      <c r="C127" s="78">
        <v>11</v>
      </c>
      <c r="D127" s="32">
        <f t="shared" si="8"/>
        <v>10</v>
      </c>
      <c r="E127" s="18">
        <v>4</v>
      </c>
      <c r="F127" s="78">
        <v>4</v>
      </c>
      <c r="G127" s="32">
        <f>F127*100/E127-100</f>
        <v>0</v>
      </c>
      <c r="H127" s="18">
        <v>8</v>
      </c>
      <c r="I127" s="18">
        <v>10</v>
      </c>
      <c r="J127" s="32">
        <f t="shared" si="7"/>
        <v>25</v>
      </c>
    </row>
    <row r="128" spans="1:10" ht="28.5">
      <c r="A128" s="42" t="s">
        <v>263</v>
      </c>
      <c r="B128" s="78">
        <v>11</v>
      </c>
      <c r="C128" s="78">
        <v>8</v>
      </c>
      <c r="D128" s="32">
        <f t="shared" si="8"/>
        <v>-27.272727272727266</v>
      </c>
      <c r="E128" s="18">
        <v>1</v>
      </c>
      <c r="F128" s="78">
        <v>2</v>
      </c>
      <c r="G128" s="32">
        <f>F128*100/E128-100</f>
        <v>100</v>
      </c>
      <c r="H128" s="18">
        <v>11</v>
      </c>
      <c r="I128" s="18">
        <v>10</v>
      </c>
      <c r="J128" s="32">
        <f t="shared" si="7"/>
        <v>-9.090909090909093</v>
      </c>
    </row>
    <row r="129" spans="1:10" ht="14.25">
      <c r="A129" s="42" t="s">
        <v>264</v>
      </c>
      <c r="B129" s="78">
        <v>18</v>
      </c>
      <c r="C129" s="78">
        <v>31</v>
      </c>
      <c r="D129" s="32">
        <f t="shared" si="8"/>
        <v>72.22222222222223</v>
      </c>
      <c r="E129" s="18">
        <v>6</v>
      </c>
      <c r="F129" s="78">
        <v>7</v>
      </c>
      <c r="G129" s="32">
        <f>F129*100/E129-100</f>
        <v>16.66666666666667</v>
      </c>
      <c r="H129" s="18">
        <v>21</v>
      </c>
      <c r="I129" s="18">
        <v>38</v>
      </c>
      <c r="J129" s="32">
        <f t="shared" si="7"/>
        <v>80.95238095238096</v>
      </c>
    </row>
    <row r="130" spans="1:10" ht="14.25">
      <c r="A130" s="42" t="s">
        <v>265</v>
      </c>
      <c r="B130" s="78">
        <v>11</v>
      </c>
      <c r="C130" s="78">
        <v>16</v>
      </c>
      <c r="D130" s="32">
        <f t="shared" si="8"/>
        <v>45.45454545454547</v>
      </c>
      <c r="E130" s="18">
        <v>3</v>
      </c>
      <c r="F130" s="78">
        <v>1</v>
      </c>
      <c r="G130" s="32">
        <f>F130*100/E130-100</f>
        <v>-66.66666666666666</v>
      </c>
      <c r="H130" s="18">
        <v>10</v>
      </c>
      <c r="I130" s="18">
        <v>18</v>
      </c>
      <c r="J130" s="32">
        <f t="shared" si="7"/>
        <v>80</v>
      </c>
    </row>
    <row r="131" spans="1:10" ht="14.25">
      <c r="A131" s="42" t="s">
        <v>266</v>
      </c>
      <c r="B131" s="78">
        <v>5</v>
      </c>
      <c r="C131" s="78">
        <v>8</v>
      </c>
      <c r="D131" s="32">
        <f t="shared" si="8"/>
        <v>60</v>
      </c>
      <c r="E131" s="18">
        <v>0</v>
      </c>
      <c r="F131" s="78">
        <v>2</v>
      </c>
      <c r="G131" s="129" t="s">
        <v>312</v>
      </c>
      <c r="H131" s="18">
        <v>6</v>
      </c>
      <c r="I131" s="18">
        <v>12</v>
      </c>
      <c r="J131" s="32">
        <f t="shared" si="7"/>
        <v>100</v>
      </c>
    </row>
    <row r="132" spans="1:10" ht="28.5">
      <c r="A132" s="42" t="s">
        <v>267</v>
      </c>
      <c r="B132" s="78">
        <v>0</v>
      </c>
      <c r="C132" s="78">
        <v>3</v>
      </c>
      <c r="D132" s="129" t="s">
        <v>312</v>
      </c>
      <c r="E132" s="18">
        <v>0</v>
      </c>
      <c r="F132" s="78">
        <v>0</v>
      </c>
      <c r="G132" s="32"/>
      <c r="H132" s="18">
        <v>0</v>
      </c>
      <c r="I132" s="18">
        <v>3</v>
      </c>
      <c r="J132" s="129" t="s">
        <v>312</v>
      </c>
    </row>
    <row r="133" spans="1:10" ht="28.5">
      <c r="A133" s="42" t="s">
        <v>268</v>
      </c>
      <c r="B133" s="78">
        <v>0</v>
      </c>
      <c r="C133" s="78">
        <v>2</v>
      </c>
      <c r="D133" s="129" t="s">
        <v>312</v>
      </c>
      <c r="E133" s="18">
        <v>0</v>
      </c>
      <c r="F133" s="78">
        <v>0</v>
      </c>
      <c r="G133" s="32"/>
      <c r="H133" s="18">
        <v>0</v>
      </c>
      <c r="I133" s="18">
        <v>2</v>
      </c>
      <c r="J133" s="129" t="s">
        <v>312</v>
      </c>
    </row>
    <row r="134" spans="1:10" ht="28.5">
      <c r="A134" s="42" t="s">
        <v>269</v>
      </c>
      <c r="B134" s="78">
        <v>5</v>
      </c>
      <c r="C134" s="78">
        <v>11</v>
      </c>
      <c r="D134" s="32">
        <f t="shared" si="8"/>
        <v>120</v>
      </c>
      <c r="E134" s="18">
        <v>0</v>
      </c>
      <c r="F134" s="78">
        <v>4</v>
      </c>
      <c r="G134" s="129" t="s">
        <v>312</v>
      </c>
      <c r="H134" s="18">
        <v>7</v>
      </c>
      <c r="I134" s="18">
        <v>8</v>
      </c>
      <c r="J134" s="32">
        <f aca="true" t="shared" si="9" ref="J134:J150">I134*100/H134-100</f>
        <v>14.285714285714292</v>
      </c>
    </row>
    <row r="135" spans="1:10" ht="28.5">
      <c r="A135" s="42" t="s">
        <v>270</v>
      </c>
      <c r="B135" s="78">
        <v>6</v>
      </c>
      <c r="C135" s="78">
        <v>7</v>
      </c>
      <c r="D135" s="32">
        <f t="shared" si="8"/>
        <v>16.66666666666667</v>
      </c>
      <c r="E135" s="18">
        <v>0</v>
      </c>
      <c r="F135" s="78">
        <v>0</v>
      </c>
      <c r="G135" s="32"/>
      <c r="H135" s="18">
        <v>10</v>
      </c>
      <c r="I135" s="18">
        <v>12</v>
      </c>
      <c r="J135" s="32">
        <f t="shared" si="9"/>
        <v>20</v>
      </c>
    </row>
    <row r="136" spans="1:10" ht="14.25">
      <c r="A136" s="42" t="s">
        <v>271</v>
      </c>
      <c r="B136" s="78">
        <v>11</v>
      </c>
      <c r="C136" s="78">
        <v>10</v>
      </c>
      <c r="D136" s="32">
        <f t="shared" si="8"/>
        <v>-9.090909090909093</v>
      </c>
      <c r="E136" s="18">
        <v>2</v>
      </c>
      <c r="F136" s="78">
        <v>2</v>
      </c>
      <c r="G136" s="32">
        <f>F136*100/E136-100</f>
        <v>0</v>
      </c>
      <c r="H136" s="18">
        <v>13</v>
      </c>
      <c r="I136" s="18">
        <v>14</v>
      </c>
      <c r="J136" s="32">
        <f t="shared" si="9"/>
        <v>7.692307692307693</v>
      </c>
    </row>
    <row r="137" spans="1:10" ht="15">
      <c r="A137" s="42" t="s">
        <v>272</v>
      </c>
      <c r="B137" s="78">
        <v>1</v>
      </c>
      <c r="C137" s="78">
        <v>0</v>
      </c>
      <c r="D137" s="131" t="s">
        <v>311</v>
      </c>
      <c r="E137" s="18">
        <v>0</v>
      </c>
      <c r="F137" s="78">
        <v>0</v>
      </c>
      <c r="G137" s="32"/>
      <c r="H137" s="18">
        <v>1</v>
      </c>
      <c r="I137" s="18">
        <v>0</v>
      </c>
      <c r="J137" s="131" t="s">
        <v>311</v>
      </c>
    </row>
    <row r="138" spans="1:10" ht="15">
      <c r="A138" s="42" t="s">
        <v>273</v>
      </c>
      <c r="B138" s="78">
        <v>5</v>
      </c>
      <c r="C138" s="78">
        <v>0</v>
      </c>
      <c r="D138" s="131" t="s">
        <v>311</v>
      </c>
      <c r="E138" s="18">
        <v>2</v>
      </c>
      <c r="F138" s="78">
        <v>0</v>
      </c>
      <c r="G138" s="131" t="s">
        <v>311</v>
      </c>
      <c r="H138" s="18">
        <v>11</v>
      </c>
      <c r="I138" s="18">
        <v>0</v>
      </c>
      <c r="J138" s="131" t="s">
        <v>311</v>
      </c>
    </row>
    <row r="139" spans="1:10" ht="15">
      <c r="A139" s="42" t="s">
        <v>274</v>
      </c>
      <c r="B139" s="78">
        <v>19</v>
      </c>
      <c r="C139" s="78">
        <v>14</v>
      </c>
      <c r="D139" s="32">
        <f t="shared" si="8"/>
        <v>-26.315789473684205</v>
      </c>
      <c r="E139" s="18">
        <v>2</v>
      </c>
      <c r="F139" s="78">
        <v>0</v>
      </c>
      <c r="G139" s="131" t="s">
        <v>311</v>
      </c>
      <c r="H139" s="18">
        <v>22</v>
      </c>
      <c r="I139" s="18">
        <v>16</v>
      </c>
      <c r="J139" s="32">
        <f t="shared" si="9"/>
        <v>-27.272727272727266</v>
      </c>
    </row>
    <row r="140" spans="1:10" ht="28.5">
      <c r="A140" s="42" t="s">
        <v>275</v>
      </c>
      <c r="B140" s="78">
        <v>12</v>
      </c>
      <c r="C140" s="78">
        <v>0</v>
      </c>
      <c r="D140" s="131" t="s">
        <v>311</v>
      </c>
      <c r="E140" s="18">
        <v>2</v>
      </c>
      <c r="F140" s="78">
        <v>0</v>
      </c>
      <c r="G140" s="131" t="s">
        <v>311</v>
      </c>
      <c r="H140" s="18">
        <v>10</v>
      </c>
      <c r="I140" s="18">
        <v>0</v>
      </c>
      <c r="J140" s="131" t="s">
        <v>311</v>
      </c>
    </row>
    <row r="141" spans="1:10" ht="28.5">
      <c r="A141" s="42" t="s">
        <v>276</v>
      </c>
      <c r="B141" s="78">
        <v>4</v>
      </c>
      <c r="C141" s="78">
        <v>0</v>
      </c>
      <c r="D141" s="131" t="s">
        <v>311</v>
      </c>
      <c r="E141" s="18">
        <v>0</v>
      </c>
      <c r="F141" s="78">
        <v>0</v>
      </c>
      <c r="G141" s="32"/>
      <c r="H141" s="18">
        <v>6</v>
      </c>
      <c r="I141" s="18">
        <v>0</v>
      </c>
      <c r="J141" s="131" t="s">
        <v>311</v>
      </c>
    </row>
    <row r="142" spans="1:10" ht="14.25">
      <c r="A142" s="42" t="s">
        <v>277</v>
      </c>
      <c r="B142" s="78">
        <v>4</v>
      </c>
      <c r="C142" s="78">
        <v>2</v>
      </c>
      <c r="D142" s="32">
        <f aca="true" t="shared" si="10" ref="D142:D150">C142*100/B142-100</f>
        <v>-50</v>
      </c>
      <c r="E142" s="18">
        <v>1</v>
      </c>
      <c r="F142" s="78">
        <v>4</v>
      </c>
      <c r="G142" s="32">
        <f>F142*100/E142-100</f>
        <v>300</v>
      </c>
      <c r="H142" s="18">
        <v>4</v>
      </c>
      <c r="I142" s="18">
        <v>1</v>
      </c>
      <c r="J142" s="32">
        <f t="shared" si="9"/>
        <v>-75</v>
      </c>
    </row>
    <row r="143" spans="1:10" ht="15">
      <c r="A143" s="42" t="s">
        <v>278</v>
      </c>
      <c r="B143" s="78">
        <v>4</v>
      </c>
      <c r="C143" s="78">
        <v>0</v>
      </c>
      <c r="D143" s="131" t="s">
        <v>311</v>
      </c>
      <c r="E143" s="18">
        <v>1</v>
      </c>
      <c r="F143" s="78">
        <v>0</v>
      </c>
      <c r="G143" s="131" t="s">
        <v>311</v>
      </c>
      <c r="H143" s="18">
        <v>3</v>
      </c>
      <c r="I143" s="18">
        <v>0</v>
      </c>
      <c r="J143" s="131" t="s">
        <v>311</v>
      </c>
    </row>
    <row r="144" spans="1:10" ht="15">
      <c r="A144" s="42" t="s">
        <v>279</v>
      </c>
      <c r="B144" s="78">
        <v>2</v>
      </c>
      <c r="C144" s="78">
        <v>3</v>
      </c>
      <c r="D144" s="32">
        <f t="shared" si="10"/>
        <v>50</v>
      </c>
      <c r="E144" s="18">
        <v>1</v>
      </c>
      <c r="F144" s="78">
        <v>0</v>
      </c>
      <c r="G144" s="131" t="s">
        <v>311</v>
      </c>
      <c r="H144" s="18">
        <v>2</v>
      </c>
      <c r="I144" s="18">
        <v>4</v>
      </c>
      <c r="J144" s="32">
        <f t="shared" si="9"/>
        <v>100</v>
      </c>
    </row>
    <row r="145" spans="1:10" ht="28.5">
      <c r="A145" s="42" t="s">
        <v>280</v>
      </c>
      <c r="B145" s="88">
        <v>3</v>
      </c>
      <c r="C145" s="88">
        <v>6</v>
      </c>
      <c r="D145" s="32">
        <f t="shared" si="10"/>
        <v>100</v>
      </c>
      <c r="E145" s="18">
        <v>1</v>
      </c>
      <c r="F145" s="88">
        <v>5</v>
      </c>
      <c r="G145" s="32">
        <f>F145*100/E145-100</f>
        <v>400</v>
      </c>
      <c r="H145" s="18">
        <v>2</v>
      </c>
      <c r="I145" s="18">
        <v>3</v>
      </c>
      <c r="J145" s="32">
        <f t="shared" si="9"/>
        <v>50</v>
      </c>
    </row>
    <row r="146" spans="1:10" ht="15">
      <c r="A146" s="42" t="s">
        <v>281</v>
      </c>
      <c r="B146" s="78">
        <v>3</v>
      </c>
      <c r="C146" s="78">
        <v>2</v>
      </c>
      <c r="D146" s="32">
        <f t="shared" si="10"/>
        <v>-33.33333333333333</v>
      </c>
      <c r="E146" s="18">
        <v>2</v>
      </c>
      <c r="F146" s="78">
        <v>0</v>
      </c>
      <c r="G146" s="131" t="s">
        <v>311</v>
      </c>
      <c r="H146" s="18">
        <v>1</v>
      </c>
      <c r="I146" s="18">
        <v>3</v>
      </c>
      <c r="J146" s="32">
        <f t="shared" si="9"/>
        <v>200</v>
      </c>
    </row>
    <row r="147" spans="1:10" ht="15">
      <c r="A147" s="42" t="s">
        <v>282</v>
      </c>
      <c r="B147" s="78">
        <v>3</v>
      </c>
      <c r="C147" s="78">
        <v>4</v>
      </c>
      <c r="D147" s="32">
        <f t="shared" si="10"/>
        <v>33.33333333333334</v>
      </c>
      <c r="E147" s="18">
        <v>1</v>
      </c>
      <c r="F147" s="78">
        <v>0</v>
      </c>
      <c r="G147" s="131" t="s">
        <v>311</v>
      </c>
      <c r="H147" s="18">
        <v>6</v>
      </c>
      <c r="I147" s="18">
        <v>5</v>
      </c>
      <c r="J147" s="32">
        <f t="shared" si="9"/>
        <v>-16.66666666666667</v>
      </c>
    </row>
    <row r="148" spans="1:10" ht="14.25">
      <c r="A148" s="42" t="s">
        <v>283</v>
      </c>
      <c r="B148" s="78">
        <v>5</v>
      </c>
      <c r="C148" s="78">
        <v>16</v>
      </c>
      <c r="D148" s="32">
        <f t="shared" si="10"/>
        <v>220</v>
      </c>
      <c r="E148" s="18">
        <v>0</v>
      </c>
      <c r="F148" s="78">
        <v>4</v>
      </c>
      <c r="G148" s="129" t="s">
        <v>312</v>
      </c>
      <c r="H148" s="18">
        <v>5</v>
      </c>
      <c r="I148" s="18">
        <v>21</v>
      </c>
      <c r="J148" s="32">
        <f t="shared" si="9"/>
        <v>320</v>
      </c>
    </row>
    <row r="149" spans="1:10" ht="14.25">
      <c r="A149" s="42" t="s">
        <v>284</v>
      </c>
      <c r="B149" s="78">
        <v>5</v>
      </c>
      <c r="C149" s="78">
        <v>1</v>
      </c>
      <c r="D149" s="32">
        <f t="shared" si="10"/>
        <v>-80</v>
      </c>
      <c r="E149" s="18">
        <v>0</v>
      </c>
      <c r="F149" s="78">
        <v>0</v>
      </c>
      <c r="G149" s="32"/>
      <c r="H149" s="18">
        <v>5</v>
      </c>
      <c r="I149" s="18">
        <v>2</v>
      </c>
      <c r="J149" s="32">
        <f t="shared" si="9"/>
        <v>-60</v>
      </c>
    </row>
    <row r="150" spans="1:10" ht="15">
      <c r="A150" s="33" t="s">
        <v>285</v>
      </c>
      <c r="B150" s="80">
        <v>3783</v>
      </c>
      <c r="C150" s="126">
        <v>3824</v>
      </c>
      <c r="D150" s="34">
        <f t="shared" si="10"/>
        <v>1.08379592915675</v>
      </c>
      <c r="E150" s="25">
        <v>945</v>
      </c>
      <c r="F150" s="126">
        <v>927</v>
      </c>
      <c r="G150" s="34">
        <f>F150*100/E150-100</f>
        <v>-1.904761904761898</v>
      </c>
      <c r="H150" s="25">
        <v>4795</v>
      </c>
      <c r="I150" s="25">
        <v>4977</v>
      </c>
      <c r="J150" s="34">
        <f t="shared" si="9"/>
        <v>3.7956204379562024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1 G7:G17 J7:J11 D13:D32 J13:J32 J34:J40 G37:G40 G42:G44 J42:J45 D42:D45 G46:G50 G52:G53 G57 G69 G86 D89:D92 G89 J89:J92 D94:D100 G91 G94:G96 J94:J100 D102:D104 G101 J102:J104 D106 D108:D109 G108 G104:G106 J106 J108:J109 J111:J113 G114 D115:D125 D111:D113 G117 J115:J125 G120:G122 D127:D131 G127:G130 J127:J131 D139 G141:G142 J139 J142 J144:J150 G145 G149:G150 D142 D144:D150 D34:D40 G19:G20 G22:G35 J47:J53 D47:D53 D55:D68 J55:J68 G60:G67 D70:D73 J70:J73 D75:D84 J75:J84 G76:G79 G81:G84 G71:G74 G98:G99 G110:G111 G132:G133 G135:G137 J134:J136 D134:D136">
    <cfRule type="cellIs" priority="58" dxfId="585" operator="lessThanOrEqual" stopIfTrue="1">
      <formula>0</formula>
    </cfRule>
  </conditionalFormatting>
  <conditionalFormatting sqref="D7:D11 G7:G17 J7:J11 D13:D32 J13:J32 J34:J40 G37:G40 G42:G44 J42:J45 D42:D45 G46:G50 G52:G53 G57 G69 G86 D89:D92 G89 J89:J92 D94:D100 G91 G94:G96 J94:J100 D102:D104 G101 J102:J104 D106 D108:D109 G108 G104:G106 J106 J108:J109 J111:J113 G114 D115:D125 D111:D113 G117 J115:J125 G120:G122 D127:D131 G127:G130 J127:J131 D139 G141:G142 J139 J142 J144:J150 G145 G149:G150 D142 D144:D150 D34:D40 G19:G20 G22:G35 J47:J53 D47:D53 D55:D68 J55:J68 G60:G67 D70:D73 J70:J73 D75:D84 J75:J84 G76:G79 G81:G84 G71:G74 G98:G99 G110:G111 G132:G133 G135:G137 J134:J136 D134:D136">
    <cfRule type="cellIs" priority="57" dxfId="584" operator="greaterThan" stopIfTrue="1">
      <formula>0</formula>
    </cfRule>
  </conditionalFormatting>
  <conditionalFormatting sqref="G18">
    <cfRule type="cellIs" priority="55" dxfId="586" operator="lessThanOrEqual" stopIfTrue="1">
      <formula>0</formula>
    </cfRule>
    <cfRule type="cellIs" priority="56" dxfId="584" operator="greaterThan" stopIfTrue="1">
      <formula>0</formula>
    </cfRule>
  </conditionalFormatting>
  <conditionalFormatting sqref="G21">
    <cfRule type="cellIs" priority="53" dxfId="586" operator="lessThanOrEqual" stopIfTrue="1">
      <formula>0</formula>
    </cfRule>
    <cfRule type="cellIs" priority="54" dxfId="584" operator="greaterThan" stopIfTrue="1">
      <formula>0</formula>
    </cfRule>
  </conditionalFormatting>
  <conditionalFormatting sqref="J46">
    <cfRule type="cellIs" priority="51" dxfId="586" operator="lessThanOrEqual" stopIfTrue="1">
      <formula>0</formula>
    </cfRule>
    <cfRule type="cellIs" priority="52" dxfId="584" operator="greaterThan" stopIfTrue="1">
      <formula>0</formula>
    </cfRule>
  </conditionalFormatting>
  <conditionalFormatting sqref="D46">
    <cfRule type="cellIs" priority="49" dxfId="586" operator="lessThanOrEqual" stopIfTrue="1">
      <formula>0</formula>
    </cfRule>
    <cfRule type="cellIs" priority="50" dxfId="584" operator="greaterThan" stopIfTrue="1">
      <formula>0</formula>
    </cfRule>
  </conditionalFormatting>
  <conditionalFormatting sqref="D54">
    <cfRule type="cellIs" priority="47" dxfId="586" operator="lessThanOrEqual" stopIfTrue="1">
      <formula>0</formula>
    </cfRule>
    <cfRule type="cellIs" priority="48" dxfId="584" operator="greaterThan" stopIfTrue="1">
      <formula>0</formula>
    </cfRule>
  </conditionalFormatting>
  <conditionalFormatting sqref="G54">
    <cfRule type="cellIs" priority="45" dxfId="586" operator="lessThanOrEqual" stopIfTrue="1">
      <formula>0</formula>
    </cfRule>
    <cfRule type="cellIs" priority="46" dxfId="584" operator="greaterThan" stopIfTrue="1">
      <formula>0</formula>
    </cfRule>
  </conditionalFormatting>
  <conditionalFormatting sqref="J54">
    <cfRule type="cellIs" priority="43" dxfId="586" operator="lessThanOrEqual" stopIfTrue="1">
      <formula>0</formula>
    </cfRule>
    <cfRule type="cellIs" priority="44" dxfId="584" operator="greaterThan" stopIfTrue="1">
      <formula>0</formula>
    </cfRule>
  </conditionalFormatting>
  <conditionalFormatting sqref="G58">
    <cfRule type="cellIs" priority="41" dxfId="586" operator="lessThanOrEqual" stopIfTrue="1">
      <formula>0</formula>
    </cfRule>
    <cfRule type="cellIs" priority="42" dxfId="584" operator="greaterThan" stopIfTrue="1">
      <formula>0</formula>
    </cfRule>
  </conditionalFormatting>
  <conditionalFormatting sqref="G59">
    <cfRule type="cellIs" priority="39" dxfId="586" operator="lessThanOrEqual" stopIfTrue="1">
      <formula>0</formula>
    </cfRule>
    <cfRule type="cellIs" priority="40" dxfId="584" operator="greaterThan" stopIfTrue="1">
      <formula>0</formula>
    </cfRule>
  </conditionalFormatting>
  <conditionalFormatting sqref="D69">
    <cfRule type="cellIs" priority="37" dxfId="586" operator="lessThanOrEqual" stopIfTrue="1">
      <formula>0</formula>
    </cfRule>
    <cfRule type="cellIs" priority="38" dxfId="584" operator="greaterThan" stopIfTrue="1">
      <formula>0</formula>
    </cfRule>
  </conditionalFormatting>
  <conditionalFormatting sqref="J69">
    <cfRule type="cellIs" priority="35" dxfId="586" operator="lessThanOrEqual" stopIfTrue="1">
      <formula>0</formula>
    </cfRule>
    <cfRule type="cellIs" priority="36" dxfId="584" operator="greaterThan" stopIfTrue="1">
      <formula>0</formula>
    </cfRule>
  </conditionalFormatting>
  <conditionalFormatting sqref="D74">
    <cfRule type="cellIs" priority="33" dxfId="586" operator="lessThanOrEqual" stopIfTrue="1">
      <formula>0</formula>
    </cfRule>
    <cfRule type="cellIs" priority="34" dxfId="584" operator="greaterThan" stopIfTrue="1">
      <formula>0</formula>
    </cfRule>
  </conditionalFormatting>
  <conditionalFormatting sqref="J74">
    <cfRule type="cellIs" priority="31" dxfId="586" operator="lessThanOrEqual" stopIfTrue="1">
      <formula>0</formula>
    </cfRule>
    <cfRule type="cellIs" priority="32" dxfId="584" operator="greaterThan" stopIfTrue="1">
      <formula>0</formula>
    </cfRule>
  </conditionalFormatting>
  <conditionalFormatting sqref="G75">
    <cfRule type="cellIs" priority="29" dxfId="586" operator="lessThanOrEqual" stopIfTrue="1">
      <formula>0</formula>
    </cfRule>
    <cfRule type="cellIs" priority="30" dxfId="584" operator="greaterThan" stopIfTrue="1">
      <formula>0</formula>
    </cfRule>
  </conditionalFormatting>
  <conditionalFormatting sqref="G80">
    <cfRule type="cellIs" priority="27" dxfId="586" operator="lessThanOrEqual" stopIfTrue="1">
      <formula>0</formula>
    </cfRule>
    <cfRule type="cellIs" priority="28" dxfId="584" operator="greaterThan" stopIfTrue="1">
      <formula>0</formula>
    </cfRule>
  </conditionalFormatting>
  <conditionalFormatting sqref="G70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G97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G103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G109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115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125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131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G134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133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132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D132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D133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G148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  <rowBreaks count="2" manualBreakCount="2">
    <brk id="70" max="255" man="1"/>
    <brk id="1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2">
      <selection activeCell="M27" sqref="M27"/>
    </sheetView>
  </sheetViews>
  <sheetFormatPr defaultColWidth="9.140625" defaultRowHeight="15"/>
  <cols>
    <col min="1" max="1" width="22.8515625" style="7" customWidth="1"/>
    <col min="2" max="13" width="10.140625" style="7" customWidth="1"/>
    <col min="14" max="16384" width="9.140625" style="7" customWidth="1"/>
  </cols>
  <sheetData>
    <row r="1" spans="1:13" ht="18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 customHeight="1">
      <c r="A4" s="4" t="s">
        <v>42</v>
      </c>
      <c r="B4" s="138" t="s">
        <v>43</v>
      </c>
      <c r="C4" s="139"/>
      <c r="D4" s="140"/>
      <c r="E4" s="144" t="s">
        <v>44</v>
      </c>
      <c r="F4" s="145"/>
      <c r="G4" s="145"/>
      <c r="H4" s="145"/>
      <c r="I4" s="145"/>
      <c r="J4" s="145"/>
      <c r="K4" s="145"/>
      <c r="L4" s="145"/>
      <c r="M4" s="146"/>
    </row>
    <row r="5" spans="1:13" s="15" customFormat="1" ht="14.25" customHeight="1">
      <c r="A5" s="136"/>
      <c r="B5" s="141"/>
      <c r="C5" s="142"/>
      <c r="D5" s="143"/>
      <c r="E5" s="144" t="s">
        <v>45</v>
      </c>
      <c r="F5" s="145"/>
      <c r="G5" s="146"/>
      <c r="H5" s="144" t="s">
        <v>46</v>
      </c>
      <c r="I5" s="145"/>
      <c r="J5" s="146"/>
      <c r="K5" s="144" t="s">
        <v>47</v>
      </c>
      <c r="L5" s="145"/>
      <c r="M5" s="146"/>
    </row>
    <row r="6" spans="1:13" s="15" customFormat="1" ht="14.25">
      <c r="A6" s="137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22">
        <v>0</v>
      </c>
      <c r="C7" s="18"/>
      <c r="D7" s="27"/>
      <c r="E7" s="22">
        <v>0</v>
      </c>
      <c r="F7" s="18"/>
      <c r="G7" s="22"/>
      <c r="H7" s="22">
        <v>0</v>
      </c>
      <c r="I7" s="18"/>
      <c r="J7" s="22"/>
      <c r="K7" s="22">
        <v>0</v>
      </c>
      <c r="L7" s="16"/>
      <c r="M7" s="22"/>
    </row>
    <row r="8" spans="1:13" ht="14.25">
      <c r="A8" s="21" t="s">
        <v>52</v>
      </c>
      <c r="B8" s="22">
        <v>13</v>
      </c>
      <c r="C8" s="18">
        <v>26</v>
      </c>
      <c r="D8" s="27">
        <f>C8*100/B8-100</f>
        <v>100</v>
      </c>
      <c r="E8" s="22">
        <v>1</v>
      </c>
      <c r="F8" s="18">
        <v>2</v>
      </c>
      <c r="G8" s="27">
        <f>F8*100/E8-100</f>
        <v>100</v>
      </c>
      <c r="H8" s="22">
        <v>0</v>
      </c>
      <c r="I8" s="18">
        <v>1</v>
      </c>
      <c r="J8" s="129" t="s">
        <v>312</v>
      </c>
      <c r="K8" s="22">
        <v>1</v>
      </c>
      <c r="L8" s="16">
        <v>4</v>
      </c>
      <c r="M8" s="27">
        <f>L8*100/K8-100</f>
        <v>300</v>
      </c>
    </row>
    <row r="9" spans="1:13" ht="14.25">
      <c r="A9" s="21" t="s">
        <v>53</v>
      </c>
      <c r="B9" s="22">
        <v>65</v>
      </c>
      <c r="C9" s="18">
        <v>59</v>
      </c>
      <c r="D9" s="27">
        <f aca="true" t="shared" si="0" ref="D9:D34">C9*100/B9-100</f>
        <v>-9.230769230769226</v>
      </c>
      <c r="E9" s="22">
        <v>23</v>
      </c>
      <c r="F9" s="18">
        <v>15</v>
      </c>
      <c r="G9" s="27">
        <f aca="true" t="shared" si="1" ref="G9:G34">F9*100/E9-100</f>
        <v>-34.78260869565217</v>
      </c>
      <c r="H9" s="22">
        <v>2</v>
      </c>
      <c r="I9" s="18">
        <v>1</v>
      </c>
      <c r="J9" s="27">
        <f>I9*100/H9-100</f>
        <v>-50</v>
      </c>
      <c r="K9" s="22">
        <v>48</v>
      </c>
      <c r="L9" s="16">
        <v>20</v>
      </c>
      <c r="M9" s="27">
        <f aca="true" t="shared" si="2" ref="M9:M34">L9*100/K9-100</f>
        <v>-58.333333333333336</v>
      </c>
    </row>
    <row r="10" spans="1:13" ht="14.25">
      <c r="A10" s="21" t="s">
        <v>54</v>
      </c>
      <c r="B10" s="22">
        <v>141</v>
      </c>
      <c r="C10" s="18">
        <v>157</v>
      </c>
      <c r="D10" s="27">
        <f t="shared" si="0"/>
        <v>11.347517730496449</v>
      </c>
      <c r="E10" s="22">
        <v>37</v>
      </c>
      <c r="F10" s="18">
        <v>57</v>
      </c>
      <c r="G10" s="27">
        <f t="shared" si="1"/>
        <v>54.05405405405406</v>
      </c>
      <c r="H10" s="22">
        <v>14</v>
      </c>
      <c r="I10" s="18">
        <v>2</v>
      </c>
      <c r="J10" s="27">
        <f>I10*100/H10-100</f>
        <v>-85.71428571428571</v>
      </c>
      <c r="K10" s="22">
        <v>116</v>
      </c>
      <c r="L10" s="16">
        <v>92</v>
      </c>
      <c r="M10" s="27">
        <f t="shared" si="2"/>
        <v>-20.689655172413794</v>
      </c>
    </row>
    <row r="11" spans="1:13" ht="14.25">
      <c r="A11" s="21" t="s">
        <v>55</v>
      </c>
      <c r="B11" s="22">
        <v>51</v>
      </c>
      <c r="C11" s="18">
        <v>71</v>
      </c>
      <c r="D11" s="27">
        <f t="shared" si="0"/>
        <v>39.21568627450981</v>
      </c>
      <c r="E11" s="22">
        <v>5</v>
      </c>
      <c r="F11" s="18">
        <v>13</v>
      </c>
      <c r="G11" s="27">
        <f t="shared" si="1"/>
        <v>160</v>
      </c>
      <c r="H11" s="22">
        <v>1</v>
      </c>
      <c r="I11" s="18">
        <v>4</v>
      </c>
      <c r="J11" s="27">
        <f>I11*100/H11-100</f>
        <v>300</v>
      </c>
      <c r="K11" s="22">
        <v>7</v>
      </c>
      <c r="L11" s="16">
        <v>24</v>
      </c>
      <c r="M11" s="27">
        <f t="shared" si="2"/>
        <v>242.85714285714283</v>
      </c>
    </row>
    <row r="12" spans="1:13" ht="14.25">
      <c r="A12" s="21" t="s">
        <v>56</v>
      </c>
      <c r="B12" s="22">
        <v>24</v>
      </c>
      <c r="C12" s="18">
        <v>17</v>
      </c>
      <c r="D12" s="27">
        <f t="shared" si="0"/>
        <v>-29.16666666666667</v>
      </c>
      <c r="E12" s="22">
        <v>3</v>
      </c>
      <c r="F12" s="18">
        <v>3</v>
      </c>
      <c r="G12" s="27">
        <f t="shared" si="1"/>
        <v>0</v>
      </c>
      <c r="H12" s="22">
        <v>0</v>
      </c>
      <c r="I12" s="18">
        <v>1</v>
      </c>
      <c r="J12" s="129" t="s">
        <v>312</v>
      </c>
      <c r="K12" s="22">
        <v>6</v>
      </c>
      <c r="L12" s="16">
        <v>3</v>
      </c>
      <c r="M12" s="27">
        <f t="shared" si="2"/>
        <v>-50</v>
      </c>
    </row>
    <row r="13" spans="1:13" ht="15">
      <c r="A13" s="21" t="s">
        <v>57</v>
      </c>
      <c r="B13" s="22">
        <v>47</v>
      </c>
      <c r="C13" s="18">
        <v>43</v>
      </c>
      <c r="D13" s="27">
        <f t="shared" si="0"/>
        <v>-8.510638297872347</v>
      </c>
      <c r="E13" s="22">
        <v>2</v>
      </c>
      <c r="F13" s="18">
        <v>0</v>
      </c>
      <c r="G13" s="128" t="s">
        <v>311</v>
      </c>
      <c r="H13" s="22">
        <v>0</v>
      </c>
      <c r="I13" s="18">
        <v>0</v>
      </c>
      <c r="J13" s="27"/>
      <c r="K13" s="22">
        <v>2</v>
      </c>
      <c r="L13" s="16">
        <v>0</v>
      </c>
      <c r="M13" s="128" t="s">
        <v>311</v>
      </c>
    </row>
    <row r="14" spans="1:13" ht="14.25">
      <c r="A14" s="21" t="s">
        <v>58</v>
      </c>
      <c r="B14" s="22">
        <v>216</v>
      </c>
      <c r="C14" s="18">
        <v>237</v>
      </c>
      <c r="D14" s="27">
        <f t="shared" si="0"/>
        <v>9.722222222222229</v>
      </c>
      <c r="E14" s="22">
        <v>32</v>
      </c>
      <c r="F14" s="18">
        <v>24</v>
      </c>
      <c r="G14" s="27">
        <f t="shared" si="1"/>
        <v>-25</v>
      </c>
      <c r="H14" s="22">
        <v>6</v>
      </c>
      <c r="I14" s="18">
        <v>1</v>
      </c>
      <c r="J14" s="27">
        <f>I14*100/H14-100</f>
        <v>-83.33333333333333</v>
      </c>
      <c r="K14" s="22">
        <v>69</v>
      </c>
      <c r="L14" s="16">
        <v>40</v>
      </c>
      <c r="M14" s="27">
        <f t="shared" si="2"/>
        <v>-42.028985507246375</v>
      </c>
    </row>
    <row r="15" spans="1:13" ht="14.25">
      <c r="A15" s="21" t="s">
        <v>59</v>
      </c>
      <c r="B15" s="22">
        <v>67</v>
      </c>
      <c r="C15" s="18">
        <v>138</v>
      </c>
      <c r="D15" s="27">
        <f t="shared" si="0"/>
        <v>105.97014925373134</v>
      </c>
      <c r="E15" s="22">
        <v>14</v>
      </c>
      <c r="F15" s="18">
        <v>26</v>
      </c>
      <c r="G15" s="27">
        <f t="shared" si="1"/>
        <v>85.71428571428572</v>
      </c>
      <c r="H15" s="22">
        <v>4</v>
      </c>
      <c r="I15" s="18">
        <v>2</v>
      </c>
      <c r="J15" s="27">
        <f>I15*100/H15-100</f>
        <v>-50</v>
      </c>
      <c r="K15" s="22">
        <v>29</v>
      </c>
      <c r="L15" s="16">
        <v>49</v>
      </c>
      <c r="M15" s="27">
        <f t="shared" si="2"/>
        <v>68.9655172413793</v>
      </c>
    </row>
    <row r="16" spans="1:13" ht="14.25">
      <c r="A16" s="21" t="s">
        <v>60</v>
      </c>
      <c r="B16" s="22">
        <v>96</v>
      </c>
      <c r="C16" s="18">
        <v>47</v>
      </c>
      <c r="D16" s="27">
        <f t="shared" si="0"/>
        <v>-51.041666666666664</v>
      </c>
      <c r="E16" s="22">
        <v>13</v>
      </c>
      <c r="F16" s="18">
        <v>4</v>
      </c>
      <c r="G16" s="27">
        <f t="shared" si="1"/>
        <v>-69.23076923076923</v>
      </c>
      <c r="H16" s="22">
        <v>0</v>
      </c>
      <c r="I16" s="18">
        <v>0</v>
      </c>
      <c r="J16" s="27"/>
      <c r="K16" s="22">
        <v>24</v>
      </c>
      <c r="L16" s="16">
        <v>5</v>
      </c>
      <c r="M16" s="27">
        <f t="shared" si="2"/>
        <v>-79.16666666666667</v>
      </c>
    </row>
    <row r="17" spans="1:13" ht="14.25">
      <c r="A17" s="21" t="s">
        <v>61</v>
      </c>
      <c r="B17" s="22">
        <v>298</v>
      </c>
      <c r="C17" s="18">
        <v>265</v>
      </c>
      <c r="D17" s="27">
        <f t="shared" si="0"/>
        <v>-11.073825503355707</v>
      </c>
      <c r="E17" s="22">
        <v>39</v>
      </c>
      <c r="F17" s="18">
        <v>50</v>
      </c>
      <c r="G17" s="27">
        <f t="shared" si="1"/>
        <v>28.205128205128204</v>
      </c>
      <c r="H17" s="22">
        <v>0</v>
      </c>
      <c r="I17" s="18">
        <v>0</v>
      </c>
      <c r="J17" s="27"/>
      <c r="K17" s="22">
        <v>58</v>
      </c>
      <c r="L17" s="16">
        <v>64</v>
      </c>
      <c r="M17" s="27">
        <f t="shared" si="2"/>
        <v>10.34482758620689</v>
      </c>
    </row>
    <row r="18" spans="1:13" ht="15">
      <c r="A18" s="21" t="s">
        <v>62</v>
      </c>
      <c r="B18" s="22">
        <v>36</v>
      </c>
      <c r="C18" s="18">
        <v>42</v>
      </c>
      <c r="D18" s="27">
        <f t="shared" si="0"/>
        <v>16.66666666666667</v>
      </c>
      <c r="E18" s="22">
        <v>11</v>
      </c>
      <c r="F18" s="18">
        <v>17</v>
      </c>
      <c r="G18" s="27">
        <f t="shared" si="1"/>
        <v>54.54545454545453</v>
      </c>
      <c r="H18" s="22">
        <v>1</v>
      </c>
      <c r="I18" s="18">
        <v>0</v>
      </c>
      <c r="J18" s="128" t="s">
        <v>311</v>
      </c>
      <c r="K18" s="22">
        <v>23</v>
      </c>
      <c r="L18" s="16">
        <v>32</v>
      </c>
      <c r="M18" s="27">
        <f t="shared" si="2"/>
        <v>39.13043478260869</v>
      </c>
    </row>
    <row r="19" spans="1:13" ht="15">
      <c r="A19" s="21" t="s">
        <v>63</v>
      </c>
      <c r="B19" s="22">
        <v>24</v>
      </c>
      <c r="C19" s="18">
        <v>12</v>
      </c>
      <c r="D19" s="27">
        <f t="shared" si="0"/>
        <v>-50</v>
      </c>
      <c r="E19" s="22">
        <v>3</v>
      </c>
      <c r="F19" s="18">
        <v>3</v>
      </c>
      <c r="G19" s="27">
        <f t="shared" si="1"/>
        <v>0</v>
      </c>
      <c r="H19" s="22">
        <v>1</v>
      </c>
      <c r="I19" s="18">
        <v>0</v>
      </c>
      <c r="J19" s="128" t="s">
        <v>311</v>
      </c>
      <c r="K19" s="22">
        <v>2</v>
      </c>
      <c r="L19" s="16">
        <v>9</v>
      </c>
      <c r="M19" s="27">
        <f t="shared" si="2"/>
        <v>350</v>
      </c>
    </row>
    <row r="20" spans="1:13" ht="14.25">
      <c r="A20" s="21" t="s">
        <v>64</v>
      </c>
      <c r="B20" s="22">
        <v>284</v>
      </c>
      <c r="C20" s="18">
        <v>363</v>
      </c>
      <c r="D20" s="27">
        <f t="shared" si="0"/>
        <v>27.816901408450704</v>
      </c>
      <c r="E20" s="22">
        <v>25</v>
      </c>
      <c r="F20" s="18">
        <v>28</v>
      </c>
      <c r="G20" s="27">
        <f t="shared" si="1"/>
        <v>12</v>
      </c>
      <c r="H20" s="22">
        <v>3</v>
      </c>
      <c r="I20" s="18">
        <v>1</v>
      </c>
      <c r="J20" s="27">
        <f>I20*100/H20-100</f>
        <v>-66.66666666666666</v>
      </c>
      <c r="K20" s="22">
        <v>50</v>
      </c>
      <c r="L20" s="16">
        <v>47</v>
      </c>
      <c r="M20" s="27">
        <f t="shared" si="2"/>
        <v>-6</v>
      </c>
    </row>
    <row r="21" spans="1:13" ht="14.25">
      <c r="A21" s="21" t="s">
        <v>65</v>
      </c>
      <c r="B21" s="22">
        <v>125</v>
      </c>
      <c r="C21" s="18">
        <v>129</v>
      </c>
      <c r="D21" s="27">
        <f t="shared" si="0"/>
        <v>3.200000000000003</v>
      </c>
      <c r="E21" s="22">
        <v>31</v>
      </c>
      <c r="F21" s="18">
        <v>28</v>
      </c>
      <c r="G21" s="27">
        <f t="shared" si="1"/>
        <v>-9.677419354838705</v>
      </c>
      <c r="H21" s="22">
        <v>0</v>
      </c>
      <c r="I21" s="18">
        <v>1</v>
      </c>
      <c r="J21" s="129" t="s">
        <v>312</v>
      </c>
      <c r="K21" s="22">
        <v>51</v>
      </c>
      <c r="L21" s="16">
        <v>50</v>
      </c>
      <c r="M21" s="27">
        <f t="shared" si="2"/>
        <v>-1.9607843137254832</v>
      </c>
    </row>
    <row r="22" spans="1:13" ht="14.25">
      <c r="A22" s="21" t="s">
        <v>66</v>
      </c>
      <c r="B22" s="22">
        <v>15</v>
      </c>
      <c r="C22" s="18">
        <v>34</v>
      </c>
      <c r="D22" s="27">
        <f t="shared" si="0"/>
        <v>126.66666666666666</v>
      </c>
      <c r="E22" s="22">
        <v>4</v>
      </c>
      <c r="F22" s="18">
        <v>5</v>
      </c>
      <c r="G22" s="27">
        <f t="shared" si="1"/>
        <v>25</v>
      </c>
      <c r="H22" s="22">
        <v>0</v>
      </c>
      <c r="I22" s="18">
        <v>0</v>
      </c>
      <c r="J22" s="27"/>
      <c r="K22" s="22">
        <v>5</v>
      </c>
      <c r="L22" s="16">
        <v>31</v>
      </c>
      <c r="M22" s="27">
        <f t="shared" si="2"/>
        <v>520</v>
      </c>
    </row>
    <row r="23" spans="1:13" ht="14.25">
      <c r="A23" s="21" t="s">
        <v>67</v>
      </c>
      <c r="B23" s="22">
        <v>91</v>
      </c>
      <c r="C23" s="18">
        <v>79</v>
      </c>
      <c r="D23" s="27">
        <f t="shared" si="0"/>
        <v>-13.186813186813183</v>
      </c>
      <c r="E23" s="22">
        <v>30</v>
      </c>
      <c r="F23" s="18">
        <v>22</v>
      </c>
      <c r="G23" s="27">
        <f t="shared" si="1"/>
        <v>-26.66666666666667</v>
      </c>
      <c r="H23" s="22">
        <v>1</v>
      </c>
      <c r="I23" s="18">
        <v>8</v>
      </c>
      <c r="J23" s="27">
        <f>I23*100/H23-100</f>
        <v>700</v>
      </c>
      <c r="K23" s="22">
        <v>56</v>
      </c>
      <c r="L23" s="16">
        <v>34</v>
      </c>
      <c r="M23" s="27">
        <f t="shared" si="2"/>
        <v>-39.285714285714285</v>
      </c>
    </row>
    <row r="24" spans="1:13" ht="15">
      <c r="A24" s="21" t="s">
        <v>68</v>
      </c>
      <c r="B24" s="22">
        <v>68</v>
      </c>
      <c r="C24" s="18">
        <v>49</v>
      </c>
      <c r="D24" s="27">
        <f t="shared" si="0"/>
        <v>-27.941176470588232</v>
      </c>
      <c r="E24" s="22">
        <v>5</v>
      </c>
      <c r="F24" s="18">
        <v>3</v>
      </c>
      <c r="G24" s="27">
        <f t="shared" si="1"/>
        <v>-40</v>
      </c>
      <c r="H24" s="22">
        <v>1</v>
      </c>
      <c r="I24" s="18">
        <v>0</v>
      </c>
      <c r="J24" s="128" t="s">
        <v>311</v>
      </c>
      <c r="K24" s="22">
        <v>5</v>
      </c>
      <c r="L24" s="16">
        <v>5</v>
      </c>
      <c r="M24" s="27">
        <f t="shared" si="2"/>
        <v>0</v>
      </c>
    </row>
    <row r="25" spans="1:13" ht="15">
      <c r="A25" s="21" t="s">
        <v>69</v>
      </c>
      <c r="B25" s="22">
        <v>68</v>
      </c>
      <c r="C25" s="18">
        <v>44</v>
      </c>
      <c r="D25" s="27">
        <f t="shared" si="0"/>
        <v>-35.294117647058826</v>
      </c>
      <c r="E25" s="22">
        <v>20</v>
      </c>
      <c r="F25" s="18">
        <v>12</v>
      </c>
      <c r="G25" s="27">
        <f t="shared" si="1"/>
        <v>-40</v>
      </c>
      <c r="H25" s="22">
        <v>1</v>
      </c>
      <c r="I25" s="18">
        <v>0</v>
      </c>
      <c r="J25" s="128" t="s">
        <v>311</v>
      </c>
      <c r="K25" s="22">
        <v>33</v>
      </c>
      <c r="L25" s="16">
        <v>28</v>
      </c>
      <c r="M25" s="27">
        <f t="shared" si="2"/>
        <v>-15.151515151515156</v>
      </c>
    </row>
    <row r="26" spans="1:13" ht="14.25">
      <c r="A26" s="21" t="s">
        <v>70</v>
      </c>
      <c r="B26" s="22">
        <v>55</v>
      </c>
      <c r="C26" s="18">
        <v>60</v>
      </c>
      <c r="D26" s="27">
        <f t="shared" si="0"/>
        <v>9.090909090909093</v>
      </c>
      <c r="E26" s="22">
        <v>4</v>
      </c>
      <c r="F26" s="18">
        <v>9</v>
      </c>
      <c r="G26" s="27">
        <f t="shared" si="1"/>
        <v>125</v>
      </c>
      <c r="H26" s="22">
        <v>0</v>
      </c>
      <c r="I26" s="18">
        <v>1</v>
      </c>
      <c r="J26" s="129" t="s">
        <v>312</v>
      </c>
      <c r="K26" s="22">
        <v>6</v>
      </c>
      <c r="L26" s="16">
        <v>10</v>
      </c>
      <c r="M26" s="27">
        <f t="shared" si="2"/>
        <v>66.66666666666666</v>
      </c>
    </row>
    <row r="27" spans="1:13" ht="14.25">
      <c r="A27" s="21" t="s">
        <v>71</v>
      </c>
      <c r="B27" s="22">
        <v>8</v>
      </c>
      <c r="C27" s="18">
        <v>5</v>
      </c>
      <c r="D27" s="27">
        <f t="shared" si="0"/>
        <v>-37.5</v>
      </c>
      <c r="E27" s="22">
        <v>0</v>
      </c>
      <c r="F27" s="18">
        <v>4</v>
      </c>
      <c r="G27" s="129" t="s">
        <v>312</v>
      </c>
      <c r="H27" s="22">
        <v>0</v>
      </c>
      <c r="I27" s="18">
        <v>0</v>
      </c>
      <c r="J27" s="27"/>
      <c r="K27" s="22">
        <v>0</v>
      </c>
      <c r="L27" s="16">
        <v>4</v>
      </c>
      <c r="M27" s="129" t="s">
        <v>312</v>
      </c>
    </row>
    <row r="28" spans="1:13" ht="14.25">
      <c r="A28" s="21" t="s">
        <v>72</v>
      </c>
      <c r="B28" s="22">
        <v>109</v>
      </c>
      <c r="C28" s="18">
        <v>127</v>
      </c>
      <c r="D28" s="27">
        <f t="shared" si="0"/>
        <v>16.513761467889907</v>
      </c>
      <c r="E28" s="22">
        <v>10</v>
      </c>
      <c r="F28" s="18">
        <v>15</v>
      </c>
      <c r="G28" s="27">
        <f t="shared" si="1"/>
        <v>50</v>
      </c>
      <c r="H28" s="22">
        <v>1</v>
      </c>
      <c r="I28" s="18">
        <v>1</v>
      </c>
      <c r="J28" s="27">
        <f>I28*100/H28-100</f>
        <v>0</v>
      </c>
      <c r="K28" s="22">
        <v>11</v>
      </c>
      <c r="L28" s="16">
        <v>25</v>
      </c>
      <c r="M28" s="27">
        <f t="shared" si="2"/>
        <v>127.27272727272728</v>
      </c>
    </row>
    <row r="29" spans="1:13" ht="14.25">
      <c r="A29" s="21" t="s">
        <v>73</v>
      </c>
      <c r="B29" s="22">
        <v>8</v>
      </c>
      <c r="C29" s="18">
        <v>8</v>
      </c>
      <c r="D29" s="27">
        <f t="shared" si="0"/>
        <v>0</v>
      </c>
      <c r="E29" s="22">
        <v>4</v>
      </c>
      <c r="F29" s="18">
        <v>4</v>
      </c>
      <c r="G29" s="27">
        <f t="shared" si="1"/>
        <v>0</v>
      </c>
      <c r="H29" s="22">
        <v>0</v>
      </c>
      <c r="I29" s="18">
        <v>1</v>
      </c>
      <c r="J29" s="129" t="s">
        <v>312</v>
      </c>
      <c r="K29" s="22">
        <v>4</v>
      </c>
      <c r="L29" s="16">
        <v>8</v>
      </c>
      <c r="M29" s="27">
        <f t="shared" si="2"/>
        <v>100</v>
      </c>
    </row>
    <row r="30" spans="1:13" ht="14.25">
      <c r="A30" s="21" t="s">
        <v>74</v>
      </c>
      <c r="B30" s="22">
        <v>75</v>
      </c>
      <c r="C30" s="18">
        <v>70</v>
      </c>
      <c r="D30" s="27">
        <f t="shared" si="0"/>
        <v>-6.666666666666671</v>
      </c>
      <c r="E30" s="22">
        <v>15</v>
      </c>
      <c r="F30" s="18">
        <v>10</v>
      </c>
      <c r="G30" s="27">
        <f t="shared" si="1"/>
        <v>-33.33333333333333</v>
      </c>
      <c r="H30" s="22">
        <v>1</v>
      </c>
      <c r="I30" s="18">
        <v>2</v>
      </c>
      <c r="J30" s="27">
        <f>I30*100/H30-100</f>
        <v>100</v>
      </c>
      <c r="K30" s="22">
        <v>19</v>
      </c>
      <c r="L30" s="16">
        <v>16</v>
      </c>
      <c r="M30" s="27">
        <f t="shared" si="2"/>
        <v>-15.78947368421052</v>
      </c>
    </row>
    <row r="31" spans="1:13" ht="14.25">
      <c r="A31" s="21" t="s">
        <v>75</v>
      </c>
      <c r="B31" s="22">
        <v>76</v>
      </c>
      <c r="C31" s="18">
        <v>80</v>
      </c>
      <c r="D31" s="27">
        <f t="shared" si="0"/>
        <v>5.263157894736835</v>
      </c>
      <c r="E31" s="22">
        <v>14</v>
      </c>
      <c r="F31" s="18">
        <v>14</v>
      </c>
      <c r="G31" s="27">
        <f t="shared" si="1"/>
        <v>0</v>
      </c>
      <c r="H31" s="22">
        <v>3</v>
      </c>
      <c r="I31" s="18">
        <v>3</v>
      </c>
      <c r="J31" s="27">
        <f>I31*100/H31-100</f>
        <v>0</v>
      </c>
      <c r="K31" s="22">
        <v>18</v>
      </c>
      <c r="L31" s="16">
        <v>44</v>
      </c>
      <c r="M31" s="27">
        <f t="shared" si="2"/>
        <v>144.44444444444446</v>
      </c>
    </row>
    <row r="32" spans="1:13" ht="14.25">
      <c r="A32" s="21" t="s">
        <v>76</v>
      </c>
      <c r="B32" s="22">
        <v>58</v>
      </c>
      <c r="C32" s="18">
        <v>27</v>
      </c>
      <c r="D32" s="27">
        <f t="shared" si="0"/>
        <v>-53.44827586206897</v>
      </c>
      <c r="E32" s="22">
        <v>6</v>
      </c>
      <c r="F32" s="18">
        <v>4</v>
      </c>
      <c r="G32" s="27">
        <f t="shared" si="1"/>
        <v>-33.33333333333333</v>
      </c>
      <c r="H32" s="22">
        <v>3</v>
      </c>
      <c r="I32" s="18">
        <v>1</v>
      </c>
      <c r="J32" s="27">
        <f>I32*100/H32-100</f>
        <v>-66.66666666666666</v>
      </c>
      <c r="K32" s="22">
        <v>25</v>
      </c>
      <c r="L32" s="16">
        <v>9</v>
      </c>
      <c r="M32" s="27">
        <f t="shared" si="2"/>
        <v>-64</v>
      </c>
    </row>
    <row r="33" spans="1:13" ht="14.25">
      <c r="A33" s="21" t="s">
        <v>77</v>
      </c>
      <c r="B33" s="22">
        <v>0</v>
      </c>
      <c r="C33" s="18">
        <v>0</v>
      </c>
      <c r="D33" s="27"/>
      <c r="E33" s="22">
        <v>0</v>
      </c>
      <c r="F33" s="18">
        <v>0</v>
      </c>
      <c r="G33" s="27"/>
      <c r="H33" s="22">
        <v>0</v>
      </c>
      <c r="I33" s="18">
        <v>0</v>
      </c>
      <c r="J33" s="27"/>
      <c r="K33" s="22">
        <v>0</v>
      </c>
      <c r="L33" s="16">
        <v>0</v>
      </c>
      <c r="M33" s="27"/>
    </row>
    <row r="34" spans="1:13" ht="15">
      <c r="A34" s="24" t="s">
        <v>78</v>
      </c>
      <c r="B34" s="60">
        <v>2118</v>
      </c>
      <c r="C34" s="25">
        <v>2189</v>
      </c>
      <c r="D34" s="38">
        <f t="shared" si="0"/>
        <v>3.352219074598679</v>
      </c>
      <c r="E34" s="60">
        <v>351</v>
      </c>
      <c r="F34" s="25">
        <v>372</v>
      </c>
      <c r="G34" s="38">
        <f t="shared" si="1"/>
        <v>5.982905982905976</v>
      </c>
      <c r="H34" s="60">
        <v>43</v>
      </c>
      <c r="I34" s="25">
        <v>31</v>
      </c>
      <c r="J34" s="38">
        <f>I34*100/H34-100</f>
        <v>-27.906976744186053</v>
      </c>
      <c r="K34" s="60">
        <v>668</v>
      </c>
      <c r="L34" s="33">
        <v>653</v>
      </c>
      <c r="M34" s="38">
        <f t="shared" si="2"/>
        <v>-2.245508982035929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J9:J11 J27:J28 J20 J13:J17 J22:J23 J30:J34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8:G12 G14:G26 G28:G34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M8:M12 M14:M26 M28:M34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27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J8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12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21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6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9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M27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M27" sqref="M27"/>
    </sheetView>
  </sheetViews>
  <sheetFormatPr defaultColWidth="9.140625" defaultRowHeight="15"/>
  <cols>
    <col min="1" max="1" width="22.8515625" style="7" customWidth="1"/>
    <col min="2" max="13" width="10.140625" style="7" customWidth="1"/>
    <col min="14" max="16384" width="9.140625" style="7" customWidth="1"/>
  </cols>
  <sheetData>
    <row r="1" spans="1:13" ht="18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5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16">
        <v>0</v>
      </c>
      <c r="C7" s="18"/>
      <c r="D7" s="18"/>
      <c r="E7" s="16">
        <v>0</v>
      </c>
      <c r="F7" s="18"/>
      <c r="G7" s="18"/>
      <c r="H7" s="16">
        <v>0</v>
      </c>
      <c r="I7" s="18"/>
      <c r="J7" s="18"/>
      <c r="K7" s="16">
        <v>0</v>
      </c>
      <c r="L7" s="16"/>
      <c r="M7" s="18"/>
    </row>
    <row r="8" spans="1:13" ht="14.25">
      <c r="A8" s="21" t="s">
        <v>52</v>
      </c>
      <c r="B8" s="16">
        <v>14</v>
      </c>
      <c r="C8" s="18">
        <v>26</v>
      </c>
      <c r="D8" s="32">
        <f>C8*100/B8-100</f>
        <v>85.71428571428572</v>
      </c>
      <c r="E8" s="16">
        <v>2</v>
      </c>
      <c r="F8" s="18">
        <v>2</v>
      </c>
      <c r="G8" s="32">
        <f>F8*100/E8-100</f>
        <v>0</v>
      </c>
      <c r="H8" s="16">
        <v>0</v>
      </c>
      <c r="I8" s="18">
        <v>1</v>
      </c>
      <c r="J8" s="129" t="s">
        <v>312</v>
      </c>
      <c r="K8" s="16">
        <v>2</v>
      </c>
      <c r="L8" s="16">
        <v>4</v>
      </c>
      <c r="M8" s="32">
        <f>L8*100/K8-100</f>
        <v>100</v>
      </c>
    </row>
    <row r="9" spans="1:13" ht="14.25">
      <c r="A9" s="21" t="s">
        <v>53</v>
      </c>
      <c r="B9" s="16">
        <v>66</v>
      </c>
      <c r="C9" s="18">
        <v>62</v>
      </c>
      <c r="D9" s="32">
        <f aca="true" t="shared" si="0" ref="D9:D34">C9*100/B9-100</f>
        <v>-6.060606060606062</v>
      </c>
      <c r="E9" s="16">
        <v>23</v>
      </c>
      <c r="F9" s="18">
        <v>17</v>
      </c>
      <c r="G9" s="32">
        <f aca="true" t="shared" si="1" ref="G9:G34">F9*100/E9-100</f>
        <v>-26.086956521739125</v>
      </c>
      <c r="H9" s="16">
        <v>2</v>
      </c>
      <c r="I9" s="18">
        <v>2</v>
      </c>
      <c r="J9" s="32">
        <f>I9*100/H9-100</f>
        <v>0</v>
      </c>
      <c r="K9" s="16">
        <v>48</v>
      </c>
      <c r="L9" s="16">
        <v>21</v>
      </c>
      <c r="M9" s="32">
        <f aca="true" t="shared" si="2" ref="M9:M34">L9*100/K9-100</f>
        <v>-56.25</v>
      </c>
    </row>
    <row r="10" spans="1:13" ht="14.25">
      <c r="A10" s="21" t="s">
        <v>54</v>
      </c>
      <c r="B10" s="16">
        <v>144</v>
      </c>
      <c r="C10" s="18">
        <v>162</v>
      </c>
      <c r="D10" s="32">
        <f t="shared" si="0"/>
        <v>12.5</v>
      </c>
      <c r="E10" s="16">
        <v>39</v>
      </c>
      <c r="F10" s="18">
        <v>62</v>
      </c>
      <c r="G10" s="32">
        <f t="shared" si="1"/>
        <v>58.97435897435898</v>
      </c>
      <c r="H10" s="16">
        <v>14</v>
      </c>
      <c r="I10" s="18">
        <v>2</v>
      </c>
      <c r="J10" s="32">
        <f>I10*100/H10-100</f>
        <v>-85.71428571428571</v>
      </c>
      <c r="K10" s="16">
        <v>118</v>
      </c>
      <c r="L10" s="16">
        <v>97</v>
      </c>
      <c r="M10" s="32">
        <f t="shared" si="2"/>
        <v>-17.79661016949153</v>
      </c>
    </row>
    <row r="11" spans="1:13" ht="14.25">
      <c r="A11" s="21" t="s">
        <v>55</v>
      </c>
      <c r="B11" s="16">
        <v>54</v>
      </c>
      <c r="C11" s="18">
        <v>72</v>
      </c>
      <c r="D11" s="32">
        <f t="shared" si="0"/>
        <v>33.33333333333334</v>
      </c>
      <c r="E11" s="16">
        <v>7</v>
      </c>
      <c r="F11" s="18">
        <v>13</v>
      </c>
      <c r="G11" s="32">
        <f t="shared" si="1"/>
        <v>85.71428571428572</v>
      </c>
      <c r="H11" s="16">
        <v>1</v>
      </c>
      <c r="I11" s="18">
        <v>4</v>
      </c>
      <c r="J11" s="32">
        <f>I11*100/H11-100</f>
        <v>300</v>
      </c>
      <c r="K11" s="16">
        <v>9</v>
      </c>
      <c r="L11" s="16">
        <v>24</v>
      </c>
      <c r="M11" s="32">
        <f t="shared" si="2"/>
        <v>166.66666666666669</v>
      </c>
    </row>
    <row r="12" spans="1:13" ht="14.25">
      <c r="A12" s="21" t="s">
        <v>56</v>
      </c>
      <c r="B12" s="16">
        <v>24</v>
      </c>
      <c r="C12" s="18">
        <v>17</v>
      </c>
      <c r="D12" s="32">
        <f t="shared" si="0"/>
        <v>-29.16666666666667</v>
      </c>
      <c r="E12" s="16">
        <v>3</v>
      </c>
      <c r="F12" s="18">
        <v>3</v>
      </c>
      <c r="G12" s="32">
        <f t="shared" si="1"/>
        <v>0</v>
      </c>
      <c r="H12" s="16">
        <v>0</v>
      </c>
      <c r="I12" s="18">
        <v>1</v>
      </c>
      <c r="J12" s="129" t="s">
        <v>312</v>
      </c>
      <c r="K12" s="16">
        <v>6</v>
      </c>
      <c r="L12" s="16">
        <v>3</v>
      </c>
      <c r="M12" s="32">
        <f t="shared" si="2"/>
        <v>-50</v>
      </c>
    </row>
    <row r="13" spans="1:13" ht="15">
      <c r="A13" s="21" t="s">
        <v>57</v>
      </c>
      <c r="B13" s="16">
        <v>48</v>
      </c>
      <c r="C13" s="18">
        <v>43</v>
      </c>
      <c r="D13" s="32">
        <f t="shared" si="0"/>
        <v>-10.416666666666671</v>
      </c>
      <c r="E13" s="16">
        <v>2</v>
      </c>
      <c r="F13" s="18">
        <v>0</v>
      </c>
      <c r="G13" s="128" t="s">
        <v>311</v>
      </c>
      <c r="H13" s="16">
        <v>0</v>
      </c>
      <c r="I13" s="18">
        <v>0</v>
      </c>
      <c r="J13" s="32"/>
      <c r="K13" s="16">
        <v>2</v>
      </c>
      <c r="L13" s="16">
        <v>0</v>
      </c>
      <c r="M13" s="128" t="s">
        <v>311</v>
      </c>
    </row>
    <row r="14" spans="1:13" ht="14.25">
      <c r="A14" s="21" t="s">
        <v>58</v>
      </c>
      <c r="B14" s="16">
        <v>222</v>
      </c>
      <c r="C14" s="18">
        <v>238</v>
      </c>
      <c r="D14" s="32">
        <f t="shared" si="0"/>
        <v>7.207207207207205</v>
      </c>
      <c r="E14" s="16">
        <v>37</v>
      </c>
      <c r="F14" s="18">
        <v>25</v>
      </c>
      <c r="G14" s="32">
        <f t="shared" si="1"/>
        <v>-32.432432432432435</v>
      </c>
      <c r="H14" s="16">
        <v>6</v>
      </c>
      <c r="I14" s="18">
        <v>1</v>
      </c>
      <c r="J14" s="32">
        <f>I14*100/H14-100</f>
        <v>-83.33333333333333</v>
      </c>
      <c r="K14" s="16">
        <v>74</v>
      </c>
      <c r="L14" s="16">
        <v>41</v>
      </c>
      <c r="M14" s="32">
        <f t="shared" si="2"/>
        <v>-44.5945945945946</v>
      </c>
    </row>
    <row r="15" spans="1:13" ht="14.25">
      <c r="A15" s="21" t="s">
        <v>59</v>
      </c>
      <c r="B15" s="16">
        <v>71</v>
      </c>
      <c r="C15" s="18">
        <v>141</v>
      </c>
      <c r="D15" s="32">
        <f t="shared" si="0"/>
        <v>98.59154929577466</v>
      </c>
      <c r="E15" s="16">
        <v>17</v>
      </c>
      <c r="F15" s="18">
        <v>28</v>
      </c>
      <c r="G15" s="32">
        <f t="shared" si="1"/>
        <v>64.70588235294119</v>
      </c>
      <c r="H15" s="16">
        <v>4</v>
      </c>
      <c r="I15" s="18">
        <v>3</v>
      </c>
      <c r="J15" s="32">
        <f>I15*100/H15-100</f>
        <v>-25</v>
      </c>
      <c r="K15" s="16">
        <v>32</v>
      </c>
      <c r="L15" s="16">
        <v>50</v>
      </c>
      <c r="M15" s="32">
        <f t="shared" si="2"/>
        <v>56.25</v>
      </c>
    </row>
    <row r="16" spans="1:13" ht="14.25">
      <c r="A16" s="21" t="s">
        <v>60</v>
      </c>
      <c r="B16" s="16">
        <v>97</v>
      </c>
      <c r="C16" s="18">
        <v>47</v>
      </c>
      <c r="D16" s="32">
        <f t="shared" si="0"/>
        <v>-51.54639175257732</v>
      </c>
      <c r="E16" s="16">
        <v>14</v>
      </c>
      <c r="F16" s="18">
        <v>4</v>
      </c>
      <c r="G16" s="32">
        <f t="shared" si="1"/>
        <v>-71.42857142857143</v>
      </c>
      <c r="H16" s="16">
        <v>0</v>
      </c>
      <c r="I16" s="18">
        <v>0</v>
      </c>
      <c r="J16" s="32"/>
      <c r="K16" s="16">
        <v>25</v>
      </c>
      <c r="L16" s="16">
        <v>5</v>
      </c>
      <c r="M16" s="32">
        <f t="shared" si="2"/>
        <v>-80</v>
      </c>
    </row>
    <row r="17" spans="1:13" ht="14.25">
      <c r="A17" s="21" t="s">
        <v>61</v>
      </c>
      <c r="B17" s="16">
        <v>299</v>
      </c>
      <c r="C17" s="18">
        <v>270</v>
      </c>
      <c r="D17" s="32">
        <f t="shared" si="0"/>
        <v>-9.6989966555184</v>
      </c>
      <c r="E17" s="16">
        <v>40</v>
      </c>
      <c r="F17" s="18">
        <v>55</v>
      </c>
      <c r="G17" s="32">
        <f t="shared" si="1"/>
        <v>37.5</v>
      </c>
      <c r="H17" s="16">
        <v>0</v>
      </c>
      <c r="I17" s="18">
        <v>0</v>
      </c>
      <c r="J17" s="32"/>
      <c r="K17" s="16">
        <v>59</v>
      </c>
      <c r="L17" s="16">
        <v>69</v>
      </c>
      <c r="M17" s="32">
        <f t="shared" si="2"/>
        <v>16.949152542372886</v>
      </c>
    </row>
    <row r="18" spans="1:13" ht="15">
      <c r="A18" s="21" t="s">
        <v>62</v>
      </c>
      <c r="B18" s="16">
        <v>36</v>
      </c>
      <c r="C18" s="18">
        <v>42</v>
      </c>
      <c r="D18" s="32">
        <f t="shared" si="0"/>
        <v>16.66666666666667</v>
      </c>
      <c r="E18" s="16">
        <v>11</v>
      </c>
      <c r="F18" s="18">
        <v>17</v>
      </c>
      <c r="G18" s="32">
        <f t="shared" si="1"/>
        <v>54.54545454545453</v>
      </c>
      <c r="H18" s="16">
        <v>1</v>
      </c>
      <c r="I18" s="18">
        <v>0</v>
      </c>
      <c r="J18" s="128" t="s">
        <v>311</v>
      </c>
      <c r="K18" s="16">
        <v>23</v>
      </c>
      <c r="L18" s="16">
        <v>32</v>
      </c>
      <c r="M18" s="32">
        <f t="shared" si="2"/>
        <v>39.13043478260869</v>
      </c>
    </row>
    <row r="19" spans="1:13" ht="15">
      <c r="A19" s="21" t="s">
        <v>63</v>
      </c>
      <c r="B19" s="16">
        <v>25</v>
      </c>
      <c r="C19" s="18">
        <v>12</v>
      </c>
      <c r="D19" s="32">
        <f t="shared" si="0"/>
        <v>-52</v>
      </c>
      <c r="E19" s="16">
        <v>4</v>
      </c>
      <c r="F19" s="18">
        <v>3</v>
      </c>
      <c r="G19" s="32">
        <f t="shared" si="1"/>
        <v>-25</v>
      </c>
      <c r="H19" s="16">
        <v>1</v>
      </c>
      <c r="I19" s="18">
        <v>0</v>
      </c>
      <c r="J19" s="128" t="s">
        <v>311</v>
      </c>
      <c r="K19" s="16">
        <v>3</v>
      </c>
      <c r="L19" s="16">
        <v>9</v>
      </c>
      <c r="M19" s="32">
        <f t="shared" si="2"/>
        <v>200</v>
      </c>
    </row>
    <row r="20" spans="1:13" ht="14.25">
      <c r="A20" s="21" t="s">
        <v>64</v>
      </c>
      <c r="B20" s="16">
        <v>284</v>
      </c>
      <c r="C20" s="18">
        <v>365</v>
      </c>
      <c r="D20" s="32">
        <f t="shared" si="0"/>
        <v>28.52112676056339</v>
      </c>
      <c r="E20" s="16">
        <v>25</v>
      </c>
      <c r="F20" s="18">
        <v>29</v>
      </c>
      <c r="G20" s="32">
        <f t="shared" si="1"/>
        <v>16</v>
      </c>
      <c r="H20" s="16">
        <v>3</v>
      </c>
      <c r="I20" s="18">
        <v>1</v>
      </c>
      <c r="J20" s="32">
        <f>I20*100/H20-100</f>
        <v>-66.66666666666666</v>
      </c>
      <c r="K20" s="16">
        <v>50</v>
      </c>
      <c r="L20" s="16">
        <v>48</v>
      </c>
      <c r="M20" s="32">
        <f t="shared" si="2"/>
        <v>-4</v>
      </c>
    </row>
    <row r="21" spans="1:13" ht="14.25">
      <c r="A21" s="21" t="s">
        <v>65</v>
      </c>
      <c r="B21" s="16">
        <v>126</v>
      </c>
      <c r="C21" s="18">
        <v>133</v>
      </c>
      <c r="D21" s="32">
        <f t="shared" si="0"/>
        <v>5.555555555555557</v>
      </c>
      <c r="E21" s="16">
        <v>31</v>
      </c>
      <c r="F21" s="18">
        <v>31</v>
      </c>
      <c r="G21" s="32">
        <f t="shared" si="1"/>
        <v>0</v>
      </c>
      <c r="H21" s="16">
        <v>0</v>
      </c>
      <c r="I21" s="18">
        <v>1</v>
      </c>
      <c r="J21" s="129" t="s">
        <v>312</v>
      </c>
      <c r="K21" s="16">
        <v>51</v>
      </c>
      <c r="L21" s="16">
        <v>53</v>
      </c>
      <c r="M21" s="32">
        <f t="shared" si="2"/>
        <v>3.9215686274509807</v>
      </c>
    </row>
    <row r="22" spans="1:13" ht="14.25">
      <c r="A22" s="21" t="s">
        <v>66</v>
      </c>
      <c r="B22" s="16">
        <v>15</v>
      </c>
      <c r="C22" s="18">
        <v>34</v>
      </c>
      <c r="D22" s="32">
        <f t="shared" si="0"/>
        <v>126.66666666666666</v>
      </c>
      <c r="E22" s="16">
        <v>4</v>
      </c>
      <c r="F22" s="18">
        <v>5</v>
      </c>
      <c r="G22" s="32">
        <f t="shared" si="1"/>
        <v>25</v>
      </c>
      <c r="H22" s="16">
        <v>0</v>
      </c>
      <c r="I22" s="18">
        <v>0</v>
      </c>
      <c r="J22" s="32"/>
      <c r="K22" s="16">
        <v>5</v>
      </c>
      <c r="L22" s="16">
        <v>31</v>
      </c>
      <c r="M22" s="32">
        <f t="shared" si="2"/>
        <v>520</v>
      </c>
    </row>
    <row r="23" spans="1:13" ht="14.25">
      <c r="A23" s="21" t="s">
        <v>67</v>
      </c>
      <c r="B23" s="16">
        <v>92</v>
      </c>
      <c r="C23" s="18">
        <v>85</v>
      </c>
      <c r="D23" s="32">
        <f t="shared" si="0"/>
        <v>-7.608695652173907</v>
      </c>
      <c r="E23" s="16">
        <v>31</v>
      </c>
      <c r="F23" s="18">
        <v>27</v>
      </c>
      <c r="G23" s="32">
        <f t="shared" si="1"/>
        <v>-12.903225806451616</v>
      </c>
      <c r="H23" s="16">
        <v>1</v>
      </c>
      <c r="I23" s="18">
        <v>9</v>
      </c>
      <c r="J23" s="32">
        <f>I23*100/H23-100</f>
        <v>800</v>
      </c>
      <c r="K23" s="16">
        <v>57</v>
      </c>
      <c r="L23" s="16">
        <v>38</v>
      </c>
      <c r="M23" s="32">
        <f t="shared" si="2"/>
        <v>-33.33333333333333</v>
      </c>
    </row>
    <row r="24" spans="1:13" ht="15">
      <c r="A24" s="21" t="s">
        <v>68</v>
      </c>
      <c r="B24" s="16">
        <v>72</v>
      </c>
      <c r="C24" s="18">
        <v>49</v>
      </c>
      <c r="D24" s="32">
        <f t="shared" si="0"/>
        <v>-31.944444444444443</v>
      </c>
      <c r="E24" s="16">
        <v>7</v>
      </c>
      <c r="F24" s="18">
        <v>3</v>
      </c>
      <c r="G24" s="32">
        <f t="shared" si="1"/>
        <v>-57.142857142857146</v>
      </c>
      <c r="H24" s="16">
        <v>1</v>
      </c>
      <c r="I24" s="18">
        <v>0</v>
      </c>
      <c r="J24" s="128" t="s">
        <v>311</v>
      </c>
      <c r="K24" s="16">
        <v>13</v>
      </c>
      <c r="L24" s="16">
        <v>5</v>
      </c>
      <c r="M24" s="32">
        <f t="shared" si="2"/>
        <v>-61.53846153846154</v>
      </c>
    </row>
    <row r="25" spans="1:13" ht="15">
      <c r="A25" s="21" t="s">
        <v>69</v>
      </c>
      <c r="B25" s="16">
        <v>69</v>
      </c>
      <c r="C25" s="18">
        <v>46</v>
      </c>
      <c r="D25" s="32">
        <f t="shared" si="0"/>
        <v>-33.33333333333333</v>
      </c>
      <c r="E25" s="16">
        <v>20</v>
      </c>
      <c r="F25" s="18">
        <v>14</v>
      </c>
      <c r="G25" s="32">
        <f t="shared" si="1"/>
        <v>-30</v>
      </c>
      <c r="H25" s="16">
        <v>1</v>
      </c>
      <c r="I25" s="18">
        <v>0</v>
      </c>
      <c r="J25" s="128" t="s">
        <v>311</v>
      </c>
      <c r="K25" s="16">
        <v>33</v>
      </c>
      <c r="L25" s="16">
        <v>30</v>
      </c>
      <c r="M25" s="32">
        <f t="shared" si="2"/>
        <v>-9.090909090909093</v>
      </c>
    </row>
    <row r="26" spans="1:13" ht="14.25">
      <c r="A26" s="21" t="s">
        <v>70</v>
      </c>
      <c r="B26" s="16">
        <v>58</v>
      </c>
      <c r="C26" s="18">
        <v>62</v>
      </c>
      <c r="D26" s="32">
        <f t="shared" si="0"/>
        <v>6.896551724137936</v>
      </c>
      <c r="E26" s="16">
        <v>6</v>
      </c>
      <c r="F26" s="18">
        <v>9</v>
      </c>
      <c r="G26" s="32">
        <f t="shared" si="1"/>
        <v>50</v>
      </c>
      <c r="H26" s="16">
        <v>0</v>
      </c>
      <c r="I26" s="18">
        <v>1</v>
      </c>
      <c r="J26" s="129" t="s">
        <v>312</v>
      </c>
      <c r="K26" s="16">
        <v>8</v>
      </c>
      <c r="L26" s="16">
        <v>10</v>
      </c>
      <c r="M26" s="32">
        <f t="shared" si="2"/>
        <v>25</v>
      </c>
    </row>
    <row r="27" spans="1:13" ht="14.25">
      <c r="A27" s="21" t="s">
        <v>71</v>
      </c>
      <c r="B27" s="16">
        <v>8</v>
      </c>
      <c r="C27" s="18">
        <v>5</v>
      </c>
      <c r="D27" s="32">
        <f t="shared" si="0"/>
        <v>-37.5</v>
      </c>
      <c r="E27" s="16">
        <v>0</v>
      </c>
      <c r="F27" s="18">
        <v>4</v>
      </c>
      <c r="G27" s="129" t="s">
        <v>312</v>
      </c>
      <c r="H27" s="16">
        <v>0</v>
      </c>
      <c r="I27" s="18">
        <v>0</v>
      </c>
      <c r="J27" s="32"/>
      <c r="K27" s="16">
        <v>0</v>
      </c>
      <c r="L27" s="16">
        <v>4</v>
      </c>
      <c r="M27" s="129" t="s">
        <v>312</v>
      </c>
    </row>
    <row r="28" spans="1:13" ht="14.25">
      <c r="A28" s="21" t="s">
        <v>72</v>
      </c>
      <c r="B28" s="16">
        <v>111</v>
      </c>
      <c r="C28" s="18">
        <v>129</v>
      </c>
      <c r="D28" s="32">
        <f t="shared" si="0"/>
        <v>16.21621621621621</v>
      </c>
      <c r="E28" s="16">
        <v>10</v>
      </c>
      <c r="F28" s="18">
        <v>17</v>
      </c>
      <c r="G28" s="32">
        <f t="shared" si="1"/>
        <v>70</v>
      </c>
      <c r="H28" s="16">
        <v>1</v>
      </c>
      <c r="I28" s="18">
        <v>1</v>
      </c>
      <c r="J28" s="32">
        <f>I28*100/H28-100</f>
        <v>0</v>
      </c>
      <c r="K28" s="16">
        <v>11</v>
      </c>
      <c r="L28" s="16">
        <v>27</v>
      </c>
      <c r="M28" s="32">
        <f t="shared" si="2"/>
        <v>145.45454545454547</v>
      </c>
    </row>
    <row r="29" spans="1:13" ht="14.25">
      <c r="A29" s="21" t="s">
        <v>73</v>
      </c>
      <c r="B29" s="16">
        <v>8</v>
      </c>
      <c r="C29" s="18">
        <v>8</v>
      </c>
      <c r="D29" s="32">
        <f t="shared" si="0"/>
        <v>0</v>
      </c>
      <c r="E29" s="16">
        <v>4</v>
      </c>
      <c r="F29" s="18">
        <v>4</v>
      </c>
      <c r="G29" s="32">
        <f t="shared" si="1"/>
        <v>0</v>
      </c>
      <c r="H29" s="16">
        <v>0</v>
      </c>
      <c r="I29" s="18">
        <v>1</v>
      </c>
      <c r="J29" s="129" t="s">
        <v>312</v>
      </c>
      <c r="K29" s="16">
        <v>4</v>
      </c>
      <c r="L29" s="16">
        <v>8</v>
      </c>
      <c r="M29" s="32">
        <f t="shared" si="2"/>
        <v>100</v>
      </c>
    </row>
    <row r="30" spans="1:13" ht="14.25">
      <c r="A30" s="21" t="s">
        <v>74</v>
      </c>
      <c r="B30" s="16">
        <v>75</v>
      </c>
      <c r="C30" s="18">
        <v>71</v>
      </c>
      <c r="D30" s="32">
        <f t="shared" si="0"/>
        <v>-5.333333333333329</v>
      </c>
      <c r="E30" s="16">
        <v>15</v>
      </c>
      <c r="F30" s="18">
        <v>11</v>
      </c>
      <c r="G30" s="32">
        <f t="shared" si="1"/>
        <v>-26.66666666666667</v>
      </c>
      <c r="H30" s="16">
        <v>1</v>
      </c>
      <c r="I30" s="18">
        <v>2</v>
      </c>
      <c r="J30" s="32">
        <f>I30*100/H30-100</f>
        <v>100</v>
      </c>
      <c r="K30" s="16">
        <v>19</v>
      </c>
      <c r="L30" s="16">
        <v>19</v>
      </c>
      <c r="M30" s="32">
        <f t="shared" si="2"/>
        <v>0</v>
      </c>
    </row>
    <row r="31" spans="1:13" ht="14.25">
      <c r="A31" s="21" t="s">
        <v>75</v>
      </c>
      <c r="B31" s="16">
        <v>78</v>
      </c>
      <c r="C31" s="18">
        <v>80</v>
      </c>
      <c r="D31" s="32">
        <f t="shared" si="0"/>
        <v>2.564102564102569</v>
      </c>
      <c r="E31" s="16">
        <v>15</v>
      </c>
      <c r="F31" s="18">
        <v>14</v>
      </c>
      <c r="G31" s="32">
        <f t="shared" si="1"/>
        <v>-6.666666666666671</v>
      </c>
      <c r="H31" s="16">
        <v>4</v>
      </c>
      <c r="I31" s="18">
        <v>3</v>
      </c>
      <c r="J31" s="32">
        <f>I31*100/H31-100</f>
        <v>-25</v>
      </c>
      <c r="K31" s="16">
        <v>18</v>
      </c>
      <c r="L31" s="16">
        <v>44</v>
      </c>
      <c r="M31" s="32">
        <f t="shared" si="2"/>
        <v>144.44444444444446</v>
      </c>
    </row>
    <row r="32" spans="1:13" ht="14.25">
      <c r="A32" s="21" t="s">
        <v>76</v>
      </c>
      <c r="B32" s="16">
        <v>58</v>
      </c>
      <c r="C32" s="18">
        <v>27</v>
      </c>
      <c r="D32" s="32">
        <f t="shared" si="0"/>
        <v>-53.44827586206897</v>
      </c>
      <c r="E32" s="16">
        <v>6</v>
      </c>
      <c r="F32" s="18">
        <v>4</v>
      </c>
      <c r="G32" s="32">
        <f t="shared" si="1"/>
        <v>-33.33333333333333</v>
      </c>
      <c r="H32" s="16">
        <v>3</v>
      </c>
      <c r="I32" s="18">
        <v>1</v>
      </c>
      <c r="J32" s="32">
        <f>I32*100/H32-100</f>
        <v>-66.66666666666666</v>
      </c>
      <c r="K32" s="16">
        <v>25</v>
      </c>
      <c r="L32" s="16">
        <v>9</v>
      </c>
      <c r="M32" s="32">
        <f t="shared" si="2"/>
        <v>-64</v>
      </c>
    </row>
    <row r="33" spans="1:13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  <c r="K33" s="16">
        <v>0</v>
      </c>
      <c r="L33" s="16">
        <v>0</v>
      </c>
      <c r="M33" s="32"/>
    </row>
    <row r="34" spans="1:13" ht="15">
      <c r="A34" s="24" t="s">
        <v>78</v>
      </c>
      <c r="B34" s="33">
        <v>2154</v>
      </c>
      <c r="C34" s="25">
        <v>2226</v>
      </c>
      <c r="D34" s="34">
        <f t="shared" si="0"/>
        <v>3.3426183844011206</v>
      </c>
      <c r="E34" s="33">
        <v>373</v>
      </c>
      <c r="F34" s="25">
        <v>401</v>
      </c>
      <c r="G34" s="34">
        <f t="shared" si="1"/>
        <v>7.506702412868634</v>
      </c>
      <c r="H34" s="33">
        <v>44</v>
      </c>
      <c r="I34" s="25">
        <v>34</v>
      </c>
      <c r="J34" s="34">
        <f>I34*100/H34-100</f>
        <v>-22.727272727272734</v>
      </c>
      <c r="K34" s="33">
        <v>695</v>
      </c>
      <c r="L34" s="33">
        <v>681</v>
      </c>
      <c r="M34" s="34">
        <f t="shared" si="2"/>
        <v>-2.0143884892086277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G7:G12 J7 M7:M12 G14:G26 J20 J27:J28 M14:M26 G28:G34 J9:J11 J13:J17 J22:J23 J30:J34 M28:M34">
    <cfRule type="cellIs" priority="16" dxfId="585" operator="lessThanOrEqual" stopIfTrue="1">
      <formula>0</formula>
    </cfRule>
  </conditionalFormatting>
  <conditionalFormatting sqref="D7:D34 G7:G12 J7 M7:M12 G14:G26 J20 J27:J28 M14:M26 G28:G34 J9:J11 J13:J17 J22:J23 J30:J34 M28:M34">
    <cfRule type="cellIs" priority="15" dxfId="584" operator="greaterThan" stopIfTrue="1">
      <formula>0</formula>
    </cfRule>
  </conditionalFormatting>
  <conditionalFormatting sqref="G27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J8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12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21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6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9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M27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3"/>
  <sheetViews>
    <sheetView zoomScale="85" zoomScaleNormal="85" workbookViewId="0" topLeftCell="A3">
      <selection activeCell="V40" sqref="V40"/>
    </sheetView>
  </sheetViews>
  <sheetFormatPr defaultColWidth="9.140625" defaultRowHeight="15"/>
  <cols>
    <col min="1" max="1" width="20.57421875" style="7" customWidth="1"/>
    <col min="2" max="28" width="5.421875" style="7" customWidth="1"/>
    <col min="29" max="29" width="7.28125" style="7" customWidth="1"/>
    <col min="30" max="16384" width="9.140625" style="7" customWidth="1"/>
  </cols>
  <sheetData>
    <row r="1" spans="1:29" ht="18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7.5" customHeight="1"/>
    <row r="4" spans="1:29" ht="14.25">
      <c r="A4" s="147" t="s">
        <v>286</v>
      </c>
      <c r="B4" s="6" t="s">
        <v>287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02.75" customHeight="1">
      <c r="A5" s="147"/>
      <c r="B5" s="71" t="s">
        <v>51</v>
      </c>
      <c r="C5" s="71" t="s">
        <v>52</v>
      </c>
      <c r="D5" s="71" t="s">
        <v>53</v>
      </c>
      <c r="E5" s="71" t="s">
        <v>54</v>
      </c>
      <c r="F5" s="71" t="s">
        <v>55</v>
      </c>
      <c r="G5" s="71" t="s">
        <v>56</v>
      </c>
      <c r="H5" s="71" t="s">
        <v>57</v>
      </c>
      <c r="I5" s="71" t="s">
        <v>58</v>
      </c>
      <c r="J5" s="71" t="s">
        <v>59</v>
      </c>
      <c r="K5" s="71" t="s">
        <v>60</v>
      </c>
      <c r="L5" s="71" t="s">
        <v>61</v>
      </c>
      <c r="M5" s="71" t="s">
        <v>62</v>
      </c>
      <c r="N5" s="71" t="s">
        <v>63</v>
      </c>
      <c r="O5" s="71" t="s">
        <v>64</v>
      </c>
      <c r="P5" s="71" t="s">
        <v>65</v>
      </c>
      <c r="Q5" s="71" t="s">
        <v>66</v>
      </c>
      <c r="R5" s="71" t="s">
        <v>67</v>
      </c>
      <c r="S5" s="71" t="s">
        <v>68</v>
      </c>
      <c r="T5" s="71" t="s">
        <v>69</v>
      </c>
      <c r="U5" s="71" t="s">
        <v>70</v>
      </c>
      <c r="V5" s="71" t="s">
        <v>71</v>
      </c>
      <c r="W5" s="71" t="s">
        <v>72</v>
      </c>
      <c r="X5" s="71" t="s">
        <v>73</v>
      </c>
      <c r="Y5" s="71" t="s">
        <v>74</v>
      </c>
      <c r="Z5" s="71" t="s">
        <v>75</v>
      </c>
      <c r="AA5" s="71" t="s">
        <v>76</v>
      </c>
      <c r="AB5" s="71" t="s">
        <v>77</v>
      </c>
      <c r="AC5" s="72" t="s">
        <v>78</v>
      </c>
    </row>
    <row r="6" spans="1:29" ht="15.75" customHeight="1">
      <c r="A6" s="73" t="s">
        <v>51</v>
      </c>
      <c r="B6" s="75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2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1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33">
        <v>3</v>
      </c>
    </row>
    <row r="7" spans="1:33" ht="15.75" customHeight="1">
      <c r="A7" s="73" t="s">
        <v>52</v>
      </c>
      <c r="B7" s="16">
        <v>0</v>
      </c>
      <c r="C7" s="75">
        <v>33</v>
      </c>
      <c r="D7" s="16">
        <v>0</v>
      </c>
      <c r="E7" s="16">
        <v>1</v>
      </c>
      <c r="F7" s="16">
        <v>0</v>
      </c>
      <c r="G7" s="16">
        <v>1</v>
      </c>
      <c r="H7" s="16">
        <v>0</v>
      </c>
      <c r="I7" s="16">
        <v>0</v>
      </c>
      <c r="J7" s="16">
        <v>1</v>
      </c>
      <c r="K7" s="16">
        <v>3</v>
      </c>
      <c r="L7" s="16">
        <v>9</v>
      </c>
      <c r="M7" s="16">
        <v>0</v>
      </c>
      <c r="N7" s="16">
        <v>0</v>
      </c>
      <c r="O7" s="16">
        <v>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1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33">
        <v>50</v>
      </c>
      <c r="AG7" s="15"/>
    </row>
    <row r="8" spans="1:29" ht="15.75" customHeight="1">
      <c r="A8" s="73" t="s">
        <v>53</v>
      </c>
      <c r="B8" s="16">
        <v>0</v>
      </c>
      <c r="C8" s="16">
        <v>0</v>
      </c>
      <c r="D8" s="75">
        <v>43</v>
      </c>
      <c r="E8" s="16">
        <v>0</v>
      </c>
      <c r="F8" s="16">
        <v>0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1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33">
        <v>47</v>
      </c>
    </row>
    <row r="9" spans="1:29" ht="15.75" customHeight="1">
      <c r="A9" s="73" t="s">
        <v>54</v>
      </c>
      <c r="B9" s="16">
        <v>0</v>
      </c>
      <c r="C9" s="16">
        <v>0</v>
      </c>
      <c r="D9" s="16">
        <v>0</v>
      </c>
      <c r="E9" s="75">
        <v>153</v>
      </c>
      <c r="F9" s="16">
        <v>0</v>
      </c>
      <c r="G9" s="16">
        <v>0</v>
      </c>
      <c r="H9" s="16">
        <v>0</v>
      </c>
      <c r="I9" s="16">
        <v>5</v>
      </c>
      <c r="J9" s="16">
        <v>0</v>
      </c>
      <c r="K9" s="16">
        <v>1</v>
      </c>
      <c r="L9" s="16">
        <v>0</v>
      </c>
      <c r="M9" s="16">
        <v>2</v>
      </c>
      <c r="N9" s="16">
        <v>0</v>
      </c>
      <c r="O9" s="16">
        <v>0</v>
      </c>
      <c r="P9" s="16">
        <v>1</v>
      </c>
      <c r="Q9" s="16">
        <v>1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1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33">
        <v>165</v>
      </c>
    </row>
    <row r="10" spans="1:29" ht="15.75" customHeight="1">
      <c r="A10" s="73" t="s">
        <v>55</v>
      </c>
      <c r="B10" s="16">
        <v>0</v>
      </c>
      <c r="C10" s="16">
        <v>1</v>
      </c>
      <c r="D10" s="16">
        <v>0</v>
      </c>
      <c r="E10" s="16">
        <v>1</v>
      </c>
      <c r="F10" s="75">
        <v>50</v>
      </c>
      <c r="G10" s="16">
        <v>0</v>
      </c>
      <c r="H10" s="16">
        <v>0</v>
      </c>
      <c r="I10" s="16">
        <v>3</v>
      </c>
      <c r="J10" s="16">
        <v>0</v>
      </c>
      <c r="K10" s="16">
        <v>1</v>
      </c>
      <c r="L10" s="16">
        <v>4</v>
      </c>
      <c r="M10" s="16">
        <v>1</v>
      </c>
      <c r="N10" s="16">
        <v>0</v>
      </c>
      <c r="O10" s="16">
        <v>0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2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33">
        <v>64</v>
      </c>
    </row>
    <row r="11" spans="1:29" ht="15.75" customHeight="1">
      <c r="A11" s="73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75">
        <v>18</v>
      </c>
      <c r="H11" s="16">
        <v>0</v>
      </c>
      <c r="I11" s="16">
        <v>0</v>
      </c>
      <c r="J11" s="16">
        <v>0</v>
      </c>
      <c r="K11" s="16">
        <v>3</v>
      </c>
      <c r="L11" s="16">
        <v>9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33">
        <v>30</v>
      </c>
    </row>
    <row r="12" spans="1:29" ht="15.75" customHeight="1">
      <c r="A12" s="73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75">
        <v>23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33">
        <v>24</v>
      </c>
    </row>
    <row r="13" spans="1:29" ht="15.75" customHeight="1">
      <c r="A13" s="73" t="s">
        <v>58</v>
      </c>
      <c r="B13" s="16">
        <v>0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75">
        <v>109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33">
        <v>111</v>
      </c>
    </row>
    <row r="14" spans="1:29" ht="15.75" customHeight="1">
      <c r="A14" s="73" t="s">
        <v>59</v>
      </c>
      <c r="B14" s="16">
        <v>0</v>
      </c>
      <c r="C14" s="16">
        <v>0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0</v>
      </c>
      <c r="J14" s="75">
        <v>62</v>
      </c>
      <c r="K14" s="16">
        <v>0</v>
      </c>
      <c r="L14" s="16">
        <v>0</v>
      </c>
      <c r="M14" s="16">
        <v>0</v>
      </c>
      <c r="N14" s="16">
        <v>0</v>
      </c>
      <c r="O14" s="16">
        <v>4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33">
        <v>67</v>
      </c>
    </row>
    <row r="15" spans="1:29" ht="15.75" customHeight="1">
      <c r="A15" s="73" t="s">
        <v>60</v>
      </c>
      <c r="B15" s="16">
        <v>0</v>
      </c>
      <c r="C15" s="16">
        <v>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7</v>
      </c>
      <c r="J15" s="16">
        <v>1</v>
      </c>
      <c r="K15" s="75">
        <v>75</v>
      </c>
      <c r="L15" s="16">
        <v>151</v>
      </c>
      <c r="M15" s="16">
        <v>2</v>
      </c>
      <c r="N15" s="16">
        <v>0</v>
      </c>
      <c r="O15" s="16">
        <v>15</v>
      </c>
      <c r="P15" s="16">
        <v>1</v>
      </c>
      <c r="Q15" s="16">
        <v>2</v>
      </c>
      <c r="R15" s="16">
        <v>2</v>
      </c>
      <c r="S15" s="16">
        <v>0</v>
      </c>
      <c r="T15" s="16">
        <v>0</v>
      </c>
      <c r="U15" s="16">
        <v>0</v>
      </c>
      <c r="V15" s="16">
        <v>2</v>
      </c>
      <c r="W15" s="16">
        <v>0</v>
      </c>
      <c r="X15" s="16">
        <v>0</v>
      </c>
      <c r="Y15" s="16">
        <v>0</v>
      </c>
      <c r="Z15" s="16">
        <v>3</v>
      </c>
      <c r="AA15" s="16">
        <v>0</v>
      </c>
      <c r="AB15" s="16">
        <v>0</v>
      </c>
      <c r="AC15" s="33">
        <v>263</v>
      </c>
    </row>
    <row r="16" spans="1:29" ht="15.75" customHeight="1">
      <c r="A16" s="73" t="s">
        <v>61</v>
      </c>
      <c r="B16" s="16">
        <v>0</v>
      </c>
      <c r="C16" s="16">
        <v>0</v>
      </c>
      <c r="D16" s="16">
        <v>0</v>
      </c>
      <c r="E16" s="16">
        <v>1</v>
      </c>
      <c r="F16" s="16">
        <v>0</v>
      </c>
      <c r="G16" s="16">
        <v>3</v>
      </c>
      <c r="H16" s="16">
        <v>0</v>
      </c>
      <c r="I16" s="16">
        <v>22</v>
      </c>
      <c r="J16" s="16">
        <v>0</v>
      </c>
      <c r="K16" s="16">
        <v>24</v>
      </c>
      <c r="L16" s="75">
        <v>455</v>
      </c>
      <c r="M16" s="16">
        <v>0</v>
      </c>
      <c r="N16" s="16">
        <v>0</v>
      </c>
      <c r="O16" s="16">
        <v>20</v>
      </c>
      <c r="P16" s="16">
        <v>6</v>
      </c>
      <c r="Q16" s="16">
        <v>2</v>
      </c>
      <c r="R16" s="16">
        <v>2</v>
      </c>
      <c r="S16" s="16">
        <v>3</v>
      </c>
      <c r="T16" s="16">
        <v>0</v>
      </c>
      <c r="U16" s="16">
        <v>0</v>
      </c>
      <c r="V16" s="16">
        <v>1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33">
        <v>539</v>
      </c>
    </row>
    <row r="17" spans="1:29" ht="15.75" customHeight="1">
      <c r="A17" s="73" t="s">
        <v>62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2</v>
      </c>
      <c r="M17" s="75">
        <v>14</v>
      </c>
      <c r="N17" s="16">
        <v>0</v>
      </c>
      <c r="O17" s="16">
        <v>0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33">
        <v>18</v>
      </c>
    </row>
    <row r="18" spans="1:29" ht="15.75" customHeight="1">
      <c r="A18" s="73" t="s">
        <v>63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7</v>
      </c>
      <c r="M18" s="16">
        <v>0</v>
      </c>
      <c r="N18" s="75">
        <v>4</v>
      </c>
      <c r="O18" s="16">
        <v>0</v>
      </c>
      <c r="P18" s="16">
        <v>0</v>
      </c>
      <c r="Q18" s="16">
        <v>4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33">
        <v>16</v>
      </c>
    </row>
    <row r="19" spans="1:29" ht="15.75" customHeight="1">
      <c r="A19" s="73" t="s">
        <v>64</v>
      </c>
      <c r="B19" s="16">
        <v>0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2</v>
      </c>
      <c r="K19" s="16">
        <v>1</v>
      </c>
      <c r="L19" s="16">
        <v>4</v>
      </c>
      <c r="M19" s="16">
        <v>0</v>
      </c>
      <c r="N19" s="16">
        <v>0</v>
      </c>
      <c r="O19" s="75">
        <v>181</v>
      </c>
      <c r="P19" s="16">
        <v>1</v>
      </c>
      <c r="Q19" s="16">
        <v>0</v>
      </c>
      <c r="R19" s="16">
        <v>0</v>
      </c>
      <c r="S19" s="16">
        <v>1</v>
      </c>
      <c r="T19" s="16">
        <v>0</v>
      </c>
      <c r="U19" s="16">
        <v>0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33">
        <v>194</v>
      </c>
    </row>
    <row r="20" spans="1:29" ht="15.75" customHeight="1">
      <c r="A20" s="73" t="s">
        <v>65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75">
        <v>35</v>
      </c>
      <c r="Q20" s="19">
        <v>8</v>
      </c>
      <c r="R20" s="16">
        <v>0</v>
      </c>
      <c r="S20" s="16">
        <v>0</v>
      </c>
      <c r="T20" s="16">
        <v>0</v>
      </c>
      <c r="U20" s="16">
        <v>1</v>
      </c>
      <c r="V20" s="16">
        <v>0</v>
      </c>
      <c r="W20" s="16">
        <v>2</v>
      </c>
      <c r="X20" s="16">
        <v>0</v>
      </c>
      <c r="Y20" s="16">
        <v>1</v>
      </c>
      <c r="Z20" s="16">
        <v>0</v>
      </c>
      <c r="AA20" s="16">
        <v>0</v>
      </c>
      <c r="AB20" s="16">
        <v>0</v>
      </c>
      <c r="AC20" s="33">
        <v>47</v>
      </c>
    </row>
    <row r="21" spans="1:29" ht="15.75" customHeight="1">
      <c r="A21" s="73" t="s">
        <v>66</v>
      </c>
      <c r="B21" s="16">
        <v>0</v>
      </c>
      <c r="C21" s="16">
        <v>1</v>
      </c>
      <c r="D21" s="16">
        <v>0</v>
      </c>
      <c r="E21" s="16">
        <v>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3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75">
        <v>234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</v>
      </c>
      <c r="X21" s="16">
        <v>0</v>
      </c>
      <c r="Y21" s="16">
        <v>1</v>
      </c>
      <c r="Z21" s="16">
        <v>0</v>
      </c>
      <c r="AA21" s="16">
        <v>0</v>
      </c>
      <c r="AB21" s="16">
        <v>0</v>
      </c>
      <c r="AC21" s="33">
        <v>244</v>
      </c>
    </row>
    <row r="22" spans="1:29" ht="15.75" customHeight="1">
      <c r="A22" s="73" t="s">
        <v>67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75">
        <v>60</v>
      </c>
      <c r="S22" s="16">
        <v>0</v>
      </c>
      <c r="T22" s="16">
        <v>1</v>
      </c>
      <c r="U22" s="16">
        <v>0</v>
      </c>
      <c r="V22" s="16">
        <v>0</v>
      </c>
      <c r="W22" s="16">
        <v>0</v>
      </c>
      <c r="X22" s="16">
        <v>0</v>
      </c>
      <c r="Y22" s="16">
        <v>2</v>
      </c>
      <c r="Z22" s="16">
        <v>0</v>
      </c>
      <c r="AA22" s="16">
        <v>0</v>
      </c>
      <c r="AB22" s="16">
        <v>0</v>
      </c>
      <c r="AC22" s="33">
        <v>65</v>
      </c>
    </row>
    <row r="23" spans="1:29" ht="15.75" customHeight="1">
      <c r="A23" s="73" t="s">
        <v>68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2</v>
      </c>
      <c r="H23" s="16">
        <v>0</v>
      </c>
      <c r="I23" s="16">
        <v>0</v>
      </c>
      <c r="J23" s="16">
        <v>0</v>
      </c>
      <c r="K23" s="16">
        <v>1</v>
      </c>
      <c r="L23" s="16">
        <v>1</v>
      </c>
      <c r="M23" s="16">
        <v>0</v>
      </c>
      <c r="N23" s="16">
        <v>0</v>
      </c>
      <c r="O23" s="16">
        <v>1</v>
      </c>
      <c r="P23" s="16">
        <v>1</v>
      </c>
      <c r="Q23" s="16">
        <v>0</v>
      </c>
      <c r="R23" s="16">
        <v>0</v>
      </c>
      <c r="S23" s="75">
        <v>25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33">
        <v>31</v>
      </c>
    </row>
    <row r="24" spans="1:29" ht="15.75" customHeight="1">
      <c r="A24" s="73" t="s">
        <v>69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2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75">
        <v>25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0</v>
      </c>
      <c r="AB24" s="16">
        <v>0</v>
      </c>
      <c r="AC24" s="33">
        <v>29</v>
      </c>
    </row>
    <row r="25" spans="1:29" ht="15.75" customHeight="1">
      <c r="A25" s="73" t="s">
        <v>70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</v>
      </c>
      <c r="M25" s="16">
        <v>0</v>
      </c>
      <c r="N25" s="16">
        <v>0</v>
      </c>
      <c r="O25" s="16">
        <v>3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75">
        <v>24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1</v>
      </c>
      <c r="AB25" s="16">
        <v>0</v>
      </c>
      <c r="AC25" s="33">
        <v>32</v>
      </c>
    </row>
    <row r="26" spans="1:29" ht="15.75" customHeight="1">
      <c r="A26" s="73" t="s">
        <v>71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0</v>
      </c>
      <c r="L26" s="16">
        <v>1</v>
      </c>
      <c r="M26" s="16">
        <v>0</v>
      </c>
      <c r="N26" s="16">
        <v>1</v>
      </c>
      <c r="O26" s="16">
        <v>0</v>
      </c>
      <c r="P26" s="16">
        <v>0</v>
      </c>
      <c r="Q26" s="16">
        <v>1</v>
      </c>
      <c r="R26" s="16">
        <v>2</v>
      </c>
      <c r="S26" s="16">
        <v>0</v>
      </c>
      <c r="T26" s="16">
        <v>0</v>
      </c>
      <c r="U26" s="16">
        <v>0</v>
      </c>
      <c r="V26" s="75">
        <v>82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33">
        <v>88</v>
      </c>
    </row>
    <row r="27" spans="1:29" ht="15.75" customHeight="1">
      <c r="A27" s="73" t="s">
        <v>72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4</v>
      </c>
      <c r="M27" s="16">
        <v>0</v>
      </c>
      <c r="N27" s="16">
        <v>0</v>
      </c>
      <c r="O27" s="16">
        <v>0</v>
      </c>
      <c r="P27" s="16">
        <v>3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75">
        <v>50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33">
        <v>57</v>
      </c>
    </row>
    <row r="28" spans="1:29" ht="15.75" customHeight="1">
      <c r="A28" s="73" t="s">
        <v>73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2</v>
      </c>
      <c r="H28" s="16">
        <v>0</v>
      </c>
      <c r="I28" s="16">
        <v>0</v>
      </c>
      <c r="J28" s="16">
        <v>0</v>
      </c>
      <c r="K28" s="16">
        <v>2</v>
      </c>
      <c r="L28" s="16">
        <v>5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1</v>
      </c>
      <c r="V28" s="16">
        <v>0</v>
      </c>
      <c r="W28" s="16">
        <v>0</v>
      </c>
      <c r="X28" s="75">
        <v>16</v>
      </c>
      <c r="Y28" s="16">
        <v>1</v>
      </c>
      <c r="Z28" s="16">
        <v>0</v>
      </c>
      <c r="AA28" s="16">
        <v>1</v>
      </c>
      <c r="AB28" s="16">
        <v>0</v>
      </c>
      <c r="AC28" s="33">
        <v>29</v>
      </c>
    </row>
    <row r="29" spans="1:29" ht="15.75" customHeight="1">
      <c r="A29" s="73" t="s">
        <v>74</v>
      </c>
      <c r="B29" s="16">
        <v>0</v>
      </c>
      <c r="C29" s="16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</v>
      </c>
      <c r="L29" s="16">
        <v>12</v>
      </c>
      <c r="M29" s="16">
        <v>0</v>
      </c>
      <c r="N29" s="16">
        <v>0</v>
      </c>
      <c r="O29" s="16">
        <v>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75">
        <v>41</v>
      </c>
      <c r="Z29" s="16">
        <v>0</v>
      </c>
      <c r="AA29" s="16">
        <v>0</v>
      </c>
      <c r="AB29" s="16">
        <v>0</v>
      </c>
      <c r="AC29" s="33">
        <v>57</v>
      </c>
    </row>
    <row r="30" spans="1:29" ht="15.75" customHeight="1">
      <c r="A30" s="73" t="s">
        <v>75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2</v>
      </c>
      <c r="L30" s="16">
        <v>5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75">
        <v>29</v>
      </c>
      <c r="AA30" s="16">
        <v>0</v>
      </c>
      <c r="AB30" s="16">
        <v>0</v>
      </c>
      <c r="AC30" s="33">
        <v>36</v>
      </c>
    </row>
    <row r="31" spans="1:29" ht="15.75" customHeight="1">
      <c r="A31" s="73" t="s">
        <v>76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1</v>
      </c>
      <c r="Y31" s="16">
        <v>0</v>
      </c>
      <c r="Z31" s="16">
        <v>2</v>
      </c>
      <c r="AA31" s="75">
        <v>22</v>
      </c>
      <c r="AB31" s="16">
        <v>0</v>
      </c>
      <c r="AC31" s="33">
        <v>25</v>
      </c>
    </row>
    <row r="32" spans="1:29" ht="15.75" customHeight="1">
      <c r="A32" s="73" t="s">
        <v>77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75">
        <v>0</v>
      </c>
      <c r="AC32" s="33">
        <v>0</v>
      </c>
    </row>
    <row r="33" spans="1:29" ht="15.75" customHeight="1">
      <c r="A33" s="74" t="s">
        <v>78</v>
      </c>
      <c r="B33" s="33">
        <v>0</v>
      </c>
      <c r="C33" s="33">
        <v>39</v>
      </c>
      <c r="D33" s="33">
        <v>43</v>
      </c>
      <c r="E33" s="33">
        <v>160</v>
      </c>
      <c r="F33" s="33">
        <v>51</v>
      </c>
      <c r="G33" s="33">
        <v>27</v>
      </c>
      <c r="H33" s="33">
        <v>24</v>
      </c>
      <c r="I33" s="33">
        <v>147</v>
      </c>
      <c r="J33" s="33">
        <v>66</v>
      </c>
      <c r="K33" s="33">
        <v>123</v>
      </c>
      <c r="L33" s="33">
        <v>677</v>
      </c>
      <c r="M33" s="33">
        <v>19</v>
      </c>
      <c r="N33" s="33">
        <v>5</v>
      </c>
      <c r="O33" s="33">
        <v>228</v>
      </c>
      <c r="P33" s="33">
        <v>50</v>
      </c>
      <c r="Q33" s="33">
        <v>255</v>
      </c>
      <c r="R33" s="33">
        <v>67</v>
      </c>
      <c r="S33" s="33">
        <v>30</v>
      </c>
      <c r="T33" s="33">
        <v>26</v>
      </c>
      <c r="U33" s="33">
        <v>27</v>
      </c>
      <c r="V33" s="33">
        <v>89</v>
      </c>
      <c r="W33" s="33">
        <v>55</v>
      </c>
      <c r="X33" s="33">
        <v>17</v>
      </c>
      <c r="Y33" s="33">
        <v>46</v>
      </c>
      <c r="Z33" s="33">
        <v>35</v>
      </c>
      <c r="AA33" s="33">
        <v>25</v>
      </c>
      <c r="AB33" s="33">
        <v>0</v>
      </c>
      <c r="AC33" s="76">
        <v>2331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J28" sqref="J28"/>
    </sheetView>
  </sheetViews>
  <sheetFormatPr defaultColWidth="9.140625" defaultRowHeight="15"/>
  <cols>
    <col min="1" max="1" width="22.8515625" style="7" customWidth="1"/>
    <col min="2" max="13" width="9.8515625" style="7" customWidth="1"/>
    <col min="14" max="16384" width="9.140625" style="7" customWidth="1"/>
  </cols>
  <sheetData>
    <row r="1" spans="1:13" ht="18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288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5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18">
        <v>0</v>
      </c>
      <c r="C7" s="18">
        <v>3</v>
      </c>
      <c r="D7" s="32"/>
      <c r="E7" s="16">
        <v>0</v>
      </c>
      <c r="F7" s="16">
        <v>0</v>
      </c>
      <c r="G7" s="32"/>
      <c r="H7" s="16">
        <v>0</v>
      </c>
      <c r="I7" s="18">
        <v>0</v>
      </c>
      <c r="J7" s="32"/>
      <c r="K7" s="16">
        <v>0</v>
      </c>
      <c r="L7" s="16">
        <v>0</v>
      </c>
      <c r="M7" s="32"/>
    </row>
    <row r="8" spans="1:13" ht="14.25">
      <c r="A8" s="21" t="s">
        <v>52</v>
      </c>
      <c r="B8" s="16">
        <v>31</v>
      </c>
      <c r="C8" s="18">
        <v>50</v>
      </c>
      <c r="D8" s="32">
        <f>C8*100/B8-100</f>
        <v>61.29032258064515</v>
      </c>
      <c r="E8" s="16">
        <v>13</v>
      </c>
      <c r="F8" s="18">
        <v>8</v>
      </c>
      <c r="G8" s="32">
        <f>F8*100/E8-100</f>
        <v>-38.46153846153846</v>
      </c>
      <c r="H8" s="16">
        <v>3</v>
      </c>
      <c r="I8" s="18">
        <v>1</v>
      </c>
      <c r="J8" s="32">
        <f>I8*100/H8-100</f>
        <v>-66.66666666666666</v>
      </c>
      <c r="K8" s="16">
        <v>27</v>
      </c>
      <c r="L8" s="16">
        <v>21</v>
      </c>
      <c r="M8" s="32">
        <f>L8*100/K8-100</f>
        <v>-22.22222222222223</v>
      </c>
    </row>
    <row r="9" spans="1:13" ht="14.25">
      <c r="A9" s="21" t="s">
        <v>53</v>
      </c>
      <c r="B9" s="16">
        <v>42</v>
      </c>
      <c r="C9" s="18">
        <v>47</v>
      </c>
      <c r="D9" s="32">
        <f aca="true" t="shared" si="0" ref="D9:D32">C9*100/B9-100</f>
        <v>11.904761904761898</v>
      </c>
      <c r="E9" s="16">
        <v>19</v>
      </c>
      <c r="F9" s="18">
        <v>14</v>
      </c>
      <c r="G9" s="32">
        <f aca="true" t="shared" si="1" ref="G9:G32">F9*100/E9-100</f>
        <v>-26.315789473684205</v>
      </c>
      <c r="H9" s="16">
        <v>5</v>
      </c>
      <c r="I9" s="18">
        <v>4</v>
      </c>
      <c r="J9" s="32">
        <f aca="true" t="shared" si="2" ref="J9:J30">I9*100/H9-100</f>
        <v>-20</v>
      </c>
      <c r="K9" s="16">
        <v>52</v>
      </c>
      <c r="L9" s="16">
        <v>17</v>
      </c>
      <c r="M9" s="32">
        <f aca="true" t="shared" si="3" ref="M9:M32">L9*100/K9-100</f>
        <v>-67.3076923076923</v>
      </c>
    </row>
    <row r="10" spans="1:13" ht="14.25">
      <c r="A10" s="21" t="s">
        <v>54</v>
      </c>
      <c r="B10" s="16">
        <v>245</v>
      </c>
      <c r="C10" s="18">
        <v>165</v>
      </c>
      <c r="D10" s="32">
        <f t="shared" si="0"/>
        <v>-32.65306122448979</v>
      </c>
      <c r="E10" s="16">
        <v>101</v>
      </c>
      <c r="F10" s="18">
        <v>60</v>
      </c>
      <c r="G10" s="32">
        <f t="shared" si="1"/>
        <v>-40.59405940594059</v>
      </c>
      <c r="H10" s="16">
        <v>19</v>
      </c>
      <c r="I10" s="18">
        <v>2</v>
      </c>
      <c r="J10" s="32">
        <f t="shared" si="2"/>
        <v>-89.47368421052632</v>
      </c>
      <c r="K10" s="16">
        <v>226</v>
      </c>
      <c r="L10" s="16">
        <v>84</v>
      </c>
      <c r="M10" s="32">
        <f t="shared" si="3"/>
        <v>-62.83185840707964</v>
      </c>
    </row>
    <row r="11" spans="1:13" ht="14.25">
      <c r="A11" s="21" t="s">
        <v>55</v>
      </c>
      <c r="B11" s="16">
        <v>49</v>
      </c>
      <c r="C11" s="18">
        <v>64</v>
      </c>
      <c r="D11" s="32">
        <f t="shared" si="0"/>
        <v>30.612244897959187</v>
      </c>
      <c r="E11" s="16">
        <v>14</v>
      </c>
      <c r="F11" s="18">
        <v>25</v>
      </c>
      <c r="G11" s="32">
        <f t="shared" si="1"/>
        <v>78.57142857142858</v>
      </c>
      <c r="H11" s="16">
        <v>1</v>
      </c>
      <c r="I11" s="18">
        <v>7</v>
      </c>
      <c r="J11" s="32">
        <f t="shared" si="2"/>
        <v>600</v>
      </c>
      <c r="K11" s="16">
        <v>47</v>
      </c>
      <c r="L11" s="16">
        <v>34</v>
      </c>
      <c r="M11" s="32">
        <f t="shared" si="3"/>
        <v>-27.65957446808511</v>
      </c>
    </row>
    <row r="12" spans="1:13" ht="14.25">
      <c r="A12" s="21" t="s">
        <v>56</v>
      </c>
      <c r="B12" s="16">
        <v>45</v>
      </c>
      <c r="C12" s="18">
        <v>30</v>
      </c>
      <c r="D12" s="32">
        <f t="shared" si="0"/>
        <v>-33.33333333333333</v>
      </c>
      <c r="E12" s="16">
        <v>12</v>
      </c>
      <c r="F12" s="18">
        <v>10</v>
      </c>
      <c r="G12" s="32">
        <f t="shared" si="1"/>
        <v>-16.66666666666667</v>
      </c>
      <c r="H12" s="16">
        <v>0</v>
      </c>
      <c r="I12" s="18">
        <v>1</v>
      </c>
      <c r="J12" s="129" t="s">
        <v>312</v>
      </c>
      <c r="K12" s="16">
        <v>26</v>
      </c>
      <c r="L12" s="16">
        <v>12</v>
      </c>
      <c r="M12" s="32">
        <f t="shared" si="3"/>
        <v>-53.84615384615385</v>
      </c>
    </row>
    <row r="13" spans="1:13" ht="14.25">
      <c r="A13" s="21" t="s">
        <v>57</v>
      </c>
      <c r="B13" s="16">
        <v>17</v>
      </c>
      <c r="C13" s="18">
        <v>24</v>
      </c>
      <c r="D13" s="32">
        <f t="shared" si="0"/>
        <v>41.176470588235304</v>
      </c>
      <c r="E13" s="16">
        <v>3</v>
      </c>
      <c r="F13" s="18">
        <v>3</v>
      </c>
      <c r="G13" s="32">
        <f t="shared" si="1"/>
        <v>0</v>
      </c>
      <c r="H13" s="16">
        <v>0</v>
      </c>
      <c r="I13" s="18">
        <v>0</v>
      </c>
      <c r="J13" s="32"/>
      <c r="K13" s="16">
        <v>3</v>
      </c>
      <c r="L13" s="16">
        <v>6</v>
      </c>
      <c r="M13" s="32">
        <f t="shared" si="3"/>
        <v>100</v>
      </c>
    </row>
    <row r="14" spans="1:13" ht="14.25">
      <c r="A14" s="21" t="s">
        <v>58</v>
      </c>
      <c r="B14" s="16">
        <v>104</v>
      </c>
      <c r="C14" s="18">
        <v>111</v>
      </c>
      <c r="D14" s="32">
        <f t="shared" si="0"/>
        <v>6.730769230769226</v>
      </c>
      <c r="E14" s="16">
        <v>33</v>
      </c>
      <c r="F14" s="18">
        <v>29</v>
      </c>
      <c r="G14" s="32">
        <f t="shared" si="1"/>
        <v>-12.121212121212125</v>
      </c>
      <c r="H14" s="16">
        <v>7</v>
      </c>
      <c r="I14" s="18">
        <v>6</v>
      </c>
      <c r="J14" s="32">
        <f t="shared" si="2"/>
        <v>-14.285714285714292</v>
      </c>
      <c r="K14" s="16">
        <v>68</v>
      </c>
      <c r="L14" s="16">
        <v>44</v>
      </c>
      <c r="M14" s="32">
        <f t="shared" si="3"/>
        <v>-35.294117647058826</v>
      </c>
    </row>
    <row r="15" spans="1:13" ht="14.25">
      <c r="A15" s="21" t="s">
        <v>59</v>
      </c>
      <c r="B15" s="16">
        <v>46</v>
      </c>
      <c r="C15" s="18">
        <v>67</v>
      </c>
      <c r="D15" s="32">
        <f t="shared" si="0"/>
        <v>45.65217391304347</v>
      </c>
      <c r="E15" s="16">
        <v>14</v>
      </c>
      <c r="F15" s="18">
        <v>21</v>
      </c>
      <c r="G15" s="32">
        <f t="shared" si="1"/>
        <v>50</v>
      </c>
      <c r="H15" s="16">
        <v>4</v>
      </c>
      <c r="I15" s="18">
        <v>1</v>
      </c>
      <c r="J15" s="32">
        <f t="shared" si="2"/>
        <v>-75</v>
      </c>
      <c r="K15" s="16">
        <v>27</v>
      </c>
      <c r="L15" s="16">
        <v>40</v>
      </c>
      <c r="M15" s="32">
        <f t="shared" si="3"/>
        <v>48.14814814814815</v>
      </c>
    </row>
    <row r="16" spans="1:13" ht="14.25">
      <c r="A16" s="21" t="s">
        <v>60</v>
      </c>
      <c r="B16" s="16">
        <v>247</v>
      </c>
      <c r="C16" s="18">
        <v>263</v>
      </c>
      <c r="D16" s="32">
        <f t="shared" si="0"/>
        <v>6.477732793522264</v>
      </c>
      <c r="E16" s="16">
        <v>36</v>
      </c>
      <c r="F16" s="18">
        <v>35</v>
      </c>
      <c r="G16" s="32">
        <f t="shared" si="1"/>
        <v>-2.7777777777777715</v>
      </c>
      <c r="H16" s="16">
        <v>1</v>
      </c>
      <c r="I16" s="18">
        <v>2</v>
      </c>
      <c r="J16" s="32">
        <f t="shared" si="2"/>
        <v>100</v>
      </c>
      <c r="K16" s="16">
        <v>51</v>
      </c>
      <c r="L16" s="16">
        <v>47</v>
      </c>
      <c r="M16" s="32">
        <f t="shared" si="3"/>
        <v>-7.843137254901961</v>
      </c>
    </row>
    <row r="17" spans="1:13" ht="14.25">
      <c r="A17" s="21" t="s">
        <v>61</v>
      </c>
      <c r="B17" s="16">
        <v>411</v>
      </c>
      <c r="C17" s="18">
        <v>539</v>
      </c>
      <c r="D17" s="32">
        <f t="shared" si="0"/>
        <v>31.143552311435514</v>
      </c>
      <c r="E17" s="16">
        <v>43</v>
      </c>
      <c r="F17" s="18">
        <v>53</v>
      </c>
      <c r="G17" s="32">
        <f t="shared" si="1"/>
        <v>23.25581395348837</v>
      </c>
      <c r="H17" s="16">
        <v>7</v>
      </c>
      <c r="I17" s="18">
        <v>1</v>
      </c>
      <c r="J17" s="32">
        <f t="shared" si="2"/>
        <v>-85.71428571428571</v>
      </c>
      <c r="K17" s="16">
        <v>73</v>
      </c>
      <c r="L17" s="16">
        <v>71</v>
      </c>
      <c r="M17" s="32">
        <f t="shared" si="3"/>
        <v>-2.7397260273972535</v>
      </c>
    </row>
    <row r="18" spans="1:13" ht="15">
      <c r="A18" s="21" t="s">
        <v>62</v>
      </c>
      <c r="B18" s="16">
        <v>25</v>
      </c>
      <c r="C18" s="18">
        <v>18</v>
      </c>
      <c r="D18" s="32">
        <f t="shared" si="0"/>
        <v>-28</v>
      </c>
      <c r="E18" s="16">
        <v>11</v>
      </c>
      <c r="F18" s="18">
        <v>12</v>
      </c>
      <c r="G18" s="32">
        <f t="shared" si="1"/>
        <v>9.090909090909093</v>
      </c>
      <c r="H18" s="16">
        <v>2</v>
      </c>
      <c r="I18" s="18">
        <v>0</v>
      </c>
      <c r="J18" s="128" t="s">
        <v>311</v>
      </c>
      <c r="K18" s="16">
        <v>31</v>
      </c>
      <c r="L18" s="16">
        <v>27</v>
      </c>
      <c r="M18" s="32">
        <f t="shared" si="3"/>
        <v>-12.903225806451616</v>
      </c>
    </row>
    <row r="19" spans="1:13" ht="15">
      <c r="A19" s="21" t="s">
        <v>63</v>
      </c>
      <c r="B19" s="16">
        <v>18</v>
      </c>
      <c r="C19" s="18">
        <v>16</v>
      </c>
      <c r="D19" s="32">
        <f t="shared" si="0"/>
        <v>-11.111111111111114</v>
      </c>
      <c r="E19" s="16">
        <v>4</v>
      </c>
      <c r="F19" s="18">
        <v>2</v>
      </c>
      <c r="G19" s="32">
        <f t="shared" si="1"/>
        <v>-50</v>
      </c>
      <c r="H19" s="16">
        <v>1</v>
      </c>
      <c r="I19" s="18">
        <v>0</v>
      </c>
      <c r="J19" s="128" t="s">
        <v>311</v>
      </c>
      <c r="K19" s="16">
        <v>4</v>
      </c>
      <c r="L19" s="16">
        <v>2</v>
      </c>
      <c r="M19" s="32">
        <f t="shared" si="3"/>
        <v>-50</v>
      </c>
    </row>
    <row r="20" spans="1:13" ht="14.25">
      <c r="A20" s="21" t="s">
        <v>64</v>
      </c>
      <c r="B20" s="16">
        <v>181</v>
      </c>
      <c r="C20" s="18">
        <v>194</v>
      </c>
      <c r="D20" s="32">
        <f t="shared" si="0"/>
        <v>7.182320441988949</v>
      </c>
      <c r="E20" s="16">
        <v>34</v>
      </c>
      <c r="F20" s="18">
        <v>41</v>
      </c>
      <c r="G20" s="32">
        <f t="shared" si="1"/>
        <v>20.588235294117652</v>
      </c>
      <c r="H20" s="16">
        <v>4</v>
      </c>
      <c r="I20" s="18">
        <v>2</v>
      </c>
      <c r="J20" s="32">
        <f t="shared" si="2"/>
        <v>-50</v>
      </c>
      <c r="K20" s="16">
        <v>73</v>
      </c>
      <c r="L20" s="16">
        <v>60</v>
      </c>
      <c r="M20" s="32">
        <f t="shared" si="3"/>
        <v>-17.808219178082197</v>
      </c>
    </row>
    <row r="21" spans="1:13" ht="14.25">
      <c r="A21" s="21" t="s">
        <v>65</v>
      </c>
      <c r="B21" s="16">
        <v>79</v>
      </c>
      <c r="C21" s="18">
        <v>47</v>
      </c>
      <c r="D21" s="32">
        <f t="shared" si="0"/>
        <v>-40.50632911392405</v>
      </c>
      <c r="E21" s="16">
        <v>29</v>
      </c>
      <c r="F21" s="18">
        <v>14</v>
      </c>
      <c r="G21" s="32">
        <f t="shared" si="1"/>
        <v>-51.724137931034484</v>
      </c>
      <c r="H21" s="16">
        <v>0</v>
      </c>
      <c r="I21" s="18">
        <v>1</v>
      </c>
      <c r="J21" s="129" t="s">
        <v>312</v>
      </c>
      <c r="K21" s="16">
        <v>59</v>
      </c>
      <c r="L21" s="16">
        <v>37</v>
      </c>
      <c r="M21" s="32">
        <f t="shared" si="3"/>
        <v>-37.28813559322034</v>
      </c>
    </row>
    <row r="22" spans="1:13" ht="14.25">
      <c r="A22" s="21" t="s">
        <v>66</v>
      </c>
      <c r="B22" s="16">
        <v>286</v>
      </c>
      <c r="C22" s="18">
        <v>244</v>
      </c>
      <c r="D22" s="32">
        <f t="shared" si="0"/>
        <v>-14.68531468531468</v>
      </c>
      <c r="E22" s="16">
        <v>38</v>
      </c>
      <c r="F22" s="18">
        <v>29</v>
      </c>
      <c r="G22" s="32">
        <f t="shared" si="1"/>
        <v>-23.684210526315795</v>
      </c>
      <c r="H22" s="16">
        <v>1</v>
      </c>
      <c r="I22" s="18">
        <v>1</v>
      </c>
      <c r="J22" s="32">
        <f t="shared" si="2"/>
        <v>0</v>
      </c>
      <c r="K22" s="16">
        <v>48</v>
      </c>
      <c r="L22" s="16">
        <v>60</v>
      </c>
      <c r="M22" s="32">
        <f t="shared" si="3"/>
        <v>25</v>
      </c>
    </row>
    <row r="23" spans="1:13" ht="14.25">
      <c r="A23" s="21" t="s">
        <v>67</v>
      </c>
      <c r="B23" s="16">
        <v>65</v>
      </c>
      <c r="C23" s="18">
        <v>65</v>
      </c>
      <c r="D23" s="32">
        <f t="shared" si="0"/>
        <v>0</v>
      </c>
      <c r="E23" s="16">
        <v>36</v>
      </c>
      <c r="F23" s="18">
        <v>29</v>
      </c>
      <c r="G23" s="32">
        <f t="shared" si="1"/>
        <v>-19.444444444444443</v>
      </c>
      <c r="H23" s="16">
        <v>3</v>
      </c>
      <c r="I23" s="18">
        <v>2</v>
      </c>
      <c r="J23" s="32">
        <f t="shared" si="2"/>
        <v>-33.33333333333333</v>
      </c>
      <c r="K23" s="16">
        <v>88</v>
      </c>
      <c r="L23" s="16">
        <v>55</v>
      </c>
      <c r="M23" s="32">
        <f t="shared" si="3"/>
        <v>-37.5</v>
      </c>
    </row>
    <row r="24" spans="1:13" ht="14.25">
      <c r="A24" s="21" t="s">
        <v>68</v>
      </c>
      <c r="B24" s="16">
        <v>37</v>
      </c>
      <c r="C24" s="18">
        <v>31</v>
      </c>
      <c r="D24" s="32">
        <f t="shared" si="0"/>
        <v>-16.21621621621621</v>
      </c>
      <c r="E24" s="16">
        <v>8</v>
      </c>
      <c r="F24" s="18">
        <v>9</v>
      </c>
      <c r="G24" s="32">
        <f t="shared" si="1"/>
        <v>12.5</v>
      </c>
      <c r="H24" s="16">
        <v>6</v>
      </c>
      <c r="I24" s="18">
        <v>6</v>
      </c>
      <c r="J24" s="32">
        <f t="shared" si="2"/>
        <v>0</v>
      </c>
      <c r="K24" s="16">
        <v>16</v>
      </c>
      <c r="L24" s="16">
        <v>13</v>
      </c>
      <c r="M24" s="32">
        <f t="shared" si="3"/>
        <v>-18.75</v>
      </c>
    </row>
    <row r="25" spans="1:13" ht="14.25">
      <c r="A25" s="21" t="s">
        <v>69</v>
      </c>
      <c r="B25" s="16">
        <v>32</v>
      </c>
      <c r="C25" s="18">
        <v>29</v>
      </c>
      <c r="D25" s="32">
        <f t="shared" si="0"/>
        <v>-9.375</v>
      </c>
      <c r="E25" s="16">
        <v>20</v>
      </c>
      <c r="F25" s="18">
        <v>15</v>
      </c>
      <c r="G25" s="32">
        <f t="shared" si="1"/>
        <v>-25</v>
      </c>
      <c r="H25" s="16">
        <v>1</v>
      </c>
      <c r="I25" s="18">
        <v>2</v>
      </c>
      <c r="J25" s="32">
        <f t="shared" si="2"/>
        <v>100</v>
      </c>
      <c r="K25" s="16">
        <v>42</v>
      </c>
      <c r="L25" s="16">
        <v>41</v>
      </c>
      <c r="M25" s="32">
        <f t="shared" si="3"/>
        <v>-2.3809523809523796</v>
      </c>
    </row>
    <row r="26" spans="1:13" ht="14.25">
      <c r="A26" s="21" t="s">
        <v>70</v>
      </c>
      <c r="B26" s="16">
        <v>16</v>
      </c>
      <c r="C26" s="18">
        <v>32</v>
      </c>
      <c r="D26" s="32">
        <f t="shared" si="0"/>
        <v>100</v>
      </c>
      <c r="E26" s="16">
        <v>6</v>
      </c>
      <c r="F26" s="18">
        <v>8</v>
      </c>
      <c r="G26" s="32">
        <f t="shared" si="1"/>
        <v>33.33333333333334</v>
      </c>
      <c r="H26" s="16">
        <v>2</v>
      </c>
      <c r="I26" s="18">
        <v>1</v>
      </c>
      <c r="J26" s="32">
        <f t="shared" si="2"/>
        <v>-50</v>
      </c>
      <c r="K26" s="16">
        <v>7</v>
      </c>
      <c r="L26" s="16">
        <v>13</v>
      </c>
      <c r="M26" s="32">
        <f t="shared" si="3"/>
        <v>85.71428571428572</v>
      </c>
    </row>
    <row r="27" spans="1:13" ht="14.25">
      <c r="A27" s="21" t="s">
        <v>71</v>
      </c>
      <c r="B27" s="16">
        <v>107</v>
      </c>
      <c r="C27" s="18">
        <v>88</v>
      </c>
      <c r="D27" s="32">
        <f t="shared" si="0"/>
        <v>-17.757009345794387</v>
      </c>
      <c r="E27" s="16">
        <v>14</v>
      </c>
      <c r="F27" s="18">
        <v>19</v>
      </c>
      <c r="G27" s="32">
        <f t="shared" si="1"/>
        <v>35.71428571428572</v>
      </c>
      <c r="H27" s="16">
        <v>0</v>
      </c>
      <c r="I27" s="18">
        <v>4</v>
      </c>
      <c r="J27" s="129" t="s">
        <v>312</v>
      </c>
      <c r="K27" s="16">
        <v>23</v>
      </c>
      <c r="L27" s="16">
        <v>27</v>
      </c>
      <c r="M27" s="32">
        <f t="shared" si="3"/>
        <v>17.391304347826093</v>
      </c>
    </row>
    <row r="28" spans="1:13" ht="14.25">
      <c r="A28" s="21" t="s">
        <v>72</v>
      </c>
      <c r="B28" s="16">
        <v>56</v>
      </c>
      <c r="C28" s="18">
        <v>57</v>
      </c>
      <c r="D28" s="32">
        <f t="shared" si="0"/>
        <v>1.7857142857142918</v>
      </c>
      <c r="E28" s="16">
        <v>6</v>
      </c>
      <c r="F28" s="18">
        <v>12</v>
      </c>
      <c r="G28" s="32">
        <f t="shared" si="1"/>
        <v>100</v>
      </c>
      <c r="H28" s="16">
        <v>0</v>
      </c>
      <c r="I28" s="18">
        <v>1</v>
      </c>
      <c r="J28" s="129" t="s">
        <v>312</v>
      </c>
      <c r="K28" s="16">
        <v>11</v>
      </c>
      <c r="L28" s="16">
        <v>20</v>
      </c>
      <c r="M28" s="32">
        <f t="shared" si="3"/>
        <v>81.81818181818181</v>
      </c>
    </row>
    <row r="29" spans="1:13" ht="14.25">
      <c r="A29" s="21" t="s">
        <v>73</v>
      </c>
      <c r="B29" s="16">
        <v>42</v>
      </c>
      <c r="C29" s="18">
        <v>29</v>
      </c>
      <c r="D29" s="32">
        <f t="shared" si="0"/>
        <v>-30.95238095238095</v>
      </c>
      <c r="E29" s="16">
        <v>10</v>
      </c>
      <c r="F29" s="18">
        <v>8</v>
      </c>
      <c r="G29" s="32">
        <f t="shared" si="1"/>
        <v>-20</v>
      </c>
      <c r="H29" s="16">
        <v>2</v>
      </c>
      <c r="I29" s="18">
        <v>4</v>
      </c>
      <c r="J29" s="32">
        <f t="shared" si="2"/>
        <v>100</v>
      </c>
      <c r="K29" s="16">
        <v>18</v>
      </c>
      <c r="L29" s="16">
        <v>15</v>
      </c>
      <c r="M29" s="32">
        <f t="shared" si="3"/>
        <v>-16.66666666666667</v>
      </c>
    </row>
    <row r="30" spans="1:13" ht="14.25">
      <c r="A30" s="21" t="s">
        <v>74</v>
      </c>
      <c r="B30" s="16">
        <v>61</v>
      </c>
      <c r="C30" s="18">
        <v>57</v>
      </c>
      <c r="D30" s="32">
        <f t="shared" si="0"/>
        <v>-6.557377049180332</v>
      </c>
      <c r="E30" s="16">
        <v>15</v>
      </c>
      <c r="F30" s="18">
        <v>14</v>
      </c>
      <c r="G30" s="32">
        <f t="shared" si="1"/>
        <v>-6.666666666666671</v>
      </c>
      <c r="H30" s="16">
        <v>1</v>
      </c>
      <c r="I30" s="18">
        <v>6</v>
      </c>
      <c r="J30" s="32">
        <f t="shared" si="2"/>
        <v>500</v>
      </c>
      <c r="K30" s="16">
        <v>20</v>
      </c>
      <c r="L30" s="16">
        <v>18</v>
      </c>
      <c r="M30" s="32">
        <f t="shared" si="3"/>
        <v>-10</v>
      </c>
    </row>
    <row r="31" spans="1:13" ht="14.25">
      <c r="A31" s="21" t="s">
        <v>75</v>
      </c>
      <c r="B31" s="16">
        <v>42</v>
      </c>
      <c r="C31" s="18">
        <v>36</v>
      </c>
      <c r="D31" s="32">
        <f t="shared" si="0"/>
        <v>-14.285714285714292</v>
      </c>
      <c r="E31" s="16">
        <v>11</v>
      </c>
      <c r="F31" s="18">
        <v>12</v>
      </c>
      <c r="G31" s="32">
        <f t="shared" si="1"/>
        <v>9.090909090909093</v>
      </c>
      <c r="H31" s="16">
        <v>0</v>
      </c>
      <c r="I31" s="18">
        <v>0</v>
      </c>
      <c r="J31" s="32"/>
      <c r="K31" s="16">
        <v>19</v>
      </c>
      <c r="L31" s="16">
        <v>32</v>
      </c>
      <c r="M31" s="32">
        <f t="shared" si="3"/>
        <v>68.42105263157896</v>
      </c>
    </row>
    <row r="32" spans="1:13" ht="14.25">
      <c r="A32" s="21" t="s">
        <v>76</v>
      </c>
      <c r="B32" s="16">
        <v>40</v>
      </c>
      <c r="C32" s="18">
        <v>25</v>
      </c>
      <c r="D32" s="32">
        <f t="shared" si="0"/>
        <v>-37.5</v>
      </c>
      <c r="E32" s="16">
        <v>4</v>
      </c>
      <c r="F32" s="18">
        <v>6</v>
      </c>
      <c r="G32" s="32">
        <f t="shared" si="1"/>
        <v>50</v>
      </c>
      <c r="H32" s="16">
        <v>0</v>
      </c>
      <c r="I32" s="18">
        <v>0</v>
      </c>
      <c r="J32" s="32"/>
      <c r="K32" s="16">
        <v>8</v>
      </c>
      <c r="L32" s="16">
        <v>12</v>
      </c>
      <c r="M32" s="32">
        <f t="shared" si="3"/>
        <v>50</v>
      </c>
    </row>
    <row r="33" spans="1:13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  <c r="K33" s="16">
        <v>0</v>
      </c>
      <c r="L33" s="16">
        <v>0</v>
      </c>
      <c r="M33" s="32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3 G7:G33 J7:J11 M7:M33 J20 J13:J17 J22:J26 J29:J33">
    <cfRule type="cellIs" priority="9" dxfId="586" operator="lessThanOrEqual" stopIfTrue="1">
      <formula>0</formula>
    </cfRule>
    <cfRule type="cellIs" priority="11" dxfId="584" operator="greaterThan" stopIfTrue="1">
      <formula>0</formula>
    </cfRule>
  </conditionalFormatting>
  <conditionalFormatting sqref="J12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1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8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70" zoomScaleNormal="70" workbookViewId="0" topLeftCell="A1">
      <selection activeCell="L40" sqref="L40"/>
    </sheetView>
  </sheetViews>
  <sheetFormatPr defaultColWidth="9.140625" defaultRowHeight="15"/>
  <cols>
    <col min="1" max="1" width="20.57421875" style="7" customWidth="1"/>
    <col min="2" max="28" width="5.8515625" style="7" customWidth="1"/>
    <col min="29" max="29" width="7.140625" style="7" customWidth="1"/>
    <col min="30" max="16384" width="9.140625" style="7" customWidth="1"/>
  </cols>
  <sheetData>
    <row r="1" spans="1:29" ht="18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3.75" customHeight="1"/>
    <row r="4" spans="1:29" ht="14.25">
      <c r="A4" s="147" t="s">
        <v>286</v>
      </c>
      <c r="B4" s="6" t="s">
        <v>287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03.5" customHeight="1">
      <c r="A5" s="147"/>
      <c r="B5" s="71" t="s">
        <v>51</v>
      </c>
      <c r="C5" s="71" t="s">
        <v>52</v>
      </c>
      <c r="D5" s="71" t="s">
        <v>53</v>
      </c>
      <c r="E5" s="71" t="s">
        <v>54</v>
      </c>
      <c r="F5" s="71" t="s">
        <v>55</v>
      </c>
      <c r="G5" s="71" t="s">
        <v>56</v>
      </c>
      <c r="H5" s="71" t="s">
        <v>57</v>
      </c>
      <c r="I5" s="71" t="s">
        <v>58</v>
      </c>
      <c r="J5" s="71" t="s">
        <v>59</v>
      </c>
      <c r="K5" s="71" t="s">
        <v>60</v>
      </c>
      <c r="L5" s="71" t="s">
        <v>61</v>
      </c>
      <c r="M5" s="71" t="s">
        <v>62</v>
      </c>
      <c r="N5" s="71" t="s">
        <v>63</v>
      </c>
      <c r="O5" s="71" t="s">
        <v>64</v>
      </c>
      <c r="P5" s="71" t="s">
        <v>65</v>
      </c>
      <c r="Q5" s="71" t="s">
        <v>66</v>
      </c>
      <c r="R5" s="71" t="s">
        <v>67</v>
      </c>
      <c r="S5" s="71" t="s">
        <v>68</v>
      </c>
      <c r="T5" s="71" t="s">
        <v>69</v>
      </c>
      <c r="U5" s="71" t="s">
        <v>70</v>
      </c>
      <c r="V5" s="71" t="s">
        <v>71</v>
      </c>
      <c r="W5" s="71" t="s">
        <v>72</v>
      </c>
      <c r="X5" s="71" t="s">
        <v>73</v>
      </c>
      <c r="Y5" s="71" t="s">
        <v>74</v>
      </c>
      <c r="Z5" s="71" t="s">
        <v>75</v>
      </c>
      <c r="AA5" s="71" t="s">
        <v>76</v>
      </c>
      <c r="AB5" s="71" t="s">
        <v>77</v>
      </c>
      <c r="AC5" s="72" t="s">
        <v>78</v>
      </c>
    </row>
    <row r="6" spans="1:29" ht="17.25" customHeight="1">
      <c r="A6" s="73" t="s">
        <v>51</v>
      </c>
      <c r="B6" s="75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2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1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33">
        <v>3</v>
      </c>
    </row>
    <row r="7" spans="1:29" ht="17.25" customHeight="1">
      <c r="A7" s="73" t="s">
        <v>52</v>
      </c>
      <c r="B7" s="16">
        <v>0</v>
      </c>
      <c r="C7" s="75">
        <v>90</v>
      </c>
      <c r="D7" s="16">
        <v>0</v>
      </c>
      <c r="E7" s="16">
        <v>1</v>
      </c>
      <c r="F7" s="16">
        <v>0</v>
      </c>
      <c r="G7" s="16">
        <v>12</v>
      </c>
      <c r="H7" s="16">
        <v>0</v>
      </c>
      <c r="I7" s="16">
        <v>0</v>
      </c>
      <c r="J7" s="16">
        <v>1</v>
      </c>
      <c r="K7" s="16">
        <v>20</v>
      </c>
      <c r="L7" s="16">
        <v>19</v>
      </c>
      <c r="M7" s="16">
        <v>0</v>
      </c>
      <c r="N7" s="16">
        <v>0</v>
      </c>
      <c r="O7" s="16">
        <v>2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1</v>
      </c>
      <c r="V7" s="16">
        <v>0</v>
      </c>
      <c r="W7" s="16">
        <v>0</v>
      </c>
      <c r="X7" s="16">
        <v>0</v>
      </c>
      <c r="Y7" s="16">
        <v>2</v>
      </c>
      <c r="Z7" s="16">
        <v>0</v>
      </c>
      <c r="AA7" s="16">
        <v>0</v>
      </c>
      <c r="AB7" s="16">
        <v>0</v>
      </c>
      <c r="AC7" s="33">
        <v>148</v>
      </c>
    </row>
    <row r="8" spans="1:29" ht="17.25" customHeight="1">
      <c r="A8" s="73" t="s">
        <v>53</v>
      </c>
      <c r="B8" s="16">
        <v>0</v>
      </c>
      <c r="C8" s="16">
        <v>1</v>
      </c>
      <c r="D8" s="75">
        <v>101</v>
      </c>
      <c r="E8" s="16">
        <v>0</v>
      </c>
      <c r="F8" s="16">
        <v>0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3</v>
      </c>
      <c r="P8" s="16">
        <v>0</v>
      </c>
      <c r="Q8" s="16">
        <v>1</v>
      </c>
      <c r="R8" s="16">
        <v>0</v>
      </c>
      <c r="S8" s="16">
        <v>2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33">
        <v>110</v>
      </c>
    </row>
    <row r="9" spans="1:29" ht="17.25" customHeight="1">
      <c r="A9" s="73" t="s">
        <v>54</v>
      </c>
      <c r="B9" s="16">
        <v>0</v>
      </c>
      <c r="C9" s="16">
        <v>0</v>
      </c>
      <c r="D9" s="16">
        <v>0</v>
      </c>
      <c r="E9" s="75">
        <v>398</v>
      </c>
      <c r="F9" s="16">
        <v>1</v>
      </c>
      <c r="G9" s="16">
        <v>0</v>
      </c>
      <c r="H9" s="16">
        <v>0</v>
      </c>
      <c r="I9" s="16">
        <v>12</v>
      </c>
      <c r="J9" s="16">
        <v>0</v>
      </c>
      <c r="K9" s="16">
        <v>2</v>
      </c>
      <c r="L9" s="16">
        <v>0</v>
      </c>
      <c r="M9" s="16">
        <v>2</v>
      </c>
      <c r="N9" s="16">
        <v>0</v>
      </c>
      <c r="O9" s="16">
        <v>0</v>
      </c>
      <c r="P9" s="16">
        <v>2</v>
      </c>
      <c r="Q9" s="16">
        <v>2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3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33">
        <v>423</v>
      </c>
    </row>
    <row r="10" spans="1:29" ht="17.25" customHeight="1">
      <c r="A10" s="73" t="s">
        <v>55</v>
      </c>
      <c r="B10" s="16">
        <v>0</v>
      </c>
      <c r="C10" s="16">
        <v>1</v>
      </c>
      <c r="D10" s="16">
        <v>0</v>
      </c>
      <c r="E10" s="16">
        <v>1</v>
      </c>
      <c r="F10" s="75">
        <v>162</v>
      </c>
      <c r="G10" s="16">
        <v>0</v>
      </c>
      <c r="H10" s="16">
        <v>0</v>
      </c>
      <c r="I10" s="16">
        <v>5</v>
      </c>
      <c r="J10" s="16">
        <v>0</v>
      </c>
      <c r="K10" s="16">
        <v>1</v>
      </c>
      <c r="L10" s="16">
        <v>10</v>
      </c>
      <c r="M10" s="16">
        <v>6</v>
      </c>
      <c r="N10" s="16">
        <v>0</v>
      </c>
      <c r="O10" s="16">
        <v>0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6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33">
        <v>193</v>
      </c>
    </row>
    <row r="11" spans="1:29" ht="17.25" customHeight="1">
      <c r="A11" s="73" t="s">
        <v>56</v>
      </c>
      <c r="B11" s="16">
        <v>0</v>
      </c>
      <c r="C11" s="16">
        <v>2</v>
      </c>
      <c r="D11" s="16">
        <v>0</v>
      </c>
      <c r="E11" s="16">
        <v>0</v>
      </c>
      <c r="F11" s="16">
        <v>0</v>
      </c>
      <c r="G11" s="75">
        <v>102</v>
      </c>
      <c r="H11" s="16">
        <v>0</v>
      </c>
      <c r="I11" s="16">
        <v>0</v>
      </c>
      <c r="J11" s="16">
        <v>0</v>
      </c>
      <c r="K11" s="16">
        <v>8</v>
      </c>
      <c r="L11" s="16">
        <v>15</v>
      </c>
      <c r="M11" s="16">
        <v>0</v>
      </c>
      <c r="N11" s="16">
        <v>0</v>
      </c>
      <c r="O11" s="16">
        <v>1</v>
      </c>
      <c r="P11" s="16">
        <v>0</v>
      </c>
      <c r="Q11" s="16">
        <v>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1</v>
      </c>
      <c r="X11" s="16">
        <v>0</v>
      </c>
      <c r="Y11" s="16">
        <v>0</v>
      </c>
      <c r="Z11" s="16">
        <v>0</v>
      </c>
      <c r="AA11" s="16">
        <v>1</v>
      </c>
      <c r="AB11" s="16">
        <v>0</v>
      </c>
      <c r="AC11" s="33">
        <v>131</v>
      </c>
    </row>
    <row r="12" spans="1:29" ht="17.25" customHeight="1">
      <c r="A12" s="73" t="s">
        <v>57</v>
      </c>
      <c r="B12" s="16">
        <v>0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75">
        <v>62</v>
      </c>
      <c r="I12" s="16">
        <v>1</v>
      </c>
      <c r="J12" s="16">
        <v>0</v>
      </c>
      <c r="K12" s="16">
        <v>1</v>
      </c>
      <c r="L12" s="16">
        <v>1</v>
      </c>
      <c r="M12" s="16">
        <v>0</v>
      </c>
      <c r="N12" s="16">
        <v>0</v>
      </c>
      <c r="O12" s="16">
        <v>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1</v>
      </c>
      <c r="AB12" s="16">
        <v>0</v>
      </c>
      <c r="AC12" s="33">
        <v>68</v>
      </c>
    </row>
    <row r="13" spans="1:29" ht="17.25" customHeight="1">
      <c r="A13" s="73" t="s">
        <v>58</v>
      </c>
      <c r="B13" s="16">
        <v>0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75">
        <v>291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6">
        <v>0</v>
      </c>
      <c r="R13" s="16">
        <v>6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33">
        <v>299</v>
      </c>
    </row>
    <row r="14" spans="1:29" ht="17.25" customHeight="1">
      <c r="A14" s="73" t="s">
        <v>59</v>
      </c>
      <c r="B14" s="16">
        <v>0</v>
      </c>
      <c r="C14" s="16">
        <v>0</v>
      </c>
      <c r="D14" s="16">
        <v>0</v>
      </c>
      <c r="E14" s="16">
        <v>1</v>
      </c>
      <c r="F14" s="16">
        <v>0</v>
      </c>
      <c r="G14" s="16">
        <v>0</v>
      </c>
      <c r="H14" s="16">
        <v>11</v>
      </c>
      <c r="I14" s="16">
        <v>0</v>
      </c>
      <c r="J14" s="75">
        <v>130</v>
      </c>
      <c r="K14" s="16">
        <v>0</v>
      </c>
      <c r="L14" s="16">
        <v>1</v>
      </c>
      <c r="M14" s="16">
        <v>0</v>
      </c>
      <c r="N14" s="16">
        <v>0</v>
      </c>
      <c r="O14" s="16">
        <v>16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4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1</v>
      </c>
      <c r="AB14" s="16">
        <v>0</v>
      </c>
      <c r="AC14" s="33">
        <v>165</v>
      </c>
    </row>
    <row r="15" spans="1:29" ht="17.25" customHeight="1">
      <c r="A15" s="73" t="s">
        <v>60</v>
      </c>
      <c r="B15" s="16">
        <v>0</v>
      </c>
      <c r="C15" s="16">
        <v>3</v>
      </c>
      <c r="D15" s="16">
        <v>0</v>
      </c>
      <c r="E15" s="16">
        <v>1</v>
      </c>
      <c r="F15" s="16">
        <v>0</v>
      </c>
      <c r="G15" s="16">
        <v>4</v>
      </c>
      <c r="H15" s="16">
        <v>0</v>
      </c>
      <c r="I15" s="16">
        <v>17</v>
      </c>
      <c r="J15" s="16">
        <v>1</v>
      </c>
      <c r="K15" s="75">
        <v>236</v>
      </c>
      <c r="L15" s="16">
        <v>270</v>
      </c>
      <c r="M15" s="16">
        <v>3</v>
      </c>
      <c r="N15" s="16">
        <v>0</v>
      </c>
      <c r="O15" s="16">
        <v>23</v>
      </c>
      <c r="P15" s="16">
        <v>2</v>
      </c>
      <c r="Q15" s="16">
        <v>4</v>
      </c>
      <c r="R15" s="16">
        <v>2</v>
      </c>
      <c r="S15" s="16">
        <v>0</v>
      </c>
      <c r="T15" s="16">
        <v>0</v>
      </c>
      <c r="U15" s="16">
        <v>1</v>
      </c>
      <c r="V15" s="16">
        <v>3</v>
      </c>
      <c r="W15" s="16">
        <v>0</v>
      </c>
      <c r="X15" s="16">
        <v>0</v>
      </c>
      <c r="Y15" s="16">
        <v>1</v>
      </c>
      <c r="Z15" s="16">
        <v>6</v>
      </c>
      <c r="AA15" s="16">
        <v>0</v>
      </c>
      <c r="AB15" s="16">
        <v>0</v>
      </c>
      <c r="AC15" s="33">
        <v>577</v>
      </c>
    </row>
    <row r="16" spans="1:29" ht="17.25" customHeight="1">
      <c r="A16" s="73" t="s">
        <v>61</v>
      </c>
      <c r="B16" s="16">
        <v>0</v>
      </c>
      <c r="C16" s="16">
        <v>0</v>
      </c>
      <c r="D16" s="16">
        <v>0</v>
      </c>
      <c r="E16" s="16">
        <v>1</v>
      </c>
      <c r="F16" s="16">
        <v>0</v>
      </c>
      <c r="G16" s="16">
        <v>10</v>
      </c>
      <c r="H16" s="16">
        <v>0</v>
      </c>
      <c r="I16" s="16">
        <v>43</v>
      </c>
      <c r="J16" s="16">
        <v>0</v>
      </c>
      <c r="K16" s="16">
        <v>56</v>
      </c>
      <c r="L16" s="75">
        <v>800</v>
      </c>
      <c r="M16" s="16">
        <v>0</v>
      </c>
      <c r="N16" s="16">
        <v>0</v>
      </c>
      <c r="O16" s="16">
        <v>43</v>
      </c>
      <c r="P16" s="16">
        <v>10</v>
      </c>
      <c r="Q16" s="16">
        <v>3</v>
      </c>
      <c r="R16" s="16">
        <v>4</v>
      </c>
      <c r="S16" s="16">
        <v>8</v>
      </c>
      <c r="T16" s="16">
        <v>0</v>
      </c>
      <c r="U16" s="16">
        <v>0</v>
      </c>
      <c r="V16" s="16">
        <v>1</v>
      </c>
      <c r="W16" s="16">
        <v>0</v>
      </c>
      <c r="X16" s="16">
        <v>1</v>
      </c>
      <c r="Y16" s="16">
        <v>2</v>
      </c>
      <c r="Z16" s="16">
        <v>1</v>
      </c>
      <c r="AA16" s="16">
        <v>0</v>
      </c>
      <c r="AB16" s="16">
        <v>0</v>
      </c>
      <c r="AC16" s="33">
        <v>983</v>
      </c>
    </row>
    <row r="17" spans="1:29" ht="17.25" customHeight="1">
      <c r="A17" s="73" t="s">
        <v>62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3</v>
      </c>
      <c r="M17" s="75">
        <v>49</v>
      </c>
      <c r="N17" s="16">
        <v>0</v>
      </c>
      <c r="O17" s="16">
        <v>0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3</v>
      </c>
      <c r="AA17" s="16">
        <v>0</v>
      </c>
      <c r="AB17" s="16">
        <v>0</v>
      </c>
      <c r="AC17" s="33">
        <v>57</v>
      </c>
    </row>
    <row r="18" spans="1:29" ht="17.25" customHeight="1">
      <c r="A18" s="73" t="s">
        <v>63</v>
      </c>
      <c r="B18" s="16">
        <v>0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3</v>
      </c>
      <c r="L18" s="16">
        <v>8</v>
      </c>
      <c r="M18" s="16">
        <v>0</v>
      </c>
      <c r="N18" s="75">
        <v>14</v>
      </c>
      <c r="O18" s="16">
        <v>0</v>
      </c>
      <c r="P18" s="16">
        <v>0</v>
      </c>
      <c r="Q18" s="16">
        <v>4</v>
      </c>
      <c r="R18" s="16">
        <v>0</v>
      </c>
      <c r="S18" s="16">
        <v>0</v>
      </c>
      <c r="T18" s="16">
        <v>0</v>
      </c>
      <c r="U18" s="16">
        <v>0</v>
      </c>
      <c r="V18" s="16">
        <v>1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33">
        <v>31</v>
      </c>
    </row>
    <row r="19" spans="1:29" ht="17.25" customHeight="1">
      <c r="A19" s="73" t="s">
        <v>64</v>
      </c>
      <c r="B19" s="16">
        <v>0</v>
      </c>
      <c r="C19" s="16">
        <v>2</v>
      </c>
      <c r="D19" s="16">
        <v>0</v>
      </c>
      <c r="E19" s="16">
        <v>0</v>
      </c>
      <c r="F19" s="16">
        <v>0</v>
      </c>
      <c r="G19" s="16">
        <v>0</v>
      </c>
      <c r="H19" s="16">
        <v>3</v>
      </c>
      <c r="I19" s="16">
        <v>0</v>
      </c>
      <c r="J19" s="16">
        <v>3</v>
      </c>
      <c r="K19" s="16">
        <v>2</v>
      </c>
      <c r="L19" s="16">
        <v>8</v>
      </c>
      <c r="M19" s="16">
        <v>0</v>
      </c>
      <c r="N19" s="16">
        <v>0</v>
      </c>
      <c r="O19" s="75">
        <v>403</v>
      </c>
      <c r="P19" s="16">
        <v>3</v>
      </c>
      <c r="Q19" s="16">
        <v>1</v>
      </c>
      <c r="R19" s="16">
        <v>1</v>
      </c>
      <c r="S19" s="16">
        <v>2</v>
      </c>
      <c r="T19" s="16">
        <v>0</v>
      </c>
      <c r="U19" s="16">
        <v>0</v>
      </c>
      <c r="V19" s="16">
        <v>0</v>
      </c>
      <c r="W19" s="16">
        <v>2</v>
      </c>
      <c r="X19" s="16">
        <v>10</v>
      </c>
      <c r="Y19" s="16">
        <v>0</v>
      </c>
      <c r="Z19" s="16">
        <v>0</v>
      </c>
      <c r="AA19" s="16">
        <v>1</v>
      </c>
      <c r="AB19" s="16">
        <v>0</v>
      </c>
      <c r="AC19" s="33">
        <v>441</v>
      </c>
    </row>
    <row r="20" spans="1:29" ht="17.25" customHeight="1">
      <c r="A20" s="73" t="s">
        <v>65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75">
        <v>102</v>
      </c>
      <c r="Q20" s="16">
        <v>10</v>
      </c>
      <c r="R20" s="16">
        <v>0</v>
      </c>
      <c r="S20" s="16">
        <v>0</v>
      </c>
      <c r="T20" s="16">
        <v>0</v>
      </c>
      <c r="U20" s="16">
        <v>1</v>
      </c>
      <c r="V20" s="16">
        <v>0</v>
      </c>
      <c r="W20" s="16">
        <v>3</v>
      </c>
      <c r="X20" s="16">
        <v>0</v>
      </c>
      <c r="Y20" s="16">
        <v>2</v>
      </c>
      <c r="Z20" s="16">
        <v>0</v>
      </c>
      <c r="AA20" s="16">
        <v>0</v>
      </c>
      <c r="AB20" s="16">
        <v>0</v>
      </c>
      <c r="AC20" s="33">
        <v>120</v>
      </c>
    </row>
    <row r="21" spans="1:29" ht="17.25" customHeight="1">
      <c r="A21" s="73" t="s">
        <v>66</v>
      </c>
      <c r="B21" s="16">
        <v>0</v>
      </c>
      <c r="C21" s="16">
        <v>1</v>
      </c>
      <c r="D21" s="16">
        <v>1</v>
      </c>
      <c r="E21" s="16">
        <v>5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5</v>
      </c>
      <c r="L21" s="16">
        <v>4</v>
      </c>
      <c r="M21" s="16">
        <v>1</v>
      </c>
      <c r="N21" s="16">
        <v>0</v>
      </c>
      <c r="O21" s="16">
        <v>0</v>
      </c>
      <c r="P21" s="16">
        <v>1</v>
      </c>
      <c r="Q21" s="75">
        <v>506</v>
      </c>
      <c r="R21" s="16">
        <v>0</v>
      </c>
      <c r="S21" s="16">
        <v>0</v>
      </c>
      <c r="T21" s="16">
        <v>0</v>
      </c>
      <c r="U21" s="16">
        <v>0</v>
      </c>
      <c r="V21" s="16">
        <v>1</v>
      </c>
      <c r="W21" s="16">
        <v>4</v>
      </c>
      <c r="X21" s="16">
        <v>0</v>
      </c>
      <c r="Y21" s="16">
        <v>1</v>
      </c>
      <c r="Z21" s="16">
        <v>0</v>
      </c>
      <c r="AA21" s="16">
        <v>0</v>
      </c>
      <c r="AB21" s="16">
        <v>0</v>
      </c>
      <c r="AC21" s="33">
        <v>531</v>
      </c>
    </row>
    <row r="22" spans="1:29" ht="17.25" customHeight="1">
      <c r="A22" s="73" t="s">
        <v>67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</v>
      </c>
      <c r="L22" s="16">
        <v>1</v>
      </c>
      <c r="M22" s="16">
        <v>1</v>
      </c>
      <c r="N22" s="16">
        <v>0</v>
      </c>
      <c r="O22" s="16">
        <v>0</v>
      </c>
      <c r="P22" s="16">
        <v>1</v>
      </c>
      <c r="Q22" s="16">
        <v>1</v>
      </c>
      <c r="R22" s="75">
        <v>144</v>
      </c>
      <c r="S22" s="16">
        <v>0</v>
      </c>
      <c r="T22" s="16">
        <v>1</v>
      </c>
      <c r="U22" s="16">
        <v>0</v>
      </c>
      <c r="V22" s="16">
        <v>0</v>
      </c>
      <c r="W22" s="16">
        <v>0</v>
      </c>
      <c r="X22" s="16">
        <v>0</v>
      </c>
      <c r="Y22" s="16">
        <v>2</v>
      </c>
      <c r="Z22" s="16">
        <v>0</v>
      </c>
      <c r="AA22" s="16">
        <v>0</v>
      </c>
      <c r="AB22" s="16">
        <v>0</v>
      </c>
      <c r="AC22" s="33">
        <v>153</v>
      </c>
    </row>
    <row r="23" spans="1:29" ht="17.25" customHeight="1">
      <c r="A23" s="73" t="s">
        <v>68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15</v>
      </c>
      <c r="H23" s="16">
        <v>0</v>
      </c>
      <c r="I23" s="16">
        <v>0</v>
      </c>
      <c r="J23" s="16">
        <v>0</v>
      </c>
      <c r="K23" s="16">
        <v>2</v>
      </c>
      <c r="L23" s="16">
        <v>1</v>
      </c>
      <c r="M23" s="16">
        <v>0</v>
      </c>
      <c r="N23" s="16">
        <v>0</v>
      </c>
      <c r="O23" s="16">
        <v>2</v>
      </c>
      <c r="P23" s="16">
        <v>1</v>
      </c>
      <c r="Q23" s="16">
        <v>0</v>
      </c>
      <c r="R23" s="16">
        <v>0</v>
      </c>
      <c r="S23" s="75">
        <v>49</v>
      </c>
      <c r="T23" s="16">
        <v>0</v>
      </c>
      <c r="U23" s="16">
        <v>0</v>
      </c>
      <c r="V23" s="16">
        <v>0</v>
      </c>
      <c r="W23" s="16">
        <v>0</v>
      </c>
      <c r="X23" s="16">
        <v>1</v>
      </c>
      <c r="Y23" s="16">
        <v>0</v>
      </c>
      <c r="Z23" s="16">
        <v>0</v>
      </c>
      <c r="AA23" s="16">
        <v>0</v>
      </c>
      <c r="AB23" s="16">
        <v>0</v>
      </c>
      <c r="AC23" s="33">
        <v>71</v>
      </c>
    </row>
    <row r="24" spans="1:29" ht="17.25" customHeight="1">
      <c r="A24" s="73" t="s">
        <v>69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2</v>
      </c>
      <c r="L24" s="16">
        <v>2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4</v>
      </c>
      <c r="S24" s="16">
        <v>0</v>
      </c>
      <c r="T24" s="75">
        <v>77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9</v>
      </c>
      <c r="AA24" s="16">
        <v>0</v>
      </c>
      <c r="AB24" s="16">
        <v>0</v>
      </c>
      <c r="AC24" s="33">
        <v>94</v>
      </c>
    </row>
    <row r="25" spans="1:29" ht="17.25" customHeight="1">
      <c r="A25" s="73" t="s">
        <v>70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</v>
      </c>
      <c r="M25" s="16">
        <v>0</v>
      </c>
      <c r="N25" s="16">
        <v>0</v>
      </c>
      <c r="O25" s="16">
        <v>7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75">
        <v>56</v>
      </c>
      <c r="V25" s="16">
        <v>0</v>
      </c>
      <c r="W25" s="16">
        <v>0</v>
      </c>
      <c r="X25" s="16">
        <v>2</v>
      </c>
      <c r="Y25" s="16">
        <v>0</v>
      </c>
      <c r="Z25" s="16">
        <v>0</v>
      </c>
      <c r="AA25" s="16">
        <v>1</v>
      </c>
      <c r="AB25" s="16">
        <v>0</v>
      </c>
      <c r="AC25" s="33">
        <v>71</v>
      </c>
    </row>
    <row r="26" spans="1:29" ht="17.25" customHeight="1">
      <c r="A26" s="73" t="s">
        <v>71</v>
      </c>
      <c r="B26" s="16">
        <v>0</v>
      </c>
      <c r="C26" s="16">
        <v>0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2</v>
      </c>
      <c r="J26" s="16">
        <v>0</v>
      </c>
      <c r="K26" s="16">
        <v>2</v>
      </c>
      <c r="L26" s="16">
        <v>1</v>
      </c>
      <c r="M26" s="16">
        <v>0</v>
      </c>
      <c r="N26" s="16">
        <v>1</v>
      </c>
      <c r="O26" s="16">
        <v>0</v>
      </c>
      <c r="P26" s="16">
        <v>0</v>
      </c>
      <c r="Q26" s="16">
        <v>1</v>
      </c>
      <c r="R26" s="16">
        <v>2</v>
      </c>
      <c r="S26" s="16">
        <v>0</v>
      </c>
      <c r="T26" s="16">
        <v>0</v>
      </c>
      <c r="U26" s="16">
        <v>0</v>
      </c>
      <c r="V26" s="75">
        <v>173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33">
        <v>183</v>
      </c>
    </row>
    <row r="27" spans="1:29" ht="17.25" customHeight="1">
      <c r="A27" s="73" t="s">
        <v>72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9</v>
      </c>
      <c r="M27" s="16">
        <v>0</v>
      </c>
      <c r="N27" s="16">
        <v>0</v>
      </c>
      <c r="O27" s="16">
        <v>0</v>
      </c>
      <c r="P27" s="16">
        <v>13</v>
      </c>
      <c r="Q27" s="16">
        <v>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75">
        <v>117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33">
        <v>140</v>
      </c>
    </row>
    <row r="28" spans="1:29" ht="17.25" customHeight="1">
      <c r="A28" s="73" t="s">
        <v>73</v>
      </c>
      <c r="B28" s="16">
        <v>0</v>
      </c>
      <c r="C28" s="16">
        <v>2</v>
      </c>
      <c r="D28" s="16">
        <v>0</v>
      </c>
      <c r="E28" s="16">
        <v>0</v>
      </c>
      <c r="F28" s="16">
        <v>0</v>
      </c>
      <c r="G28" s="16">
        <v>2</v>
      </c>
      <c r="H28" s="16">
        <v>0</v>
      </c>
      <c r="I28" s="16">
        <v>0</v>
      </c>
      <c r="J28" s="16">
        <v>1</v>
      </c>
      <c r="K28" s="16">
        <v>2</v>
      </c>
      <c r="L28" s="16">
        <v>8</v>
      </c>
      <c r="M28" s="16">
        <v>0</v>
      </c>
      <c r="N28" s="16">
        <v>0</v>
      </c>
      <c r="O28" s="16">
        <v>0</v>
      </c>
      <c r="P28" s="16">
        <v>1</v>
      </c>
      <c r="Q28" s="16">
        <v>0</v>
      </c>
      <c r="R28" s="16">
        <v>0</v>
      </c>
      <c r="S28" s="16">
        <v>1</v>
      </c>
      <c r="T28" s="16">
        <v>0</v>
      </c>
      <c r="U28" s="16">
        <v>5</v>
      </c>
      <c r="V28" s="16">
        <v>0</v>
      </c>
      <c r="W28" s="16">
        <v>0</v>
      </c>
      <c r="X28" s="75">
        <v>54</v>
      </c>
      <c r="Y28" s="16">
        <v>1</v>
      </c>
      <c r="Z28" s="16">
        <v>0</v>
      </c>
      <c r="AA28" s="16">
        <v>1</v>
      </c>
      <c r="AB28" s="16">
        <v>0</v>
      </c>
      <c r="AC28" s="33">
        <v>78</v>
      </c>
    </row>
    <row r="29" spans="1:29" ht="17.25" customHeight="1">
      <c r="A29" s="73" t="s">
        <v>74</v>
      </c>
      <c r="B29" s="16">
        <v>0</v>
      </c>
      <c r="C29" s="16">
        <v>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5</v>
      </c>
      <c r="L29" s="16">
        <v>19</v>
      </c>
      <c r="M29" s="16">
        <v>0</v>
      </c>
      <c r="N29" s="16">
        <v>0</v>
      </c>
      <c r="O29" s="16">
        <v>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75">
        <v>105</v>
      </c>
      <c r="Z29" s="16">
        <v>0</v>
      </c>
      <c r="AA29" s="16">
        <v>0</v>
      </c>
      <c r="AB29" s="16">
        <v>0</v>
      </c>
      <c r="AC29" s="33">
        <v>135</v>
      </c>
    </row>
    <row r="30" spans="1:29" ht="17.25" customHeight="1">
      <c r="A30" s="73" t="s">
        <v>75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4</v>
      </c>
      <c r="L30" s="16">
        <v>12</v>
      </c>
      <c r="M30" s="16">
        <v>0</v>
      </c>
      <c r="N30" s="16">
        <v>0</v>
      </c>
      <c r="O30" s="16">
        <v>14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75">
        <v>106</v>
      </c>
      <c r="AA30" s="16">
        <v>0</v>
      </c>
      <c r="AB30" s="16">
        <v>0</v>
      </c>
      <c r="AC30" s="33">
        <v>137</v>
      </c>
    </row>
    <row r="31" spans="1:29" ht="17.25" customHeight="1">
      <c r="A31" s="73" t="s">
        <v>76</v>
      </c>
      <c r="B31" s="16">
        <v>0</v>
      </c>
      <c r="C31" s="16">
        <v>5</v>
      </c>
      <c r="D31" s="16">
        <v>0</v>
      </c>
      <c r="E31" s="16">
        <v>0</v>
      </c>
      <c r="F31" s="16">
        <v>0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1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1</v>
      </c>
      <c r="Y31" s="16">
        <v>0</v>
      </c>
      <c r="Z31" s="16">
        <v>9</v>
      </c>
      <c r="AA31" s="75">
        <v>31</v>
      </c>
      <c r="AB31" s="16">
        <v>0</v>
      </c>
      <c r="AC31" s="33">
        <v>48</v>
      </c>
    </row>
    <row r="32" spans="1:29" ht="17.25" customHeight="1">
      <c r="A32" s="73" t="s">
        <v>77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75">
        <v>0</v>
      </c>
      <c r="AC32" s="33">
        <v>0</v>
      </c>
    </row>
    <row r="33" spans="1:29" ht="17.25" customHeight="1">
      <c r="A33" s="74" t="s">
        <v>78</v>
      </c>
      <c r="B33" s="33">
        <v>0</v>
      </c>
      <c r="C33" s="33">
        <v>112</v>
      </c>
      <c r="D33" s="33">
        <v>102</v>
      </c>
      <c r="E33" s="33">
        <v>410</v>
      </c>
      <c r="F33" s="33">
        <v>165</v>
      </c>
      <c r="G33" s="33">
        <v>146</v>
      </c>
      <c r="H33" s="33">
        <v>77</v>
      </c>
      <c r="I33" s="33">
        <v>372</v>
      </c>
      <c r="J33" s="33">
        <v>137</v>
      </c>
      <c r="K33" s="33">
        <v>356</v>
      </c>
      <c r="L33" s="33">
        <v>1199</v>
      </c>
      <c r="M33" s="33">
        <v>62</v>
      </c>
      <c r="N33" s="33">
        <v>15</v>
      </c>
      <c r="O33" s="33">
        <v>516</v>
      </c>
      <c r="P33" s="33">
        <v>139</v>
      </c>
      <c r="Q33" s="33">
        <v>538</v>
      </c>
      <c r="R33" s="33">
        <v>163</v>
      </c>
      <c r="S33" s="33">
        <v>62</v>
      </c>
      <c r="T33" s="33">
        <v>78</v>
      </c>
      <c r="U33" s="33">
        <v>68</v>
      </c>
      <c r="V33" s="33">
        <v>187</v>
      </c>
      <c r="W33" s="33">
        <v>130</v>
      </c>
      <c r="X33" s="33">
        <v>69</v>
      </c>
      <c r="Y33" s="33">
        <v>116</v>
      </c>
      <c r="Z33" s="33">
        <v>134</v>
      </c>
      <c r="AA33" s="33">
        <v>37</v>
      </c>
      <c r="AB33" s="33">
        <v>0</v>
      </c>
      <c r="AC33" s="76">
        <v>5390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J13" sqref="J13"/>
    </sheetView>
  </sheetViews>
  <sheetFormatPr defaultColWidth="9.140625" defaultRowHeight="15"/>
  <cols>
    <col min="1" max="1" width="22.8515625" style="7" customWidth="1"/>
    <col min="2" max="13" width="9.7109375" style="7" customWidth="1"/>
    <col min="14" max="16384" width="9.140625" style="7" customWidth="1"/>
  </cols>
  <sheetData>
    <row r="1" spans="1:13" ht="18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288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5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18">
        <v>0</v>
      </c>
      <c r="C7" s="18">
        <v>3</v>
      </c>
      <c r="D7" s="27"/>
      <c r="E7" s="16">
        <v>0</v>
      </c>
      <c r="F7" s="16">
        <v>0</v>
      </c>
      <c r="G7" s="27"/>
      <c r="H7" s="16">
        <v>0</v>
      </c>
      <c r="I7" s="18">
        <v>0</v>
      </c>
      <c r="J7" s="27"/>
      <c r="K7" s="18">
        <v>0</v>
      </c>
      <c r="L7" s="16">
        <v>0</v>
      </c>
      <c r="M7" s="27"/>
    </row>
    <row r="8" spans="1:13" ht="14.25">
      <c r="A8" s="21" t="s">
        <v>52</v>
      </c>
      <c r="B8" s="16">
        <v>100</v>
      </c>
      <c r="C8" s="18">
        <v>148</v>
      </c>
      <c r="D8" s="27">
        <f>C8*100/B8-100</f>
        <v>48</v>
      </c>
      <c r="E8" s="16">
        <v>24</v>
      </c>
      <c r="F8" s="18">
        <v>27</v>
      </c>
      <c r="G8" s="27">
        <f>F8*100/E8-100</f>
        <v>12.5</v>
      </c>
      <c r="H8" s="16">
        <v>6</v>
      </c>
      <c r="I8" s="18">
        <v>5</v>
      </c>
      <c r="J8" s="27">
        <f>I8*100/H8-100</f>
        <v>-16.66666666666667</v>
      </c>
      <c r="K8" s="16">
        <v>41</v>
      </c>
      <c r="L8" s="16">
        <v>85</v>
      </c>
      <c r="M8" s="27">
        <f>L8*100/K8-100</f>
        <v>107.3170731707317</v>
      </c>
    </row>
    <row r="9" spans="1:13" ht="14.25">
      <c r="A9" s="21" t="s">
        <v>53</v>
      </c>
      <c r="B9" s="16">
        <v>140</v>
      </c>
      <c r="C9" s="18">
        <v>110</v>
      </c>
      <c r="D9" s="27">
        <f aca="true" t="shared" si="0" ref="D9:D32">C9*100/B9-100</f>
        <v>-21.42857142857143</v>
      </c>
      <c r="E9" s="16">
        <v>26</v>
      </c>
      <c r="F9" s="18">
        <v>26</v>
      </c>
      <c r="G9" s="27">
        <f aca="true" t="shared" si="1" ref="G9:G32">F9*100/E9-100</f>
        <v>0</v>
      </c>
      <c r="H9" s="16">
        <v>9</v>
      </c>
      <c r="I9" s="18">
        <v>12</v>
      </c>
      <c r="J9" s="27">
        <f aca="true" t="shared" si="2" ref="J9:J31">I9*100/H9-100</f>
        <v>33.33333333333334</v>
      </c>
      <c r="K9" s="16">
        <v>60</v>
      </c>
      <c r="L9" s="16">
        <v>44</v>
      </c>
      <c r="M9" s="27">
        <f aca="true" t="shared" si="3" ref="M9:M32">L9*100/K9-100</f>
        <v>-26.66666666666667</v>
      </c>
    </row>
    <row r="10" spans="1:13" ht="14.25">
      <c r="A10" s="21" t="s">
        <v>54</v>
      </c>
      <c r="B10" s="16">
        <v>698</v>
      </c>
      <c r="C10" s="18">
        <v>423</v>
      </c>
      <c r="D10" s="27">
        <f t="shared" si="0"/>
        <v>-39.39828080229226</v>
      </c>
      <c r="E10" s="16">
        <v>133</v>
      </c>
      <c r="F10" s="18">
        <v>101</v>
      </c>
      <c r="G10" s="27">
        <f t="shared" si="1"/>
        <v>-24.060150375939855</v>
      </c>
      <c r="H10" s="16">
        <v>28</v>
      </c>
      <c r="I10" s="18">
        <v>10</v>
      </c>
      <c r="J10" s="27">
        <f t="shared" si="2"/>
        <v>-64.28571428571428</v>
      </c>
      <c r="K10" s="16">
        <v>352</v>
      </c>
      <c r="L10" s="16">
        <v>178</v>
      </c>
      <c r="M10" s="27">
        <f t="shared" si="3"/>
        <v>-49.43181818181818</v>
      </c>
    </row>
    <row r="11" spans="1:13" ht="14.25">
      <c r="A11" s="21" t="s">
        <v>55</v>
      </c>
      <c r="B11" s="16">
        <v>197</v>
      </c>
      <c r="C11" s="18">
        <v>193</v>
      </c>
      <c r="D11" s="27">
        <f t="shared" si="0"/>
        <v>-2.030456852791872</v>
      </c>
      <c r="E11" s="16">
        <v>44</v>
      </c>
      <c r="F11" s="18">
        <v>54</v>
      </c>
      <c r="G11" s="27">
        <f t="shared" si="1"/>
        <v>22.727272727272734</v>
      </c>
      <c r="H11" s="16">
        <v>16</v>
      </c>
      <c r="I11" s="18">
        <v>8</v>
      </c>
      <c r="J11" s="27">
        <f t="shared" si="2"/>
        <v>-50</v>
      </c>
      <c r="K11" s="16">
        <v>99</v>
      </c>
      <c r="L11" s="16">
        <v>69</v>
      </c>
      <c r="M11" s="27">
        <f t="shared" si="3"/>
        <v>-30.303030303030297</v>
      </c>
    </row>
    <row r="12" spans="1:13" ht="14.25">
      <c r="A12" s="21" t="s">
        <v>56</v>
      </c>
      <c r="B12" s="16">
        <v>101</v>
      </c>
      <c r="C12" s="18">
        <v>131</v>
      </c>
      <c r="D12" s="27">
        <f t="shared" si="0"/>
        <v>29.702970297029708</v>
      </c>
      <c r="E12" s="16">
        <v>21</v>
      </c>
      <c r="F12" s="18">
        <v>33</v>
      </c>
      <c r="G12" s="27">
        <f t="shared" si="1"/>
        <v>57.14285714285714</v>
      </c>
      <c r="H12" s="16">
        <v>1</v>
      </c>
      <c r="I12" s="18">
        <v>12</v>
      </c>
      <c r="J12" s="27">
        <f t="shared" si="2"/>
        <v>1100</v>
      </c>
      <c r="K12" s="16">
        <v>37</v>
      </c>
      <c r="L12" s="16">
        <v>82</v>
      </c>
      <c r="M12" s="27">
        <f t="shared" si="3"/>
        <v>121.62162162162161</v>
      </c>
    </row>
    <row r="13" spans="1:13" ht="15">
      <c r="A13" s="21" t="s">
        <v>57</v>
      </c>
      <c r="B13" s="16">
        <v>48</v>
      </c>
      <c r="C13" s="18">
        <v>68</v>
      </c>
      <c r="D13" s="27">
        <f t="shared" si="0"/>
        <v>41.66666666666666</v>
      </c>
      <c r="E13" s="16">
        <v>8</v>
      </c>
      <c r="F13" s="18">
        <v>11</v>
      </c>
      <c r="G13" s="27">
        <f t="shared" si="1"/>
        <v>37.5</v>
      </c>
      <c r="H13" s="16">
        <v>2</v>
      </c>
      <c r="I13" s="18">
        <v>0</v>
      </c>
      <c r="J13" s="128" t="s">
        <v>311</v>
      </c>
      <c r="K13" s="16">
        <v>8</v>
      </c>
      <c r="L13" s="16">
        <v>25</v>
      </c>
      <c r="M13" s="27">
        <f t="shared" si="3"/>
        <v>212.5</v>
      </c>
    </row>
    <row r="14" spans="1:13" ht="14.25">
      <c r="A14" s="21" t="s">
        <v>58</v>
      </c>
      <c r="B14" s="16">
        <v>327</v>
      </c>
      <c r="C14" s="18">
        <v>299</v>
      </c>
      <c r="D14" s="27">
        <f t="shared" si="0"/>
        <v>-8.562691131498468</v>
      </c>
      <c r="E14" s="16">
        <v>65</v>
      </c>
      <c r="F14" s="18">
        <v>48</v>
      </c>
      <c r="G14" s="27">
        <f t="shared" si="1"/>
        <v>-26.15384615384616</v>
      </c>
      <c r="H14" s="16">
        <v>14</v>
      </c>
      <c r="I14" s="18">
        <v>7</v>
      </c>
      <c r="J14" s="27">
        <f t="shared" si="2"/>
        <v>-50</v>
      </c>
      <c r="K14" s="16">
        <v>138</v>
      </c>
      <c r="L14" s="16">
        <v>105</v>
      </c>
      <c r="M14" s="27">
        <f t="shared" si="3"/>
        <v>-23.913043478260875</v>
      </c>
    </row>
    <row r="15" spans="1:13" ht="14.25">
      <c r="A15" s="21" t="s">
        <v>59</v>
      </c>
      <c r="B15" s="16">
        <v>141</v>
      </c>
      <c r="C15" s="18">
        <v>165</v>
      </c>
      <c r="D15" s="27">
        <f t="shared" si="0"/>
        <v>17.02127659574468</v>
      </c>
      <c r="E15" s="16">
        <v>25</v>
      </c>
      <c r="F15" s="18">
        <v>30</v>
      </c>
      <c r="G15" s="27">
        <f t="shared" si="1"/>
        <v>20</v>
      </c>
      <c r="H15" s="16">
        <v>9</v>
      </c>
      <c r="I15" s="18">
        <v>3</v>
      </c>
      <c r="J15" s="27">
        <f t="shared" si="2"/>
        <v>-66.66666666666666</v>
      </c>
      <c r="K15" s="16">
        <v>75</v>
      </c>
      <c r="L15" s="16">
        <v>75</v>
      </c>
      <c r="M15" s="27">
        <f t="shared" si="3"/>
        <v>0</v>
      </c>
    </row>
    <row r="16" spans="1:13" ht="14.25">
      <c r="A16" s="21" t="s">
        <v>60</v>
      </c>
      <c r="B16" s="16">
        <v>537</v>
      </c>
      <c r="C16" s="18">
        <v>577</v>
      </c>
      <c r="D16" s="27">
        <f t="shared" si="0"/>
        <v>7.448789571694604</v>
      </c>
      <c r="E16" s="16">
        <v>78</v>
      </c>
      <c r="F16" s="18">
        <v>77</v>
      </c>
      <c r="G16" s="27">
        <f t="shared" si="1"/>
        <v>-1.2820512820512846</v>
      </c>
      <c r="H16" s="16">
        <v>4</v>
      </c>
      <c r="I16" s="18">
        <v>17</v>
      </c>
      <c r="J16" s="27">
        <f t="shared" si="2"/>
        <v>325</v>
      </c>
      <c r="K16" s="16">
        <v>136</v>
      </c>
      <c r="L16" s="16">
        <v>154</v>
      </c>
      <c r="M16" s="27">
        <f t="shared" si="3"/>
        <v>13.235294117647058</v>
      </c>
    </row>
    <row r="17" spans="1:13" ht="14.25">
      <c r="A17" s="21" t="s">
        <v>61</v>
      </c>
      <c r="B17" s="16">
        <v>844</v>
      </c>
      <c r="C17" s="18">
        <v>983</v>
      </c>
      <c r="D17" s="27">
        <f t="shared" si="0"/>
        <v>16.469194312796205</v>
      </c>
      <c r="E17" s="16">
        <v>122</v>
      </c>
      <c r="F17" s="18">
        <v>115</v>
      </c>
      <c r="G17" s="27">
        <f t="shared" si="1"/>
        <v>-5.73770491803279</v>
      </c>
      <c r="H17" s="16">
        <v>18</v>
      </c>
      <c r="I17" s="18">
        <v>7</v>
      </c>
      <c r="J17" s="27">
        <f t="shared" si="2"/>
        <v>-61.111111111111114</v>
      </c>
      <c r="K17" s="16">
        <v>189</v>
      </c>
      <c r="L17" s="16">
        <v>155</v>
      </c>
      <c r="M17" s="27">
        <f t="shared" si="3"/>
        <v>-17.989417989417987</v>
      </c>
    </row>
    <row r="18" spans="1:13" ht="14.25">
      <c r="A18" s="21" t="s">
        <v>62</v>
      </c>
      <c r="B18" s="16">
        <v>82</v>
      </c>
      <c r="C18" s="18">
        <v>57</v>
      </c>
      <c r="D18" s="27">
        <f t="shared" si="0"/>
        <v>-30.487804878048777</v>
      </c>
      <c r="E18" s="16">
        <v>16</v>
      </c>
      <c r="F18" s="18">
        <v>17</v>
      </c>
      <c r="G18" s="27">
        <f t="shared" si="1"/>
        <v>6.25</v>
      </c>
      <c r="H18" s="16">
        <v>2</v>
      </c>
      <c r="I18" s="18">
        <v>1</v>
      </c>
      <c r="J18" s="27">
        <f t="shared" si="2"/>
        <v>-50</v>
      </c>
      <c r="K18" s="16">
        <v>42</v>
      </c>
      <c r="L18" s="16">
        <v>38</v>
      </c>
      <c r="M18" s="27">
        <f t="shared" si="3"/>
        <v>-9.523809523809518</v>
      </c>
    </row>
    <row r="19" spans="1:13" ht="14.25">
      <c r="A19" s="21" t="s">
        <v>63</v>
      </c>
      <c r="B19" s="16">
        <v>60</v>
      </c>
      <c r="C19" s="18">
        <v>31</v>
      </c>
      <c r="D19" s="27">
        <f t="shared" si="0"/>
        <v>-48.333333333333336</v>
      </c>
      <c r="E19" s="16">
        <v>12</v>
      </c>
      <c r="F19" s="18">
        <v>5</v>
      </c>
      <c r="G19" s="27">
        <f t="shared" si="1"/>
        <v>-58.333333333333336</v>
      </c>
      <c r="H19" s="16">
        <v>4</v>
      </c>
      <c r="I19" s="18">
        <v>1</v>
      </c>
      <c r="J19" s="27">
        <f t="shared" si="2"/>
        <v>-75</v>
      </c>
      <c r="K19" s="16">
        <v>20</v>
      </c>
      <c r="L19" s="16">
        <v>4</v>
      </c>
      <c r="M19" s="27">
        <f t="shared" si="3"/>
        <v>-80</v>
      </c>
    </row>
    <row r="20" spans="1:13" ht="14.25">
      <c r="A20" s="21" t="s">
        <v>64</v>
      </c>
      <c r="B20" s="16">
        <v>412</v>
      </c>
      <c r="C20" s="18">
        <v>441</v>
      </c>
      <c r="D20" s="27">
        <f t="shared" si="0"/>
        <v>7.038834951456309</v>
      </c>
      <c r="E20" s="16">
        <v>77</v>
      </c>
      <c r="F20" s="18">
        <v>88</v>
      </c>
      <c r="G20" s="27">
        <f t="shared" si="1"/>
        <v>14.285714285714292</v>
      </c>
      <c r="H20" s="16">
        <v>14</v>
      </c>
      <c r="I20" s="18">
        <v>13</v>
      </c>
      <c r="J20" s="27">
        <f t="shared" si="2"/>
        <v>-7.142857142857139</v>
      </c>
      <c r="K20" s="16">
        <v>135</v>
      </c>
      <c r="L20" s="16">
        <v>165</v>
      </c>
      <c r="M20" s="27">
        <f t="shared" si="3"/>
        <v>22.22222222222223</v>
      </c>
    </row>
    <row r="21" spans="1:13" ht="14.25">
      <c r="A21" s="21" t="s">
        <v>65</v>
      </c>
      <c r="B21" s="16">
        <v>176</v>
      </c>
      <c r="C21" s="18">
        <v>120</v>
      </c>
      <c r="D21" s="27">
        <f t="shared" si="0"/>
        <v>-31.818181818181813</v>
      </c>
      <c r="E21" s="16">
        <v>43</v>
      </c>
      <c r="F21" s="18">
        <v>21</v>
      </c>
      <c r="G21" s="27">
        <f t="shared" si="1"/>
        <v>-51.16279069767442</v>
      </c>
      <c r="H21" s="16">
        <v>1</v>
      </c>
      <c r="I21" s="18">
        <v>1</v>
      </c>
      <c r="J21" s="27">
        <f t="shared" si="2"/>
        <v>0</v>
      </c>
      <c r="K21" s="16">
        <v>79</v>
      </c>
      <c r="L21" s="16">
        <v>53</v>
      </c>
      <c r="M21" s="27">
        <f t="shared" si="3"/>
        <v>-32.911392405063296</v>
      </c>
    </row>
    <row r="22" spans="1:13" ht="14.25">
      <c r="A22" s="21" t="s">
        <v>66</v>
      </c>
      <c r="B22" s="16">
        <v>549</v>
      </c>
      <c r="C22" s="18">
        <v>531</v>
      </c>
      <c r="D22" s="27">
        <f t="shared" si="0"/>
        <v>-3.278688524590166</v>
      </c>
      <c r="E22" s="16">
        <v>75</v>
      </c>
      <c r="F22" s="18">
        <v>65</v>
      </c>
      <c r="G22" s="27">
        <f t="shared" si="1"/>
        <v>-13.333333333333329</v>
      </c>
      <c r="H22" s="16">
        <v>7</v>
      </c>
      <c r="I22" s="18">
        <v>11</v>
      </c>
      <c r="J22" s="27">
        <f t="shared" si="2"/>
        <v>57.14285714285714</v>
      </c>
      <c r="K22" s="16">
        <v>108</v>
      </c>
      <c r="L22" s="16">
        <v>115</v>
      </c>
      <c r="M22" s="27">
        <f t="shared" si="3"/>
        <v>6.481481481481481</v>
      </c>
    </row>
    <row r="23" spans="1:13" ht="14.25">
      <c r="A23" s="21" t="s">
        <v>67</v>
      </c>
      <c r="B23" s="16">
        <v>171</v>
      </c>
      <c r="C23" s="18">
        <v>153</v>
      </c>
      <c r="D23" s="27">
        <f t="shared" si="0"/>
        <v>-10.526315789473685</v>
      </c>
      <c r="E23" s="16">
        <v>42</v>
      </c>
      <c r="F23" s="18">
        <v>41</v>
      </c>
      <c r="G23" s="27">
        <f t="shared" si="1"/>
        <v>-2.3809523809523796</v>
      </c>
      <c r="H23" s="16">
        <v>4</v>
      </c>
      <c r="I23" s="18">
        <v>3</v>
      </c>
      <c r="J23" s="27">
        <f t="shared" si="2"/>
        <v>-25</v>
      </c>
      <c r="K23" s="16">
        <v>106</v>
      </c>
      <c r="L23" s="16">
        <v>79</v>
      </c>
      <c r="M23" s="27">
        <f t="shared" si="3"/>
        <v>-25.47169811320755</v>
      </c>
    </row>
    <row r="24" spans="1:13" ht="14.25">
      <c r="A24" s="21" t="s">
        <v>68</v>
      </c>
      <c r="B24" s="16">
        <v>103</v>
      </c>
      <c r="C24" s="18">
        <v>71</v>
      </c>
      <c r="D24" s="27">
        <f t="shared" si="0"/>
        <v>-31.067961165048544</v>
      </c>
      <c r="E24" s="16">
        <v>22</v>
      </c>
      <c r="F24" s="18">
        <v>15</v>
      </c>
      <c r="G24" s="27">
        <f t="shared" si="1"/>
        <v>-31.818181818181813</v>
      </c>
      <c r="H24" s="16">
        <v>20</v>
      </c>
      <c r="I24" s="18">
        <v>6</v>
      </c>
      <c r="J24" s="27">
        <f t="shared" si="2"/>
        <v>-70</v>
      </c>
      <c r="K24" s="16">
        <v>43</v>
      </c>
      <c r="L24" s="16">
        <v>30</v>
      </c>
      <c r="M24" s="27">
        <f t="shared" si="3"/>
        <v>-30.232558139534888</v>
      </c>
    </row>
    <row r="25" spans="1:13" ht="14.25">
      <c r="A25" s="21" t="s">
        <v>69</v>
      </c>
      <c r="B25" s="16">
        <v>108</v>
      </c>
      <c r="C25" s="18">
        <v>94</v>
      </c>
      <c r="D25" s="27">
        <f t="shared" si="0"/>
        <v>-12.962962962962962</v>
      </c>
      <c r="E25" s="16">
        <v>28</v>
      </c>
      <c r="F25" s="18">
        <v>25</v>
      </c>
      <c r="G25" s="27">
        <f t="shared" si="1"/>
        <v>-10.714285714285708</v>
      </c>
      <c r="H25" s="16">
        <v>3</v>
      </c>
      <c r="I25" s="18">
        <v>4</v>
      </c>
      <c r="J25" s="27">
        <f t="shared" si="2"/>
        <v>33.33333333333334</v>
      </c>
      <c r="K25" s="16">
        <v>61</v>
      </c>
      <c r="L25" s="16">
        <v>52</v>
      </c>
      <c r="M25" s="27">
        <f t="shared" si="3"/>
        <v>-14.754098360655732</v>
      </c>
    </row>
    <row r="26" spans="1:13" ht="14.25">
      <c r="A26" s="21" t="s">
        <v>70</v>
      </c>
      <c r="B26" s="16">
        <v>58</v>
      </c>
      <c r="C26" s="18">
        <v>71</v>
      </c>
      <c r="D26" s="27">
        <f t="shared" si="0"/>
        <v>22.41379310344827</v>
      </c>
      <c r="E26" s="16">
        <v>14</v>
      </c>
      <c r="F26" s="18">
        <v>15</v>
      </c>
      <c r="G26" s="27">
        <f t="shared" si="1"/>
        <v>7.142857142857139</v>
      </c>
      <c r="H26" s="16">
        <v>3</v>
      </c>
      <c r="I26" s="18">
        <v>3</v>
      </c>
      <c r="J26" s="27">
        <f t="shared" si="2"/>
        <v>0</v>
      </c>
      <c r="K26" s="16">
        <v>20</v>
      </c>
      <c r="L26" s="16">
        <v>21</v>
      </c>
      <c r="M26" s="27">
        <f t="shared" si="3"/>
        <v>5</v>
      </c>
    </row>
    <row r="27" spans="1:13" ht="14.25">
      <c r="A27" s="21" t="s">
        <v>71</v>
      </c>
      <c r="B27" s="16">
        <v>194</v>
      </c>
      <c r="C27" s="18">
        <v>183</v>
      </c>
      <c r="D27" s="27">
        <f t="shared" si="0"/>
        <v>-5.670103092783506</v>
      </c>
      <c r="E27" s="16">
        <v>27</v>
      </c>
      <c r="F27" s="18">
        <v>34</v>
      </c>
      <c r="G27" s="27">
        <f t="shared" si="1"/>
        <v>25.925925925925924</v>
      </c>
      <c r="H27" s="16">
        <v>4</v>
      </c>
      <c r="I27" s="18">
        <v>12</v>
      </c>
      <c r="J27" s="27">
        <f t="shared" si="2"/>
        <v>200</v>
      </c>
      <c r="K27" s="16">
        <v>45</v>
      </c>
      <c r="L27" s="16">
        <v>46</v>
      </c>
      <c r="M27" s="27">
        <f t="shared" si="3"/>
        <v>2.2222222222222285</v>
      </c>
    </row>
    <row r="28" spans="1:13" ht="14.25">
      <c r="A28" s="21" t="s">
        <v>72</v>
      </c>
      <c r="B28" s="16">
        <v>139</v>
      </c>
      <c r="C28" s="18">
        <v>140</v>
      </c>
      <c r="D28" s="27">
        <f t="shared" si="0"/>
        <v>0.7194244604316538</v>
      </c>
      <c r="E28" s="16">
        <v>20</v>
      </c>
      <c r="F28" s="18">
        <v>21</v>
      </c>
      <c r="G28" s="27">
        <f t="shared" si="1"/>
        <v>5</v>
      </c>
      <c r="H28" s="16">
        <v>2</v>
      </c>
      <c r="I28" s="18">
        <v>2</v>
      </c>
      <c r="J28" s="27">
        <f t="shared" si="2"/>
        <v>0</v>
      </c>
      <c r="K28" s="16">
        <v>50</v>
      </c>
      <c r="L28" s="16">
        <v>44</v>
      </c>
      <c r="M28" s="27">
        <f t="shared" si="3"/>
        <v>-12</v>
      </c>
    </row>
    <row r="29" spans="1:13" ht="14.25">
      <c r="A29" s="21" t="s">
        <v>73</v>
      </c>
      <c r="B29" s="16">
        <v>96</v>
      </c>
      <c r="C29" s="18">
        <v>78</v>
      </c>
      <c r="D29" s="27">
        <f t="shared" si="0"/>
        <v>-18.75</v>
      </c>
      <c r="E29" s="16">
        <v>21</v>
      </c>
      <c r="F29" s="18">
        <v>14</v>
      </c>
      <c r="G29" s="27">
        <f t="shared" si="1"/>
        <v>-33.33333333333333</v>
      </c>
      <c r="H29" s="16">
        <v>4</v>
      </c>
      <c r="I29" s="18">
        <v>6</v>
      </c>
      <c r="J29" s="27">
        <f t="shared" si="2"/>
        <v>50</v>
      </c>
      <c r="K29" s="16">
        <v>33</v>
      </c>
      <c r="L29" s="16">
        <v>22</v>
      </c>
      <c r="M29" s="27">
        <f t="shared" si="3"/>
        <v>-33.33333333333333</v>
      </c>
    </row>
    <row r="30" spans="1:13" ht="14.25">
      <c r="A30" s="21" t="s">
        <v>74</v>
      </c>
      <c r="B30" s="16">
        <v>142</v>
      </c>
      <c r="C30" s="18">
        <v>135</v>
      </c>
      <c r="D30" s="27">
        <f t="shared" si="0"/>
        <v>-4.929577464788736</v>
      </c>
      <c r="E30" s="16">
        <v>27</v>
      </c>
      <c r="F30" s="18">
        <v>25</v>
      </c>
      <c r="G30" s="27">
        <f t="shared" si="1"/>
        <v>-7.407407407407405</v>
      </c>
      <c r="H30" s="16">
        <v>4</v>
      </c>
      <c r="I30" s="18">
        <v>11</v>
      </c>
      <c r="J30" s="27">
        <f t="shared" si="2"/>
        <v>175</v>
      </c>
      <c r="K30" s="16">
        <v>37</v>
      </c>
      <c r="L30" s="16">
        <v>40</v>
      </c>
      <c r="M30" s="27">
        <f t="shared" si="3"/>
        <v>8.108108108108112</v>
      </c>
    </row>
    <row r="31" spans="1:13" ht="14.25">
      <c r="A31" s="21" t="s">
        <v>75</v>
      </c>
      <c r="B31" s="16">
        <v>146</v>
      </c>
      <c r="C31" s="18">
        <v>137</v>
      </c>
      <c r="D31" s="27">
        <f t="shared" si="0"/>
        <v>-6.164383561643831</v>
      </c>
      <c r="E31" s="16">
        <v>23</v>
      </c>
      <c r="F31" s="18">
        <v>21</v>
      </c>
      <c r="G31" s="27">
        <f t="shared" si="1"/>
        <v>-8.695652173913047</v>
      </c>
      <c r="H31" s="16">
        <v>3</v>
      </c>
      <c r="I31" s="18">
        <v>1</v>
      </c>
      <c r="J31" s="27">
        <f t="shared" si="2"/>
        <v>-66.66666666666666</v>
      </c>
      <c r="K31" s="16">
        <v>55</v>
      </c>
      <c r="L31" s="16">
        <v>60</v>
      </c>
      <c r="M31" s="27">
        <f t="shared" si="3"/>
        <v>9.090909090909093</v>
      </c>
    </row>
    <row r="32" spans="1:13" ht="14.25">
      <c r="A32" s="21" t="s">
        <v>76</v>
      </c>
      <c r="B32" s="16">
        <v>80</v>
      </c>
      <c r="C32" s="18">
        <v>48</v>
      </c>
      <c r="D32" s="27">
        <f t="shared" si="0"/>
        <v>-40</v>
      </c>
      <c r="E32" s="16">
        <v>6</v>
      </c>
      <c r="F32" s="18">
        <v>9</v>
      </c>
      <c r="G32" s="27">
        <f t="shared" si="1"/>
        <v>50</v>
      </c>
      <c r="H32" s="16">
        <v>0</v>
      </c>
      <c r="I32" s="18">
        <v>0</v>
      </c>
      <c r="J32" s="27"/>
      <c r="K32" s="16">
        <v>19</v>
      </c>
      <c r="L32" s="16">
        <v>20</v>
      </c>
      <c r="M32" s="27">
        <f t="shared" si="3"/>
        <v>5.263157894736835</v>
      </c>
    </row>
    <row r="33" spans="1:13" ht="14.25">
      <c r="A33" s="21" t="s">
        <v>77</v>
      </c>
      <c r="B33" s="18">
        <v>0</v>
      </c>
      <c r="C33" s="18">
        <v>0</v>
      </c>
      <c r="D33" s="27"/>
      <c r="E33" s="18">
        <v>0</v>
      </c>
      <c r="F33" s="18">
        <v>0</v>
      </c>
      <c r="G33" s="27"/>
      <c r="H33" s="18">
        <v>0</v>
      </c>
      <c r="I33" s="18">
        <v>0</v>
      </c>
      <c r="J33" s="27"/>
      <c r="K33" s="18">
        <v>0</v>
      </c>
      <c r="L33" s="16">
        <v>0</v>
      </c>
      <c r="M33" s="27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3 G7:G33 J7:J12 M7:M33 J14:J33">
    <cfRule type="cellIs" priority="2" dxfId="585" operator="lessThanOrEqual" stopIfTrue="1">
      <formula>0</formula>
    </cfRule>
  </conditionalFormatting>
  <conditionalFormatting sqref="D7:D33 G7:G33 J7:J12 M7:M33 J14:J33">
    <cfRule type="cellIs" priority="1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8"/>
  <sheetViews>
    <sheetView workbookViewId="0" topLeftCell="A1">
      <selection activeCell="G19" sqref="G19"/>
    </sheetView>
  </sheetViews>
  <sheetFormatPr defaultColWidth="9.140625" defaultRowHeight="15"/>
  <cols>
    <col min="1" max="1" width="28.57421875" style="29" customWidth="1"/>
    <col min="2" max="10" width="12.57421875" style="29" customWidth="1"/>
    <col min="11" max="13" width="10.8515625" style="29" customWidth="1"/>
    <col min="14" max="16384" width="9.140625" style="29" customWidth="1"/>
  </cols>
  <sheetData>
    <row r="1" spans="1:10" ht="18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</row>
    <row r="4" spans="1:10" s="30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30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30" customFormat="1" ht="14.25">
      <c r="A6" s="4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31" t="s">
        <v>51</v>
      </c>
      <c r="B7" s="18">
        <v>0</v>
      </c>
      <c r="C7" s="18"/>
      <c r="D7" s="32"/>
      <c r="E7" s="18">
        <v>0</v>
      </c>
      <c r="F7" s="18"/>
      <c r="G7" s="32"/>
      <c r="H7" s="18">
        <v>0</v>
      </c>
      <c r="I7" s="18"/>
      <c r="J7" s="32"/>
    </row>
    <row r="8" spans="1:10" ht="14.25">
      <c r="A8" s="31" t="s">
        <v>52</v>
      </c>
      <c r="B8" s="18">
        <v>15</v>
      </c>
      <c r="C8" s="18">
        <v>14</v>
      </c>
      <c r="D8" s="32">
        <f>C8*100/B8-100</f>
        <v>-6.666666666666671</v>
      </c>
      <c r="E8" s="18">
        <v>3</v>
      </c>
      <c r="F8" s="18">
        <v>21</v>
      </c>
      <c r="G8" s="32">
        <f>F8*100/E8-100</f>
        <v>600</v>
      </c>
      <c r="H8" s="18">
        <v>94</v>
      </c>
      <c r="I8" s="18">
        <v>76</v>
      </c>
      <c r="J8" s="32">
        <f>I8*100/H8-100</f>
        <v>-19.148936170212764</v>
      </c>
    </row>
    <row r="9" spans="1:12" ht="14.25">
      <c r="A9" s="31" t="s">
        <v>53</v>
      </c>
      <c r="B9" s="18">
        <v>8</v>
      </c>
      <c r="C9" s="18">
        <v>6</v>
      </c>
      <c r="D9" s="32">
        <f aca="true" t="shared" si="0" ref="D9:D34">C9*100/B9-100</f>
        <v>-25</v>
      </c>
      <c r="E9" s="18">
        <v>4</v>
      </c>
      <c r="F9" s="18">
        <v>9</v>
      </c>
      <c r="G9" s="32">
        <f aca="true" t="shared" si="1" ref="G9:G34">F9*100/E9-100</f>
        <v>125</v>
      </c>
      <c r="H9" s="18">
        <v>50</v>
      </c>
      <c r="I9" s="18">
        <v>38</v>
      </c>
      <c r="J9" s="32">
        <f aca="true" t="shared" si="2" ref="J9:J34">I9*100/H9-100</f>
        <v>-24</v>
      </c>
      <c r="L9" s="107"/>
    </row>
    <row r="10" spans="1:10" ht="14.25">
      <c r="A10" s="31" t="s">
        <v>54</v>
      </c>
      <c r="B10" s="18">
        <v>34</v>
      </c>
      <c r="C10" s="18">
        <v>25</v>
      </c>
      <c r="D10" s="32">
        <f t="shared" si="0"/>
        <v>-26.470588235294116</v>
      </c>
      <c r="E10" s="18">
        <v>23</v>
      </c>
      <c r="F10" s="18">
        <v>3</v>
      </c>
      <c r="G10" s="32">
        <f t="shared" si="1"/>
        <v>-86.95652173913044</v>
      </c>
      <c r="H10" s="18">
        <v>286</v>
      </c>
      <c r="I10" s="18">
        <v>160</v>
      </c>
      <c r="J10" s="32">
        <f t="shared" si="2"/>
        <v>-44.05594405594405</v>
      </c>
    </row>
    <row r="11" spans="1:13" ht="14.25">
      <c r="A11" s="31" t="s">
        <v>55</v>
      </c>
      <c r="B11" s="18">
        <v>11</v>
      </c>
      <c r="C11" s="18">
        <v>11</v>
      </c>
      <c r="D11" s="32">
        <f t="shared" si="0"/>
        <v>0</v>
      </c>
      <c r="E11" s="18">
        <v>13</v>
      </c>
      <c r="F11" s="18">
        <v>17</v>
      </c>
      <c r="G11" s="32">
        <f t="shared" si="1"/>
        <v>30.769230769230774</v>
      </c>
      <c r="H11" s="18">
        <v>72</v>
      </c>
      <c r="I11" s="18">
        <v>52</v>
      </c>
      <c r="J11" s="32">
        <f t="shared" si="2"/>
        <v>-27.77777777777777</v>
      </c>
      <c r="L11" s="93"/>
      <c r="M11" s="94"/>
    </row>
    <row r="12" spans="1:12" ht="14.25">
      <c r="A12" s="31" t="s">
        <v>56</v>
      </c>
      <c r="B12" s="18">
        <v>12</v>
      </c>
      <c r="C12" s="18">
        <v>16</v>
      </c>
      <c r="D12" s="32">
        <f t="shared" si="0"/>
        <v>33.33333333333334</v>
      </c>
      <c r="E12" s="18">
        <v>18</v>
      </c>
      <c r="F12" s="18">
        <v>23</v>
      </c>
      <c r="G12" s="32">
        <f t="shared" si="1"/>
        <v>27.77777777777777</v>
      </c>
      <c r="H12" s="18">
        <v>64</v>
      </c>
      <c r="I12" s="18">
        <v>103</v>
      </c>
      <c r="J12" s="32">
        <f t="shared" si="2"/>
        <v>60.9375</v>
      </c>
      <c r="L12" s="94"/>
    </row>
    <row r="13" spans="1:10" ht="14.25">
      <c r="A13" s="31" t="s">
        <v>57</v>
      </c>
      <c r="B13" s="18">
        <v>11</v>
      </c>
      <c r="C13" s="18">
        <v>11</v>
      </c>
      <c r="D13" s="32">
        <f t="shared" si="0"/>
        <v>0</v>
      </c>
      <c r="E13" s="18">
        <v>5</v>
      </c>
      <c r="F13" s="18">
        <v>10</v>
      </c>
      <c r="G13" s="32">
        <f t="shared" si="1"/>
        <v>100</v>
      </c>
      <c r="H13" s="18">
        <v>61</v>
      </c>
      <c r="I13" s="18">
        <v>60</v>
      </c>
      <c r="J13" s="32">
        <f t="shared" si="2"/>
        <v>-1.639344262295083</v>
      </c>
    </row>
    <row r="14" spans="1:10" ht="14.25">
      <c r="A14" s="31" t="s">
        <v>58</v>
      </c>
      <c r="B14" s="18">
        <v>19</v>
      </c>
      <c r="C14" s="18">
        <v>20</v>
      </c>
      <c r="D14" s="32">
        <f t="shared" si="0"/>
        <v>5.263157894736835</v>
      </c>
      <c r="E14" s="18">
        <v>17</v>
      </c>
      <c r="F14" s="18">
        <v>19</v>
      </c>
      <c r="G14" s="32">
        <f t="shared" si="1"/>
        <v>11.764705882352942</v>
      </c>
      <c r="H14" s="18">
        <v>109</v>
      </c>
      <c r="I14" s="18">
        <v>108</v>
      </c>
      <c r="J14" s="32">
        <f t="shared" si="2"/>
        <v>-0.9174311926605441</v>
      </c>
    </row>
    <row r="15" spans="1:10" ht="14.25">
      <c r="A15" s="31" t="s">
        <v>59</v>
      </c>
      <c r="B15" s="18">
        <v>15</v>
      </c>
      <c r="C15" s="18">
        <v>13</v>
      </c>
      <c r="D15" s="32">
        <f t="shared" si="0"/>
        <v>-13.333333333333329</v>
      </c>
      <c r="E15" s="18">
        <v>13</v>
      </c>
      <c r="F15" s="18">
        <v>11</v>
      </c>
      <c r="G15" s="32">
        <f t="shared" si="1"/>
        <v>-15.384615384615387</v>
      </c>
      <c r="H15" s="18">
        <v>99</v>
      </c>
      <c r="I15" s="18">
        <v>78</v>
      </c>
      <c r="J15" s="32">
        <f t="shared" si="2"/>
        <v>-21.212121212121218</v>
      </c>
    </row>
    <row r="16" spans="1:10" ht="14.25">
      <c r="A16" s="31" t="s">
        <v>60</v>
      </c>
      <c r="B16" s="18">
        <v>23</v>
      </c>
      <c r="C16" s="18">
        <v>28</v>
      </c>
      <c r="D16" s="32">
        <f t="shared" si="0"/>
        <v>21.73913043478261</v>
      </c>
      <c r="E16" s="18">
        <v>20</v>
      </c>
      <c r="F16" s="18">
        <v>28</v>
      </c>
      <c r="G16" s="32">
        <f t="shared" si="1"/>
        <v>40</v>
      </c>
      <c r="H16" s="18">
        <v>130</v>
      </c>
      <c r="I16" s="18">
        <v>186</v>
      </c>
      <c r="J16" s="32">
        <f t="shared" si="2"/>
        <v>43.076923076923066</v>
      </c>
    </row>
    <row r="17" spans="1:10" ht="14.25">
      <c r="A17" s="31" t="s">
        <v>61</v>
      </c>
      <c r="B17" s="18">
        <v>14</v>
      </c>
      <c r="C17" s="18">
        <v>10</v>
      </c>
      <c r="D17" s="32">
        <f t="shared" si="0"/>
        <v>-28.57142857142857</v>
      </c>
      <c r="E17" s="18">
        <v>11</v>
      </c>
      <c r="F17" s="18">
        <v>10</v>
      </c>
      <c r="G17" s="32">
        <f t="shared" si="1"/>
        <v>-9.090909090909093</v>
      </c>
      <c r="H17" s="18">
        <v>83</v>
      </c>
      <c r="I17" s="18">
        <v>42</v>
      </c>
      <c r="J17" s="32">
        <f t="shared" si="2"/>
        <v>-49.397590361445786</v>
      </c>
    </row>
    <row r="18" spans="1:10" ht="14.25">
      <c r="A18" s="31" t="s">
        <v>62</v>
      </c>
      <c r="B18" s="18">
        <v>5</v>
      </c>
      <c r="C18" s="18">
        <v>11</v>
      </c>
      <c r="D18" s="32">
        <f t="shared" si="0"/>
        <v>120</v>
      </c>
      <c r="E18" s="18">
        <v>7</v>
      </c>
      <c r="F18" s="18">
        <v>6</v>
      </c>
      <c r="G18" s="32">
        <f t="shared" si="1"/>
        <v>-14.285714285714292</v>
      </c>
      <c r="H18" s="18">
        <v>23</v>
      </c>
      <c r="I18" s="18">
        <v>51</v>
      </c>
      <c r="J18" s="32">
        <f t="shared" si="2"/>
        <v>121.7391304347826</v>
      </c>
    </row>
    <row r="19" spans="1:10" ht="14.25">
      <c r="A19" s="31" t="s">
        <v>63</v>
      </c>
      <c r="B19" s="18">
        <v>4</v>
      </c>
      <c r="C19" s="18">
        <v>3</v>
      </c>
      <c r="D19" s="32">
        <f t="shared" si="0"/>
        <v>-25</v>
      </c>
      <c r="E19" s="18">
        <v>0</v>
      </c>
      <c r="F19" s="18">
        <v>3</v>
      </c>
      <c r="G19" s="129" t="s">
        <v>312</v>
      </c>
      <c r="H19" s="18">
        <v>28</v>
      </c>
      <c r="I19" s="18">
        <v>14</v>
      </c>
      <c r="J19" s="32">
        <f t="shared" si="2"/>
        <v>-50</v>
      </c>
    </row>
    <row r="20" spans="1:10" ht="14.25">
      <c r="A20" s="31" t="s">
        <v>64</v>
      </c>
      <c r="B20" s="18">
        <v>38</v>
      </c>
      <c r="C20" s="18">
        <v>41</v>
      </c>
      <c r="D20" s="32">
        <f t="shared" si="0"/>
        <v>7.89473684210526</v>
      </c>
      <c r="E20" s="18">
        <v>18</v>
      </c>
      <c r="F20" s="18">
        <v>18</v>
      </c>
      <c r="G20" s="32">
        <f t="shared" si="1"/>
        <v>0</v>
      </c>
      <c r="H20" s="18">
        <v>254</v>
      </c>
      <c r="I20" s="18">
        <v>290</v>
      </c>
      <c r="J20" s="32">
        <f t="shared" si="2"/>
        <v>14.173228346456696</v>
      </c>
    </row>
    <row r="21" spans="1:12" ht="14.25">
      <c r="A21" s="31" t="s">
        <v>65</v>
      </c>
      <c r="B21" s="18">
        <v>14</v>
      </c>
      <c r="C21" s="18">
        <v>15</v>
      </c>
      <c r="D21" s="32">
        <f t="shared" si="0"/>
        <v>7.142857142857139</v>
      </c>
      <c r="E21" s="18">
        <v>13</v>
      </c>
      <c r="F21" s="18">
        <v>24</v>
      </c>
      <c r="G21" s="32">
        <f t="shared" si="1"/>
        <v>84.61538461538461</v>
      </c>
      <c r="H21" s="18">
        <v>103</v>
      </c>
      <c r="I21" s="18">
        <v>86</v>
      </c>
      <c r="J21" s="32">
        <f t="shared" si="2"/>
        <v>-16.504854368932044</v>
      </c>
      <c r="L21" s="93"/>
    </row>
    <row r="22" spans="1:10" ht="14.25">
      <c r="A22" s="31" t="s">
        <v>66</v>
      </c>
      <c r="B22" s="18">
        <v>17</v>
      </c>
      <c r="C22" s="18">
        <v>26</v>
      </c>
      <c r="D22" s="32">
        <f t="shared" si="0"/>
        <v>52.94117647058823</v>
      </c>
      <c r="E22" s="18">
        <v>19</v>
      </c>
      <c r="F22" s="18">
        <v>39</v>
      </c>
      <c r="G22" s="32">
        <f t="shared" si="1"/>
        <v>105.26315789473685</v>
      </c>
      <c r="H22" s="18">
        <v>104</v>
      </c>
      <c r="I22" s="18">
        <v>151</v>
      </c>
      <c r="J22" s="32">
        <f t="shared" si="2"/>
        <v>45.19230769230768</v>
      </c>
    </row>
    <row r="23" spans="1:10" ht="14.25">
      <c r="A23" s="31" t="s">
        <v>67</v>
      </c>
      <c r="B23" s="18">
        <v>9</v>
      </c>
      <c r="C23" s="18">
        <v>16</v>
      </c>
      <c r="D23" s="32">
        <f t="shared" si="0"/>
        <v>77.77777777777777</v>
      </c>
      <c r="E23" s="18">
        <v>2</v>
      </c>
      <c r="F23" s="18">
        <v>11</v>
      </c>
      <c r="G23" s="32">
        <f t="shared" si="1"/>
        <v>450</v>
      </c>
      <c r="H23" s="18">
        <v>51</v>
      </c>
      <c r="I23" s="18">
        <v>82</v>
      </c>
      <c r="J23" s="32">
        <f t="shared" si="2"/>
        <v>60.78431372549019</v>
      </c>
    </row>
    <row r="24" spans="1:10" ht="14.25">
      <c r="A24" s="31" t="s">
        <v>68</v>
      </c>
      <c r="B24" s="18">
        <v>6</v>
      </c>
      <c r="C24" s="18">
        <v>6</v>
      </c>
      <c r="D24" s="32">
        <f t="shared" si="0"/>
        <v>0</v>
      </c>
      <c r="E24" s="18">
        <v>5</v>
      </c>
      <c r="F24" s="18">
        <v>3</v>
      </c>
      <c r="G24" s="32">
        <f t="shared" si="1"/>
        <v>-40</v>
      </c>
      <c r="H24" s="18">
        <v>35</v>
      </c>
      <c r="I24" s="18">
        <v>26</v>
      </c>
      <c r="J24" s="32">
        <f t="shared" si="2"/>
        <v>-25.714285714285708</v>
      </c>
    </row>
    <row r="25" spans="1:10" ht="14.25">
      <c r="A25" s="31" t="s">
        <v>69</v>
      </c>
      <c r="B25" s="18">
        <v>7</v>
      </c>
      <c r="C25" s="18">
        <v>7</v>
      </c>
      <c r="D25" s="32">
        <f t="shared" si="0"/>
        <v>0</v>
      </c>
      <c r="E25" s="18">
        <v>1</v>
      </c>
      <c r="F25" s="18">
        <v>8</v>
      </c>
      <c r="G25" s="32">
        <f t="shared" si="1"/>
        <v>700</v>
      </c>
      <c r="H25" s="18">
        <v>49</v>
      </c>
      <c r="I25" s="18">
        <v>35</v>
      </c>
      <c r="J25" s="32">
        <f t="shared" si="2"/>
        <v>-28.57142857142857</v>
      </c>
    </row>
    <row r="26" spans="1:10" ht="14.25">
      <c r="A26" s="31" t="s">
        <v>70</v>
      </c>
      <c r="B26" s="18">
        <v>12</v>
      </c>
      <c r="C26" s="18">
        <v>6</v>
      </c>
      <c r="D26" s="32">
        <f t="shared" si="0"/>
        <v>-50</v>
      </c>
      <c r="E26" s="18">
        <v>10</v>
      </c>
      <c r="F26" s="18">
        <v>5</v>
      </c>
      <c r="G26" s="32">
        <f t="shared" si="1"/>
        <v>-50</v>
      </c>
      <c r="H26" s="18">
        <v>67</v>
      </c>
      <c r="I26" s="18">
        <v>31</v>
      </c>
      <c r="J26" s="32">
        <f t="shared" si="2"/>
        <v>-53.73134328358209</v>
      </c>
    </row>
    <row r="27" spans="1:10" ht="14.25">
      <c r="A27" s="31" t="s">
        <v>71</v>
      </c>
      <c r="B27" s="18">
        <v>7</v>
      </c>
      <c r="C27" s="18">
        <v>13</v>
      </c>
      <c r="D27" s="32">
        <f t="shared" si="0"/>
        <v>85.71428571428572</v>
      </c>
      <c r="E27" s="18">
        <v>7</v>
      </c>
      <c r="F27" s="18">
        <v>7</v>
      </c>
      <c r="G27" s="32">
        <f t="shared" si="1"/>
        <v>0</v>
      </c>
      <c r="H27" s="18">
        <v>33</v>
      </c>
      <c r="I27" s="18">
        <v>77</v>
      </c>
      <c r="J27" s="32">
        <f t="shared" si="2"/>
        <v>133.33333333333334</v>
      </c>
    </row>
    <row r="28" spans="1:10" ht="14.25">
      <c r="A28" s="31" t="s">
        <v>72</v>
      </c>
      <c r="B28" s="18">
        <v>10</v>
      </c>
      <c r="C28" s="18">
        <v>7</v>
      </c>
      <c r="D28" s="32">
        <f t="shared" si="0"/>
        <v>-30</v>
      </c>
      <c r="E28" s="18">
        <v>4</v>
      </c>
      <c r="F28" s="18">
        <v>3</v>
      </c>
      <c r="G28" s="32">
        <f t="shared" si="1"/>
        <v>-25</v>
      </c>
      <c r="H28" s="18">
        <v>65</v>
      </c>
      <c r="I28" s="18">
        <v>36</v>
      </c>
      <c r="J28" s="32">
        <f t="shared" si="2"/>
        <v>-44.61538461538461</v>
      </c>
    </row>
    <row r="29" spans="1:10" ht="14.25">
      <c r="A29" s="31" t="s">
        <v>73</v>
      </c>
      <c r="B29" s="18">
        <v>13</v>
      </c>
      <c r="C29" s="18">
        <v>7</v>
      </c>
      <c r="D29" s="32">
        <f t="shared" si="0"/>
        <v>-46.15384615384615</v>
      </c>
      <c r="E29" s="18">
        <v>5</v>
      </c>
      <c r="F29" s="18">
        <v>12</v>
      </c>
      <c r="G29" s="32">
        <f t="shared" si="1"/>
        <v>140</v>
      </c>
      <c r="H29" s="18">
        <v>68</v>
      </c>
      <c r="I29" s="18">
        <v>27</v>
      </c>
      <c r="J29" s="32">
        <f t="shared" si="2"/>
        <v>-60.294117647058826</v>
      </c>
    </row>
    <row r="30" spans="1:10" ht="14.25">
      <c r="A30" s="31" t="s">
        <v>74</v>
      </c>
      <c r="B30" s="18">
        <v>17</v>
      </c>
      <c r="C30" s="18">
        <v>10</v>
      </c>
      <c r="D30" s="32">
        <f t="shared" si="0"/>
        <v>-41.1764705882353</v>
      </c>
      <c r="E30" s="18">
        <v>5</v>
      </c>
      <c r="F30" s="18">
        <v>14</v>
      </c>
      <c r="G30" s="32">
        <f t="shared" si="1"/>
        <v>180</v>
      </c>
      <c r="H30" s="18">
        <v>82</v>
      </c>
      <c r="I30" s="18">
        <v>43</v>
      </c>
      <c r="J30" s="32">
        <f t="shared" si="2"/>
        <v>-47.5609756097561</v>
      </c>
    </row>
    <row r="31" spans="1:10" ht="14.25">
      <c r="A31" s="31" t="s">
        <v>75</v>
      </c>
      <c r="B31" s="18">
        <v>17</v>
      </c>
      <c r="C31" s="18">
        <v>11</v>
      </c>
      <c r="D31" s="32">
        <f t="shared" si="0"/>
        <v>-35.294117647058826</v>
      </c>
      <c r="E31" s="18">
        <v>8</v>
      </c>
      <c r="F31" s="18">
        <v>6</v>
      </c>
      <c r="G31" s="32">
        <f t="shared" si="1"/>
        <v>-25</v>
      </c>
      <c r="H31" s="18">
        <v>96</v>
      </c>
      <c r="I31" s="18">
        <v>66</v>
      </c>
      <c r="J31" s="32">
        <f t="shared" si="2"/>
        <v>-31.25</v>
      </c>
    </row>
    <row r="32" spans="1:10" ht="14.25">
      <c r="A32" s="31" t="s">
        <v>76</v>
      </c>
      <c r="B32" s="18">
        <v>6</v>
      </c>
      <c r="C32" s="18">
        <v>10</v>
      </c>
      <c r="D32" s="32">
        <f t="shared" si="0"/>
        <v>66.66666666666666</v>
      </c>
      <c r="E32" s="18">
        <v>8</v>
      </c>
      <c r="F32" s="18">
        <v>6</v>
      </c>
      <c r="G32" s="32">
        <f t="shared" si="1"/>
        <v>-25</v>
      </c>
      <c r="H32" s="18">
        <v>36</v>
      </c>
      <c r="I32" s="18">
        <v>56</v>
      </c>
      <c r="J32" s="32">
        <f t="shared" si="2"/>
        <v>55.55555555555554</v>
      </c>
    </row>
    <row r="33" spans="1:10" ht="14.25">
      <c r="A33" s="3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5">
      <c r="A34" s="25" t="s">
        <v>78</v>
      </c>
      <c r="B34" s="25">
        <v>344</v>
      </c>
      <c r="C34" s="25">
        <v>343</v>
      </c>
      <c r="D34" s="34">
        <f t="shared" si="0"/>
        <v>-0.2906976744186096</v>
      </c>
      <c r="E34" s="25">
        <v>239</v>
      </c>
      <c r="F34" s="25">
        <v>316</v>
      </c>
      <c r="G34" s="34">
        <f t="shared" si="1"/>
        <v>32.217573221757334</v>
      </c>
      <c r="H34" s="25">
        <v>2142</v>
      </c>
      <c r="I34" s="25">
        <v>1974</v>
      </c>
      <c r="J34" s="34">
        <f t="shared" si="2"/>
        <v>-7.843137254901961</v>
      </c>
    </row>
    <row r="36" ht="15">
      <c r="C36" s="35"/>
    </row>
    <row r="37" ht="14.25">
      <c r="E37" s="85"/>
    </row>
    <row r="38" ht="14.25">
      <c r="D38" s="81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M13" sqref="M13"/>
    </sheetView>
  </sheetViews>
  <sheetFormatPr defaultColWidth="9.140625" defaultRowHeight="15"/>
  <cols>
    <col min="1" max="1" width="22.8515625" style="7" customWidth="1"/>
    <col min="2" max="16384" width="9.140625" style="7" customWidth="1"/>
  </cols>
  <sheetData>
    <row r="1" spans="1:13" ht="18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5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5">
      <c r="A7" s="21" t="s">
        <v>51</v>
      </c>
      <c r="B7" s="16">
        <v>0</v>
      </c>
      <c r="C7" s="18">
        <v>0</v>
      </c>
      <c r="D7" s="32"/>
      <c r="E7" s="16">
        <v>0</v>
      </c>
      <c r="F7" s="18">
        <v>0</v>
      </c>
      <c r="G7" s="32"/>
      <c r="H7" s="16">
        <v>0</v>
      </c>
      <c r="I7" s="18">
        <v>0</v>
      </c>
      <c r="J7" s="34"/>
      <c r="K7" s="16">
        <v>0</v>
      </c>
      <c r="L7" s="16">
        <v>0</v>
      </c>
      <c r="M7" s="32"/>
    </row>
    <row r="8" spans="1:13" ht="15">
      <c r="A8" s="21" t="s">
        <v>52</v>
      </c>
      <c r="B8" s="16">
        <v>4</v>
      </c>
      <c r="C8" s="18">
        <v>2</v>
      </c>
      <c r="D8" s="32">
        <f>C8*100/B8-100</f>
        <v>-50</v>
      </c>
      <c r="E8" s="16">
        <v>2</v>
      </c>
      <c r="F8" s="18">
        <v>0</v>
      </c>
      <c r="G8" s="128" t="s">
        <v>311</v>
      </c>
      <c r="H8" s="16">
        <v>0</v>
      </c>
      <c r="I8" s="18">
        <v>0</v>
      </c>
      <c r="J8" s="34"/>
      <c r="K8" s="16">
        <v>4</v>
      </c>
      <c r="L8" s="16">
        <v>0</v>
      </c>
      <c r="M8" s="128" t="s">
        <v>311</v>
      </c>
    </row>
    <row r="9" spans="1:13" ht="15">
      <c r="A9" s="21" t="s">
        <v>53</v>
      </c>
      <c r="B9" s="16">
        <v>5</v>
      </c>
      <c r="C9" s="18">
        <v>4</v>
      </c>
      <c r="D9" s="32">
        <f aca="true" t="shared" si="0" ref="D9:D34">C9*100/B9-100</f>
        <v>-20</v>
      </c>
      <c r="E9" s="16">
        <v>2</v>
      </c>
      <c r="F9" s="18">
        <v>0</v>
      </c>
      <c r="G9" s="128" t="s">
        <v>311</v>
      </c>
      <c r="H9" s="16">
        <v>0</v>
      </c>
      <c r="I9" s="18">
        <v>0</v>
      </c>
      <c r="J9" s="34"/>
      <c r="K9" s="16">
        <v>3</v>
      </c>
      <c r="L9" s="16">
        <v>0</v>
      </c>
      <c r="M9" s="128" t="s">
        <v>311</v>
      </c>
    </row>
    <row r="10" spans="1:13" ht="15">
      <c r="A10" s="21" t="s">
        <v>54</v>
      </c>
      <c r="B10" s="16">
        <v>13</v>
      </c>
      <c r="C10" s="18">
        <v>2</v>
      </c>
      <c r="D10" s="32">
        <f t="shared" si="0"/>
        <v>-84.61538461538461</v>
      </c>
      <c r="E10" s="16">
        <v>0</v>
      </c>
      <c r="F10" s="18">
        <v>0</v>
      </c>
      <c r="G10" s="32"/>
      <c r="H10" s="16">
        <v>0</v>
      </c>
      <c r="I10" s="18">
        <v>0</v>
      </c>
      <c r="J10" s="34"/>
      <c r="K10" s="16">
        <v>0</v>
      </c>
      <c r="L10" s="16">
        <v>0</v>
      </c>
      <c r="M10" s="32"/>
    </row>
    <row r="11" spans="1:13" ht="15">
      <c r="A11" s="21" t="s">
        <v>55</v>
      </c>
      <c r="B11" s="16">
        <v>3</v>
      </c>
      <c r="C11" s="18">
        <v>6</v>
      </c>
      <c r="D11" s="32">
        <f t="shared" si="0"/>
        <v>100</v>
      </c>
      <c r="E11" s="16">
        <v>1</v>
      </c>
      <c r="F11" s="18">
        <v>2</v>
      </c>
      <c r="G11" s="32">
        <f>F11*100/E11-100</f>
        <v>100</v>
      </c>
      <c r="H11" s="16">
        <v>0</v>
      </c>
      <c r="I11" s="18">
        <v>0</v>
      </c>
      <c r="J11" s="34"/>
      <c r="K11" s="16">
        <v>2</v>
      </c>
      <c r="L11" s="16">
        <v>5</v>
      </c>
      <c r="M11" s="32">
        <f>L11*100/K11-100</f>
        <v>150</v>
      </c>
    </row>
    <row r="12" spans="1:13" ht="15">
      <c r="A12" s="21" t="s">
        <v>56</v>
      </c>
      <c r="B12" s="16">
        <v>8</v>
      </c>
      <c r="C12" s="18">
        <v>0</v>
      </c>
      <c r="D12" s="128" t="s">
        <v>311</v>
      </c>
      <c r="E12" s="16">
        <v>1</v>
      </c>
      <c r="F12" s="18">
        <v>0</v>
      </c>
      <c r="G12" s="128" t="s">
        <v>311</v>
      </c>
      <c r="H12" s="16">
        <v>0</v>
      </c>
      <c r="I12" s="18">
        <v>0</v>
      </c>
      <c r="J12" s="34"/>
      <c r="K12" s="16">
        <v>1</v>
      </c>
      <c r="L12" s="16">
        <v>0</v>
      </c>
      <c r="M12" s="128" t="s">
        <v>311</v>
      </c>
    </row>
    <row r="13" spans="1:13" ht="15">
      <c r="A13" s="21" t="s">
        <v>57</v>
      </c>
      <c r="B13" s="16">
        <v>0</v>
      </c>
      <c r="C13" s="18">
        <v>1</v>
      </c>
      <c r="D13" s="129" t="s">
        <v>312</v>
      </c>
      <c r="E13" s="16">
        <v>0</v>
      </c>
      <c r="F13" s="18">
        <v>1</v>
      </c>
      <c r="G13" s="129" t="s">
        <v>312</v>
      </c>
      <c r="H13" s="16">
        <v>0</v>
      </c>
      <c r="I13" s="18">
        <v>0</v>
      </c>
      <c r="J13" s="34"/>
      <c r="K13" s="16">
        <v>0</v>
      </c>
      <c r="L13" s="16">
        <v>1</v>
      </c>
      <c r="M13" s="129" t="s">
        <v>312</v>
      </c>
    </row>
    <row r="14" spans="1:13" ht="15">
      <c r="A14" s="21" t="s">
        <v>58</v>
      </c>
      <c r="B14" s="16">
        <v>3</v>
      </c>
      <c r="C14" s="18">
        <v>1</v>
      </c>
      <c r="D14" s="32">
        <f t="shared" si="0"/>
        <v>-66.66666666666666</v>
      </c>
      <c r="E14" s="16">
        <v>1</v>
      </c>
      <c r="F14" s="18">
        <v>0</v>
      </c>
      <c r="G14" s="128" t="s">
        <v>311</v>
      </c>
      <c r="H14" s="16">
        <v>0</v>
      </c>
      <c r="I14" s="18">
        <v>0</v>
      </c>
      <c r="J14" s="34"/>
      <c r="K14" s="16">
        <v>2</v>
      </c>
      <c r="L14" s="16">
        <v>0</v>
      </c>
      <c r="M14" s="128" t="s">
        <v>311</v>
      </c>
    </row>
    <row r="15" spans="1:13" ht="15">
      <c r="A15" s="21" t="s">
        <v>59</v>
      </c>
      <c r="B15" s="16">
        <v>4</v>
      </c>
      <c r="C15" s="18">
        <v>2</v>
      </c>
      <c r="D15" s="32">
        <f t="shared" si="0"/>
        <v>-50</v>
      </c>
      <c r="E15" s="16">
        <v>0</v>
      </c>
      <c r="F15" s="18">
        <v>1</v>
      </c>
      <c r="G15" s="129" t="s">
        <v>312</v>
      </c>
      <c r="H15" s="16">
        <v>0</v>
      </c>
      <c r="I15" s="18">
        <v>0</v>
      </c>
      <c r="J15" s="34"/>
      <c r="K15" s="16">
        <v>0</v>
      </c>
      <c r="L15" s="16">
        <v>4</v>
      </c>
      <c r="M15" s="129" t="s">
        <v>312</v>
      </c>
    </row>
    <row r="16" spans="1:13" ht="15">
      <c r="A16" s="21" t="s">
        <v>60</v>
      </c>
      <c r="B16" s="16">
        <v>4</v>
      </c>
      <c r="C16" s="18">
        <v>1</v>
      </c>
      <c r="D16" s="32">
        <f t="shared" si="0"/>
        <v>-75</v>
      </c>
      <c r="E16" s="16">
        <v>0</v>
      </c>
      <c r="F16" s="18">
        <v>0</v>
      </c>
      <c r="G16" s="32"/>
      <c r="H16" s="16">
        <v>0</v>
      </c>
      <c r="I16" s="18">
        <v>0</v>
      </c>
      <c r="J16" s="34"/>
      <c r="K16" s="16">
        <v>0</v>
      </c>
      <c r="L16" s="16">
        <v>0</v>
      </c>
      <c r="M16" s="32"/>
    </row>
    <row r="17" spans="1:13" ht="15">
      <c r="A17" s="21" t="s">
        <v>61</v>
      </c>
      <c r="B17" s="16">
        <v>29</v>
      </c>
      <c r="C17" s="18">
        <v>25</v>
      </c>
      <c r="D17" s="32">
        <f t="shared" si="0"/>
        <v>-13.793103448275858</v>
      </c>
      <c r="E17" s="16">
        <v>5</v>
      </c>
      <c r="F17" s="18">
        <v>1</v>
      </c>
      <c r="G17" s="32">
        <f>F17*100/E17-100</f>
        <v>-80</v>
      </c>
      <c r="H17" s="16">
        <v>0</v>
      </c>
      <c r="I17" s="18">
        <v>0</v>
      </c>
      <c r="J17" s="34"/>
      <c r="K17" s="16">
        <v>6</v>
      </c>
      <c r="L17" s="16">
        <v>1</v>
      </c>
      <c r="M17" s="32">
        <f>L17*100/K17-100</f>
        <v>-83.33333333333333</v>
      </c>
    </row>
    <row r="18" spans="1:13" ht="15">
      <c r="A18" s="21" t="s">
        <v>62</v>
      </c>
      <c r="B18" s="16">
        <v>11</v>
      </c>
      <c r="C18" s="18">
        <v>12</v>
      </c>
      <c r="D18" s="32">
        <f t="shared" si="0"/>
        <v>9.090909090909093</v>
      </c>
      <c r="E18" s="16">
        <v>0</v>
      </c>
      <c r="F18" s="18">
        <v>2</v>
      </c>
      <c r="G18" s="129" t="s">
        <v>312</v>
      </c>
      <c r="H18" s="16">
        <v>0</v>
      </c>
      <c r="I18" s="18">
        <v>0</v>
      </c>
      <c r="J18" s="34"/>
      <c r="K18" s="16">
        <v>0</v>
      </c>
      <c r="L18" s="16">
        <v>2</v>
      </c>
      <c r="M18" s="129" t="s">
        <v>312</v>
      </c>
    </row>
    <row r="19" spans="1:13" ht="15">
      <c r="A19" s="21" t="s">
        <v>63</v>
      </c>
      <c r="B19" s="16">
        <v>0</v>
      </c>
      <c r="C19" s="18">
        <v>0</v>
      </c>
      <c r="D19" s="32"/>
      <c r="E19" s="16">
        <v>0</v>
      </c>
      <c r="F19" s="18">
        <v>0</v>
      </c>
      <c r="G19" s="32"/>
      <c r="H19" s="16">
        <v>0</v>
      </c>
      <c r="I19" s="18">
        <v>0</v>
      </c>
      <c r="J19" s="34"/>
      <c r="K19" s="16">
        <v>0</v>
      </c>
      <c r="L19" s="16">
        <v>0</v>
      </c>
      <c r="M19" s="32"/>
    </row>
    <row r="20" spans="1:13" ht="15">
      <c r="A20" s="21" t="s">
        <v>64</v>
      </c>
      <c r="B20" s="16">
        <v>11</v>
      </c>
      <c r="C20" s="18">
        <v>5</v>
      </c>
      <c r="D20" s="32">
        <f t="shared" si="0"/>
        <v>-54.54545454545455</v>
      </c>
      <c r="E20" s="16">
        <v>1</v>
      </c>
      <c r="F20" s="18">
        <v>1</v>
      </c>
      <c r="G20" s="32">
        <f>F20*100/E20-100</f>
        <v>0</v>
      </c>
      <c r="H20" s="16">
        <v>0</v>
      </c>
      <c r="I20" s="18">
        <v>0</v>
      </c>
      <c r="J20" s="34"/>
      <c r="K20" s="16">
        <v>2</v>
      </c>
      <c r="L20" s="16">
        <v>1</v>
      </c>
      <c r="M20" s="32">
        <f>L20*100/K20-100</f>
        <v>-50</v>
      </c>
    </row>
    <row r="21" spans="1:13" ht="15">
      <c r="A21" s="21" t="s">
        <v>65</v>
      </c>
      <c r="B21" s="16">
        <v>4</v>
      </c>
      <c r="C21" s="18">
        <v>6</v>
      </c>
      <c r="D21" s="32">
        <f t="shared" si="0"/>
        <v>50</v>
      </c>
      <c r="E21" s="16">
        <v>0</v>
      </c>
      <c r="F21" s="18">
        <v>2</v>
      </c>
      <c r="G21" s="129" t="s">
        <v>312</v>
      </c>
      <c r="H21" s="16">
        <v>0</v>
      </c>
      <c r="I21" s="18">
        <v>0</v>
      </c>
      <c r="J21" s="34"/>
      <c r="K21" s="16">
        <v>0</v>
      </c>
      <c r="L21" s="16">
        <v>2</v>
      </c>
      <c r="M21" s="129" t="s">
        <v>312</v>
      </c>
    </row>
    <row r="22" spans="1:13" ht="15">
      <c r="A22" s="21" t="s">
        <v>66</v>
      </c>
      <c r="B22" s="16">
        <v>3</v>
      </c>
      <c r="C22" s="18">
        <v>5</v>
      </c>
      <c r="D22" s="32">
        <f t="shared" si="0"/>
        <v>66.66666666666666</v>
      </c>
      <c r="E22" s="16">
        <v>1</v>
      </c>
      <c r="F22" s="18">
        <v>1</v>
      </c>
      <c r="G22" s="32">
        <f>F22*100/E22-100</f>
        <v>0</v>
      </c>
      <c r="H22" s="16">
        <v>0</v>
      </c>
      <c r="I22" s="18">
        <v>0</v>
      </c>
      <c r="J22" s="34"/>
      <c r="K22" s="16">
        <v>1</v>
      </c>
      <c r="L22" s="16">
        <v>1</v>
      </c>
      <c r="M22" s="32">
        <f>L22*100/K22-100</f>
        <v>0</v>
      </c>
    </row>
    <row r="23" spans="1:13" ht="15">
      <c r="A23" s="21" t="s">
        <v>67</v>
      </c>
      <c r="B23" s="16">
        <v>7</v>
      </c>
      <c r="C23" s="18">
        <v>7</v>
      </c>
      <c r="D23" s="32">
        <f t="shared" si="0"/>
        <v>0</v>
      </c>
      <c r="E23" s="16">
        <v>0</v>
      </c>
      <c r="F23" s="18">
        <v>1</v>
      </c>
      <c r="G23" s="129" t="s">
        <v>312</v>
      </c>
      <c r="H23" s="16">
        <v>0</v>
      </c>
      <c r="I23" s="18">
        <v>0</v>
      </c>
      <c r="J23" s="34"/>
      <c r="K23" s="16">
        <v>0</v>
      </c>
      <c r="L23" s="16">
        <v>2</v>
      </c>
      <c r="M23" s="129" t="s">
        <v>312</v>
      </c>
    </row>
    <row r="24" spans="1:13" ht="15">
      <c r="A24" s="21" t="s">
        <v>68</v>
      </c>
      <c r="B24" s="16">
        <v>8</v>
      </c>
      <c r="C24" s="18">
        <v>4</v>
      </c>
      <c r="D24" s="32">
        <f t="shared" si="0"/>
        <v>-50</v>
      </c>
      <c r="E24" s="16">
        <v>2</v>
      </c>
      <c r="F24" s="18">
        <v>3</v>
      </c>
      <c r="G24" s="32">
        <f>F24*100/E24-100</f>
        <v>50</v>
      </c>
      <c r="H24" s="16">
        <v>1</v>
      </c>
      <c r="I24" s="18">
        <v>0</v>
      </c>
      <c r="J24" s="128" t="s">
        <v>311</v>
      </c>
      <c r="K24" s="16">
        <v>1</v>
      </c>
      <c r="L24" s="16">
        <v>5</v>
      </c>
      <c r="M24" s="32">
        <f>L24*100/K24-100</f>
        <v>400</v>
      </c>
    </row>
    <row r="25" spans="1:13" ht="15">
      <c r="A25" s="21" t="s">
        <v>69</v>
      </c>
      <c r="B25" s="16">
        <v>5</v>
      </c>
      <c r="C25" s="18">
        <v>1</v>
      </c>
      <c r="D25" s="32">
        <f t="shared" si="0"/>
        <v>-80</v>
      </c>
      <c r="E25" s="16">
        <v>2</v>
      </c>
      <c r="F25" s="18">
        <v>0</v>
      </c>
      <c r="G25" s="128" t="s">
        <v>311</v>
      </c>
      <c r="H25" s="16">
        <v>0</v>
      </c>
      <c r="I25" s="18">
        <v>0</v>
      </c>
      <c r="J25" s="32"/>
      <c r="K25" s="16">
        <v>2</v>
      </c>
      <c r="L25" s="16">
        <v>0</v>
      </c>
      <c r="M25" s="128" t="s">
        <v>311</v>
      </c>
    </row>
    <row r="26" spans="1:13" ht="14.25">
      <c r="A26" s="21" t="s">
        <v>70</v>
      </c>
      <c r="B26" s="16">
        <v>4</v>
      </c>
      <c r="C26" s="18">
        <v>3</v>
      </c>
      <c r="D26" s="32">
        <f t="shared" si="0"/>
        <v>-25</v>
      </c>
      <c r="E26" s="16">
        <v>0</v>
      </c>
      <c r="F26" s="18">
        <v>1</v>
      </c>
      <c r="G26" s="129" t="s">
        <v>312</v>
      </c>
      <c r="H26" s="16">
        <v>0</v>
      </c>
      <c r="I26" s="18">
        <v>0</v>
      </c>
      <c r="J26" s="32"/>
      <c r="K26" s="16">
        <v>0</v>
      </c>
      <c r="L26" s="16">
        <v>3</v>
      </c>
      <c r="M26" s="129" t="s">
        <v>312</v>
      </c>
    </row>
    <row r="27" spans="1:13" ht="14.25">
      <c r="A27" s="21" t="s">
        <v>71</v>
      </c>
      <c r="B27" s="16">
        <v>6</v>
      </c>
      <c r="C27" s="18">
        <v>6</v>
      </c>
      <c r="D27" s="32">
        <f t="shared" si="0"/>
        <v>0</v>
      </c>
      <c r="E27" s="16">
        <v>0</v>
      </c>
      <c r="F27" s="18">
        <v>1</v>
      </c>
      <c r="G27" s="129" t="s">
        <v>312</v>
      </c>
      <c r="H27" s="16">
        <v>0</v>
      </c>
      <c r="I27" s="18">
        <v>0</v>
      </c>
      <c r="J27" s="32"/>
      <c r="K27" s="16">
        <v>0</v>
      </c>
      <c r="L27" s="16">
        <v>1</v>
      </c>
      <c r="M27" s="129" t="s">
        <v>312</v>
      </c>
    </row>
    <row r="28" spans="1:13" ht="14.25">
      <c r="A28" s="21" t="s">
        <v>72</v>
      </c>
      <c r="B28" s="16">
        <v>7</v>
      </c>
      <c r="C28" s="18">
        <v>3</v>
      </c>
      <c r="D28" s="32">
        <f t="shared" si="0"/>
        <v>-57.142857142857146</v>
      </c>
      <c r="E28" s="16">
        <v>2</v>
      </c>
      <c r="F28" s="18">
        <v>1</v>
      </c>
      <c r="G28" s="32">
        <f>F28*100/E28-100</f>
        <v>-50</v>
      </c>
      <c r="H28" s="16">
        <v>0</v>
      </c>
      <c r="I28" s="18">
        <v>0</v>
      </c>
      <c r="J28" s="32"/>
      <c r="K28" s="16">
        <v>2</v>
      </c>
      <c r="L28" s="16">
        <v>2</v>
      </c>
      <c r="M28" s="32">
        <f>L28*100/K28-100</f>
        <v>0</v>
      </c>
    </row>
    <row r="29" spans="1:13" ht="15">
      <c r="A29" s="21" t="s">
        <v>73</v>
      </c>
      <c r="B29" s="16">
        <v>3</v>
      </c>
      <c r="C29" s="18">
        <v>0</v>
      </c>
      <c r="D29" s="128" t="s">
        <v>311</v>
      </c>
      <c r="E29" s="16">
        <v>1</v>
      </c>
      <c r="F29" s="18">
        <v>0</v>
      </c>
      <c r="G29" s="128" t="s">
        <v>311</v>
      </c>
      <c r="H29" s="16">
        <v>0</v>
      </c>
      <c r="I29" s="18">
        <v>0</v>
      </c>
      <c r="J29" s="32"/>
      <c r="K29" s="16">
        <v>4</v>
      </c>
      <c r="L29" s="16">
        <v>0</v>
      </c>
      <c r="M29" s="128" t="s">
        <v>311</v>
      </c>
    </row>
    <row r="30" spans="1:13" ht="15">
      <c r="A30" s="21" t="s">
        <v>74</v>
      </c>
      <c r="B30" s="16">
        <v>6</v>
      </c>
      <c r="C30" s="18">
        <v>2</v>
      </c>
      <c r="D30" s="32">
        <f t="shared" si="0"/>
        <v>-66.66666666666666</v>
      </c>
      <c r="E30" s="16">
        <v>2</v>
      </c>
      <c r="F30" s="18">
        <v>0</v>
      </c>
      <c r="G30" s="128" t="s">
        <v>311</v>
      </c>
      <c r="H30" s="16">
        <v>0</v>
      </c>
      <c r="I30" s="18">
        <v>0</v>
      </c>
      <c r="J30" s="32"/>
      <c r="K30" s="16">
        <v>2</v>
      </c>
      <c r="L30" s="16">
        <v>0</v>
      </c>
      <c r="M30" s="128" t="s">
        <v>311</v>
      </c>
    </row>
    <row r="31" spans="1:13" ht="15">
      <c r="A31" s="21" t="s">
        <v>75</v>
      </c>
      <c r="B31" s="16">
        <v>13</v>
      </c>
      <c r="C31" s="18">
        <v>15</v>
      </c>
      <c r="D31" s="32">
        <f t="shared" si="0"/>
        <v>15.384615384615387</v>
      </c>
      <c r="E31" s="16">
        <v>5</v>
      </c>
      <c r="F31" s="18">
        <v>5</v>
      </c>
      <c r="G31" s="32">
        <f>F31*100/E31-100</f>
        <v>0</v>
      </c>
      <c r="H31" s="16">
        <v>3</v>
      </c>
      <c r="I31" s="18">
        <v>0</v>
      </c>
      <c r="J31" s="128" t="s">
        <v>311</v>
      </c>
      <c r="K31" s="16">
        <v>6</v>
      </c>
      <c r="L31" s="16">
        <v>6</v>
      </c>
      <c r="M31" s="32">
        <f>L31*100/K31-100</f>
        <v>0</v>
      </c>
    </row>
    <row r="32" spans="1:13" ht="15">
      <c r="A32" s="21" t="s">
        <v>76</v>
      </c>
      <c r="B32" s="16">
        <v>3</v>
      </c>
      <c r="C32" s="18">
        <v>0</v>
      </c>
      <c r="D32" s="128" t="s">
        <v>311</v>
      </c>
      <c r="E32" s="16">
        <v>0</v>
      </c>
      <c r="F32" s="18">
        <v>0</v>
      </c>
      <c r="G32" s="32"/>
      <c r="H32" s="16">
        <v>0</v>
      </c>
      <c r="I32" s="18">
        <v>0</v>
      </c>
      <c r="J32" s="32"/>
      <c r="K32" s="16">
        <v>0</v>
      </c>
      <c r="L32" s="16">
        <v>0</v>
      </c>
      <c r="M32" s="32"/>
    </row>
    <row r="33" spans="1:13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  <c r="K33" s="16">
        <v>0</v>
      </c>
      <c r="L33" s="16">
        <v>0</v>
      </c>
      <c r="M33" s="32"/>
    </row>
    <row r="34" spans="1:13" ht="15">
      <c r="A34" s="24" t="s">
        <v>78</v>
      </c>
      <c r="B34" s="33">
        <v>164</v>
      </c>
      <c r="C34" s="25">
        <v>113</v>
      </c>
      <c r="D34" s="34">
        <f t="shared" si="0"/>
        <v>-31.097560975609753</v>
      </c>
      <c r="E34" s="33">
        <v>28</v>
      </c>
      <c r="F34" s="25">
        <v>23</v>
      </c>
      <c r="G34" s="128" t="s">
        <v>311</v>
      </c>
      <c r="H34" s="33">
        <v>4</v>
      </c>
      <c r="I34" s="25">
        <v>0</v>
      </c>
      <c r="J34" s="128" t="s">
        <v>311</v>
      </c>
      <c r="K34" s="33">
        <v>38</v>
      </c>
      <c r="L34" s="33">
        <v>36</v>
      </c>
      <c r="M34" s="34">
        <f>L34*100/K34-100</f>
        <v>-5.263157894736835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11 G7 J7:J23 D14:D28 D30:D31 D33:D34 G10:G11 G16:G17 G28 G31:G33 J25:J30 J32:J33 G19:G20 G22 G24">
    <cfRule type="cellIs" priority="37" dxfId="586" operator="lessThanOrEqual" stopIfTrue="1">
      <formula>0</formula>
    </cfRule>
    <cfRule type="cellIs" priority="38" dxfId="584" operator="greaterThan" stopIfTrue="1">
      <formula>0</formula>
    </cfRule>
  </conditionalFormatting>
  <conditionalFormatting sqref="G7 G10:G11 G16:G17 G28 G31:G33 G19:G20 G22 G24">
    <cfRule type="cellIs" priority="35" dxfId="586" operator="lessThanOrEqual" stopIfTrue="1">
      <formula>0</formula>
    </cfRule>
    <cfRule type="cellIs" priority="36" dxfId="584" operator="greaterThan" stopIfTrue="1">
      <formula>0</formula>
    </cfRule>
  </conditionalFormatting>
  <conditionalFormatting sqref="J7:J23 J25:J30 J32:J33">
    <cfRule type="cellIs" priority="33" dxfId="586" operator="lessThanOrEqual" stopIfTrue="1">
      <formula>0</formula>
    </cfRule>
    <cfRule type="cellIs" priority="34" dxfId="584" operator="greaterThan" stopIfTrue="1">
      <formula>0</formula>
    </cfRule>
  </conditionalFormatting>
  <conditionalFormatting sqref="M10:M11 M16:M17 M31:M34 M28 M24 M22 M19:M20">
    <cfRule type="cellIs" priority="31" dxfId="586" operator="lessThanOrEqual" stopIfTrue="1">
      <formula>0</formula>
    </cfRule>
    <cfRule type="cellIs" priority="32" dxfId="584" operator="greaterThan" stopIfTrue="1">
      <formula>0</formula>
    </cfRule>
  </conditionalFormatting>
  <conditionalFormatting sqref="D13">
    <cfRule type="cellIs" priority="29" dxfId="586" operator="lessThanOrEqual" stopIfTrue="1">
      <formula>0</formula>
    </cfRule>
    <cfRule type="cellIs" priority="30" dxfId="584" operator="greaterThan" stopIfTrue="1">
      <formula>0</formula>
    </cfRule>
  </conditionalFormatting>
  <conditionalFormatting sqref="G13">
    <cfRule type="cellIs" priority="27" dxfId="586" operator="lessThanOrEqual" stopIfTrue="1">
      <formula>0</formula>
    </cfRule>
    <cfRule type="cellIs" priority="28" dxfId="584" operator="greaterThan" stopIfTrue="1">
      <formula>0</formula>
    </cfRule>
  </conditionalFormatting>
  <conditionalFormatting sqref="G15">
    <cfRule type="cellIs" priority="25" dxfId="586" operator="lessThanOrEqual" stopIfTrue="1">
      <formula>0</formula>
    </cfRule>
    <cfRule type="cellIs" priority="26" dxfId="584" operator="greaterThan" stopIfTrue="1">
      <formula>0</formula>
    </cfRule>
  </conditionalFormatting>
  <conditionalFormatting sqref="G18">
    <cfRule type="cellIs" priority="23" dxfId="586" operator="lessThanOrEqual" stopIfTrue="1">
      <formula>0</formula>
    </cfRule>
    <cfRule type="cellIs" priority="24" dxfId="584" operator="greaterThan" stopIfTrue="1">
      <formula>0</formula>
    </cfRule>
  </conditionalFormatting>
  <conditionalFormatting sqref="G21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G23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26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27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M27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M26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M23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M21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M18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M15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M13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21" sqref="J21"/>
    </sheetView>
  </sheetViews>
  <sheetFormatPr defaultColWidth="9.140625" defaultRowHeight="15"/>
  <cols>
    <col min="1" max="1" width="22.8515625" style="7" customWidth="1"/>
    <col min="2" max="13" width="10.00390625" style="7" customWidth="1"/>
    <col min="14" max="16384" width="9.140625" style="7" customWidth="1"/>
  </cols>
  <sheetData>
    <row r="1" spans="1:13" ht="18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5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16">
        <v>0</v>
      </c>
      <c r="C7" s="18">
        <v>0</v>
      </c>
      <c r="D7" s="32"/>
      <c r="E7" s="16">
        <v>0</v>
      </c>
      <c r="F7" s="18">
        <v>0</v>
      </c>
      <c r="G7" s="32"/>
      <c r="H7" s="16">
        <v>0</v>
      </c>
      <c r="I7" s="18">
        <v>0</v>
      </c>
      <c r="J7" s="32"/>
      <c r="K7" s="16">
        <v>0</v>
      </c>
      <c r="L7" s="16">
        <v>0</v>
      </c>
      <c r="M7" s="32"/>
    </row>
    <row r="8" spans="1:13" ht="14.25">
      <c r="A8" s="21" t="s">
        <v>52</v>
      </c>
      <c r="B8" s="16">
        <v>2</v>
      </c>
      <c r="C8" s="18">
        <v>4</v>
      </c>
      <c r="D8" s="32">
        <f>C8*100/B8-100</f>
        <v>100</v>
      </c>
      <c r="E8" s="16">
        <v>1</v>
      </c>
      <c r="F8" s="18">
        <v>2</v>
      </c>
      <c r="G8" s="32">
        <f>F8*100/E8-100</f>
        <v>100</v>
      </c>
      <c r="H8" s="16">
        <v>0</v>
      </c>
      <c r="I8" s="18">
        <v>0</v>
      </c>
      <c r="J8" s="32"/>
      <c r="K8" s="16">
        <v>2</v>
      </c>
      <c r="L8" s="16">
        <v>3</v>
      </c>
      <c r="M8" s="32">
        <f>L8*100/K8-100</f>
        <v>50</v>
      </c>
    </row>
    <row r="9" spans="1:13" ht="15">
      <c r="A9" s="21" t="s">
        <v>53</v>
      </c>
      <c r="B9" s="16">
        <v>1</v>
      </c>
      <c r="C9" s="18">
        <v>0</v>
      </c>
      <c r="D9" s="128" t="s">
        <v>311</v>
      </c>
      <c r="E9" s="16">
        <v>1</v>
      </c>
      <c r="F9" s="18">
        <v>0</v>
      </c>
      <c r="G9" s="128" t="s">
        <v>311</v>
      </c>
      <c r="H9" s="16">
        <v>0</v>
      </c>
      <c r="I9" s="18">
        <v>0</v>
      </c>
      <c r="J9" s="32"/>
      <c r="K9" s="16">
        <v>2</v>
      </c>
      <c r="L9" s="16">
        <v>0</v>
      </c>
      <c r="M9" s="128" t="s">
        <v>311</v>
      </c>
    </row>
    <row r="10" spans="1:13" ht="14.25">
      <c r="A10" s="21" t="s">
        <v>54</v>
      </c>
      <c r="B10" s="16">
        <v>9</v>
      </c>
      <c r="C10" s="18">
        <v>1</v>
      </c>
      <c r="D10" s="32">
        <f aca="true" t="shared" si="0" ref="D10:D34">C10*100/B10-100</f>
        <v>-88.88888888888889</v>
      </c>
      <c r="E10" s="16">
        <v>0</v>
      </c>
      <c r="F10" s="18">
        <v>0</v>
      </c>
      <c r="G10" s="32"/>
      <c r="H10" s="16">
        <v>0</v>
      </c>
      <c r="I10" s="18">
        <v>0</v>
      </c>
      <c r="J10" s="32"/>
      <c r="K10" s="16">
        <v>0</v>
      </c>
      <c r="L10" s="16">
        <v>0</v>
      </c>
      <c r="M10" s="32"/>
    </row>
    <row r="11" spans="1:13" ht="15">
      <c r="A11" s="21" t="s">
        <v>55</v>
      </c>
      <c r="B11" s="16">
        <v>4</v>
      </c>
      <c r="C11" s="18">
        <v>1</v>
      </c>
      <c r="D11" s="32">
        <f t="shared" si="0"/>
        <v>-75</v>
      </c>
      <c r="E11" s="16">
        <v>2</v>
      </c>
      <c r="F11" s="18">
        <v>0</v>
      </c>
      <c r="G11" s="128" t="s">
        <v>311</v>
      </c>
      <c r="H11" s="16">
        <v>0</v>
      </c>
      <c r="I11" s="18">
        <v>0</v>
      </c>
      <c r="J11" s="32"/>
      <c r="K11" s="16">
        <v>5</v>
      </c>
      <c r="L11" s="16">
        <v>0</v>
      </c>
      <c r="M11" s="128" t="s">
        <v>311</v>
      </c>
    </row>
    <row r="12" spans="1:13" ht="15">
      <c r="A12" s="21" t="s">
        <v>56</v>
      </c>
      <c r="B12" s="16">
        <v>4</v>
      </c>
      <c r="C12" s="18">
        <v>1</v>
      </c>
      <c r="D12" s="32">
        <f t="shared" si="0"/>
        <v>-75</v>
      </c>
      <c r="E12" s="16">
        <v>1</v>
      </c>
      <c r="F12" s="18">
        <v>0</v>
      </c>
      <c r="G12" s="128" t="s">
        <v>311</v>
      </c>
      <c r="H12" s="16">
        <v>0</v>
      </c>
      <c r="I12" s="18">
        <v>0</v>
      </c>
      <c r="J12" s="32"/>
      <c r="K12" s="16">
        <v>1</v>
      </c>
      <c r="L12" s="16">
        <v>0</v>
      </c>
      <c r="M12" s="128" t="s">
        <v>311</v>
      </c>
    </row>
    <row r="13" spans="1:13" ht="14.25">
      <c r="A13" s="21" t="s">
        <v>57</v>
      </c>
      <c r="B13" s="16">
        <v>0</v>
      </c>
      <c r="C13" s="18">
        <v>0</v>
      </c>
      <c r="D13" s="32"/>
      <c r="E13" s="16">
        <v>0</v>
      </c>
      <c r="F13" s="18">
        <v>0</v>
      </c>
      <c r="G13" s="32"/>
      <c r="H13" s="16">
        <v>0</v>
      </c>
      <c r="I13" s="18">
        <v>0</v>
      </c>
      <c r="J13" s="32"/>
      <c r="K13" s="16">
        <v>0</v>
      </c>
      <c r="L13" s="16">
        <v>0</v>
      </c>
      <c r="M13" s="32"/>
    </row>
    <row r="14" spans="1:13" ht="15">
      <c r="A14" s="21" t="s">
        <v>58</v>
      </c>
      <c r="B14" s="16">
        <v>2</v>
      </c>
      <c r="C14" s="18">
        <v>2</v>
      </c>
      <c r="D14" s="32">
        <f t="shared" si="0"/>
        <v>0</v>
      </c>
      <c r="E14" s="16">
        <v>1</v>
      </c>
      <c r="F14" s="18">
        <v>0</v>
      </c>
      <c r="G14" s="128" t="s">
        <v>311</v>
      </c>
      <c r="H14" s="16">
        <v>0</v>
      </c>
      <c r="I14" s="18">
        <v>0</v>
      </c>
      <c r="J14" s="32"/>
      <c r="K14" s="16">
        <v>2</v>
      </c>
      <c r="L14" s="16">
        <v>0</v>
      </c>
      <c r="M14" s="128" t="s">
        <v>311</v>
      </c>
    </row>
    <row r="15" spans="1:13" ht="14.25">
      <c r="A15" s="21" t="s">
        <v>59</v>
      </c>
      <c r="B15" s="16">
        <v>4</v>
      </c>
      <c r="C15" s="18">
        <v>1</v>
      </c>
      <c r="D15" s="32">
        <f t="shared" si="0"/>
        <v>-75</v>
      </c>
      <c r="E15" s="16">
        <v>0</v>
      </c>
      <c r="F15" s="18">
        <v>0</v>
      </c>
      <c r="G15" s="32"/>
      <c r="H15" s="16">
        <v>0</v>
      </c>
      <c r="I15" s="18">
        <v>0</v>
      </c>
      <c r="J15" s="32"/>
      <c r="K15" s="16">
        <v>0</v>
      </c>
      <c r="L15" s="16">
        <v>0</v>
      </c>
      <c r="M15" s="32"/>
    </row>
    <row r="16" spans="1:13" ht="14.25">
      <c r="A16" s="21" t="s">
        <v>60</v>
      </c>
      <c r="B16" s="16">
        <v>5</v>
      </c>
      <c r="C16" s="18">
        <v>1</v>
      </c>
      <c r="D16" s="32">
        <f t="shared" si="0"/>
        <v>-80</v>
      </c>
      <c r="E16" s="16">
        <v>0</v>
      </c>
      <c r="F16" s="18">
        <v>0</v>
      </c>
      <c r="G16" s="32"/>
      <c r="H16" s="16">
        <v>0</v>
      </c>
      <c r="I16" s="18">
        <v>0</v>
      </c>
      <c r="J16" s="32"/>
      <c r="K16" s="16">
        <v>0</v>
      </c>
      <c r="L16" s="16">
        <v>0</v>
      </c>
      <c r="M16" s="32"/>
    </row>
    <row r="17" spans="1:13" ht="14.25">
      <c r="A17" s="21" t="s">
        <v>61</v>
      </c>
      <c r="B17" s="16">
        <v>26</v>
      </c>
      <c r="C17" s="18">
        <v>31</v>
      </c>
      <c r="D17" s="32">
        <f t="shared" si="0"/>
        <v>19.230769230769226</v>
      </c>
      <c r="E17" s="16">
        <v>5</v>
      </c>
      <c r="F17" s="18">
        <v>6</v>
      </c>
      <c r="G17" s="32">
        <f>F17*100/E17-100</f>
        <v>20</v>
      </c>
      <c r="H17" s="16">
        <v>0</v>
      </c>
      <c r="I17" s="18">
        <v>0</v>
      </c>
      <c r="J17" s="32"/>
      <c r="K17" s="16">
        <v>6</v>
      </c>
      <c r="L17" s="16">
        <v>10</v>
      </c>
      <c r="M17" s="32">
        <f>L17*100/K17-100</f>
        <v>66.66666666666666</v>
      </c>
    </row>
    <row r="18" spans="1:13" ht="15">
      <c r="A18" s="21" t="s">
        <v>62</v>
      </c>
      <c r="B18" s="16">
        <v>5</v>
      </c>
      <c r="C18" s="18">
        <v>6</v>
      </c>
      <c r="D18" s="32">
        <f t="shared" si="0"/>
        <v>20</v>
      </c>
      <c r="E18" s="16">
        <v>2</v>
      </c>
      <c r="F18" s="18">
        <v>1</v>
      </c>
      <c r="G18" s="32">
        <f>F18*100/E18-100</f>
        <v>-50</v>
      </c>
      <c r="H18" s="16">
        <v>1</v>
      </c>
      <c r="I18" s="18">
        <v>0</v>
      </c>
      <c r="J18" s="128" t="s">
        <v>311</v>
      </c>
      <c r="K18" s="16">
        <v>1</v>
      </c>
      <c r="L18" s="16">
        <v>1</v>
      </c>
      <c r="M18" s="32">
        <f>L18*100/K18-100</f>
        <v>0</v>
      </c>
    </row>
    <row r="19" spans="1:13" ht="14.25">
      <c r="A19" s="21" t="s">
        <v>63</v>
      </c>
      <c r="B19" s="16">
        <v>0</v>
      </c>
      <c r="C19" s="18">
        <v>0</v>
      </c>
      <c r="D19" s="32"/>
      <c r="E19" s="16">
        <v>0</v>
      </c>
      <c r="F19" s="18">
        <v>0</v>
      </c>
      <c r="G19" s="32"/>
      <c r="H19" s="16">
        <v>0</v>
      </c>
      <c r="I19" s="18">
        <v>0</v>
      </c>
      <c r="J19" s="32"/>
      <c r="K19" s="16">
        <v>0</v>
      </c>
      <c r="L19" s="16">
        <v>0</v>
      </c>
      <c r="M19" s="32"/>
    </row>
    <row r="20" spans="1:13" ht="14.25">
      <c r="A20" s="21" t="s">
        <v>64</v>
      </c>
      <c r="B20" s="16">
        <v>7</v>
      </c>
      <c r="C20" s="18">
        <v>3</v>
      </c>
      <c r="D20" s="32">
        <f t="shared" si="0"/>
        <v>-57.142857142857146</v>
      </c>
      <c r="E20" s="16">
        <v>0</v>
      </c>
      <c r="F20" s="18">
        <v>0</v>
      </c>
      <c r="G20" s="32"/>
      <c r="H20" s="16">
        <v>0</v>
      </c>
      <c r="I20" s="18">
        <v>0</v>
      </c>
      <c r="J20" s="32"/>
      <c r="K20" s="16">
        <v>0</v>
      </c>
      <c r="L20" s="16">
        <v>0</v>
      </c>
      <c r="M20" s="32"/>
    </row>
    <row r="21" spans="1:13" ht="14.25">
      <c r="A21" s="21" t="s">
        <v>65</v>
      </c>
      <c r="B21" s="16">
        <v>5</v>
      </c>
      <c r="C21" s="18">
        <v>7</v>
      </c>
      <c r="D21" s="32">
        <f t="shared" si="0"/>
        <v>40</v>
      </c>
      <c r="E21" s="16">
        <v>1</v>
      </c>
      <c r="F21" s="18">
        <v>3</v>
      </c>
      <c r="G21" s="32">
        <f>F21*100/E21-100</f>
        <v>200</v>
      </c>
      <c r="H21" s="16">
        <v>0</v>
      </c>
      <c r="I21" s="18">
        <v>2</v>
      </c>
      <c r="J21" s="129" t="s">
        <v>312</v>
      </c>
      <c r="K21" s="16">
        <v>1</v>
      </c>
      <c r="L21" s="16">
        <v>5</v>
      </c>
      <c r="M21" s="32">
        <f>L21*100/K21-100</f>
        <v>400</v>
      </c>
    </row>
    <row r="22" spans="1:13" ht="15">
      <c r="A22" s="21" t="s">
        <v>66</v>
      </c>
      <c r="B22" s="16">
        <v>6</v>
      </c>
      <c r="C22" s="18">
        <v>3</v>
      </c>
      <c r="D22" s="32">
        <f t="shared" si="0"/>
        <v>-50</v>
      </c>
      <c r="E22" s="16">
        <v>2</v>
      </c>
      <c r="F22" s="18">
        <v>0</v>
      </c>
      <c r="G22" s="128" t="s">
        <v>311</v>
      </c>
      <c r="H22" s="16">
        <v>0</v>
      </c>
      <c r="I22" s="18">
        <v>0</v>
      </c>
      <c r="J22" s="32"/>
      <c r="K22" s="16">
        <v>4</v>
      </c>
      <c r="L22" s="16">
        <v>0</v>
      </c>
      <c r="M22" s="128" t="s">
        <v>311</v>
      </c>
    </row>
    <row r="23" spans="1:13" ht="15">
      <c r="A23" s="21" t="s">
        <v>67</v>
      </c>
      <c r="B23" s="16">
        <v>6</v>
      </c>
      <c r="C23" s="18">
        <v>3</v>
      </c>
      <c r="D23" s="32">
        <f t="shared" si="0"/>
        <v>-50</v>
      </c>
      <c r="E23" s="16">
        <v>1</v>
      </c>
      <c r="F23" s="18">
        <v>0</v>
      </c>
      <c r="G23" s="128" t="s">
        <v>311</v>
      </c>
      <c r="H23" s="16">
        <v>0</v>
      </c>
      <c r="I23" s="18">
        <v>0</v>
      </c>
      <c r="J23" s="32"/>
      <c r="K23" s="16">
        <v>1</v>
      </c>
      <c r="L23" s="16">
        <v>0</v>
      </c>
      <c r="M23" s="128" t="s">
        <v>311</v>
      </c>
    </row>
    <row r="24" spans="1:13" ht="15">
      <c r="A24" s="21" t="s">
        <v>68</v>
      </c>
      <c r="B24" s="16">
        <v>3</v>
      </c>
      <c r="C24" s="18">
        <v>0</v>
      </c>
      <c r="D24" s="128" t="s">
        <v>311</v>
      </c>
      <c r="E24" s="16">
        <v>0</v>
      </c>
      <c r="F24" s="18">
        <v>0</v>
      </c>
      <c r="G24" s="32"/>
      <c r="H24" s="16">
        <v>0</v>
      </c>
      <c r="I24" s="18">
        <v>0</v>
      </c>
      <c r="J24" s="32"/>
      <c r="K24" s="16">
        <v>0</v>
      </c>
      <c r="L24" s="16">
        <v>0</v>
      </c>
      <c r="M24" s="32"/>
    </row>
    <row r="25" spans="1:13" ht="15">
      <c r="A25" s="21" t="s">
        <v>69</v>
      </c>
      <c r="B25" s="16">
        <v>4</v>
      </c>
      <c r="C25" s="18">
        <v>0</v>
      </c>
      <c r="D25" s="128" t="s">
        <v>311</v>
      </c>
      <c r="E25" s="16">
        <v>1</v>
      </c>
      <c r="F25" s="18">
        <v>0</v>
      </c>
      <c r="G25" s="128" t="s">
        <v>311</v>
      </c>
      <c r="H25" s="16">
        <v>0</v>
      </c>
      <c r="I25" s="18">
        <v>0</v>
      </c>
      <c r="J25" s="32"/>
      <c r="K25" s="16">
        <v>1</v>
      </c>
      <c r="L25" s="16">
        <v>0</v>
      </c>
      <c r="M25" s="128" t="s">
        <v>311</v>
      </c>
    </row>
    <row r="26" spans="1:13" ht="15">
      <c r="A26" s="21" t="s">
        <v>70</v>
      </c>
      <c r="B26" s="16">
        <v>5</v>
      </c>
      <c r="C26" s="18">
        <v>1</v>
      </c>
      <c r="D26" s="32">
        <f t="shared" si="0"/>
        <v>-80</v>
      </c>
      <c r="E26" s="16">
        <v>2</v>
      </c>
      <c r="F26" s="18">
        <v>0</v>
      </c>
      <c r="G26" s="128" t="s">
        <v>311</v>
      </c>
      <c r="H26" s="16">
        <v>1</v>
      </c>
      <c r="I26" s="18">
        <v>0</v>
      </c>
      <c r="J26" s="128" t="s">
        <v>311</v>
      </c>
      <c r="K26" s="16">
        <v>2</v>
      </c>
      <c r="L26" s="16">
        <v>0</v>
      </c>
      <c r="M26" s="128" t="s">
        <v>311</v>
      </c>
    </row>
    <row r="27" spans="1:13" ht="15">
      <c r="A27" s="21" t="s">
        <v>71</v>
      </c>
      <c r="B27" s="16">
        <v>5</v>
      </c>
      <c r="C27" s="18">
        <v>2</v>
      </c>
      <c r="D27" s="32">
        <f t="shared" si="0"/>
        <v>-60</v>
      </c>
      <c r="E27" s="16">
        <v>1</v>
      </c>
      <c r="F27" s="18">
        <v>0</v>
      </c>
      <c r="G27" s="128" t="s">
        <v>311</v>
      </c>
      <c r="H27" s="16">
        <v>1</v>
      </c>
      <c r="I27" s="18">
        <v>0</v>
      </c>
      <c r="J27" s="128" t="s">
        <v>311</v>
      </c>
      <c r="K27" s="16">
        <v>0</v>
      </c>
      <c r="L27" s="16">
        <v>0</v>
      </c>
      <c r="M27" s="32"/>
    </row>
    <row r="28" spans="1:13" ht="14.25">
      <c r="A28" s="21" t="s">
        <v>72</v>
      </c>
      <c r="B28" s="16">
        <v>8</v>
      </c>
      <c r="C28" s="18">
        <v>2</v>
      </c>
      <c r="D28" s="32">
        <f t="shared" si="0"/>
        <v>-75</v>
      </c>
      <c r="E28" s="16">
        <v>2</v>
      </c>
      <c r="F28" s="18">
        <v>1</v>
      </c>
      <c r="G28" s="32">
        <f>F28*100/E28-100</f>
        <v>-50</v>
      </c>
      <c r="H28" s="16">
        <v>0</v>
      </c>
      <c r="I28" s="18">
        <v>0</v>
      </c>
      <c r="J28" s="32"/>
      <c r="K28" s="16">
        <v>2</v>
      </c>
      <c r="L28" s="16">
        <v>2</v>
      </c>
      <c r="M28" s="32">
        <f>L28*100/K28-100</f>
        <v>0</v>
      </c>
    </row>
    <row r="29" spans="1:13" ht="15">
      <c r="A29" s="21" t="s">
        <v>73</v>
      </c>
      <c r="B29" s="16">
        <v>3</v>
      </c>
      <c r="C29" s="18">
        <v>0</v>
      </c>
      <c r="D29" s="128" t="s">
        <v>311</v>
      </c>
      <c r="E29" s="16">
        <v>1</v>
      </c>
      <c r="F29" s="18">
        <v>0</v>
      </c>
      <c r="G29" s="128" t="s">
        <v>311</v>
      </c>
      <c r="H29" s="16">
        <v>0</v>
      </c>
      <c r="I29" s="18">
        <v>0</v>
      </c>
      <c r="J29" s="32"/>
      <c r="K29" s="16">
        <v>1</v>
      </c>
      <c r="L29" s="16">
        <v>0</v>
      </c>
      <c r="M29" s="128" t="s">
        <v>311</v>
      </c>
    </row>
    <row r="30" spans="1:13" ht="15">
      <c r="A30" s="21" t="s">
        <v>74</v>
      </c>
      <c r="B30" s="16">
        <v>4</v>
      </c>
      <c r="C30" s="18">
        <v>2</v>
      </c>
      <c r="D30" s="32">
        <f t="shared" si="0"/>
        <v>-50</v>
      </c>
      <c r="E30" s="16">
        <v>2</v>
      </c>
      <c r="F30" s="18">
        <v>0</v>
      </c>
      <c r="G30" s="128" t="s">
        <v>311</v>
      </c>
      <c r="H30" s="16">
        <v>0</v>
      </c>
      <c r="I30" s="18">
        <v>0</v>
      </c>
      <c r="J30" s="32"/>
      <c r="K30" s="16">
        <v>2</v>
      </c>
      <c r="L30" s="16">
        <v>0</v>
      </c>
      <c r="M30" s="128" t="s">
        <v>311</v>
      </c>
    </row>
    <row r="31" spans="1:13" ht="15">
      <c r="A31" s="21" t="s">
        <v>75</v>
      </c>
      <c r="B31" s="16">
        <v>10</v>
      </c>
      <c r="C31" s="18">
        <v>6</v>
      </c>
      <c r="D31" s="32">
        <f t="shared" si="0"/>
        <v>-40</v>
      </c>
      <c r="E31" s="16">
        <v>2</v>
      </c>
      <c r="F31" s="18">
        <v>0</v>
      </c>
      <c r="G31" s="128" t="s">
        <v>311</v>
      </c>
      <c r="H31" s="16">
        <v>2</v>
      </c>
      <c r="I31" s="18">
        <v>0</v>
      </c>
      <c r="J31" s="128" t="s">
        <v>311</v>
      </c>
      <c r="K31" s="16">
        <v>2</v>
      </c>
      <c r="L31" s="16">
        <v>0</v>
      </c>
      <c r="M31" s="128" t="s">
        <v>311</v>
      </c>
    </row>
    <row r="32" spans="1:13" ht="15">
      <c r="A32" s="21" t="s">
        <v>76</v>
      </c>
      <c r="B32" s="16">
        <v>2</v>
      </c>
      <c r="C32" s="18">
        <v>0</v>
      </c>
      <c r="D32" s="128" t="s">
        <v>311</v>
      </c>
      <c r="E32" s="16">
        <v>0</v>
      </c>
      <c r="F32" s="18">
        <v>0</v>
      </c>
      <c r="G32" s="32"/>
      <c r="H32" s="16">
        <v>0</v>
      </c>
      <c r="I32" s="18">
        <v>0</v>
      </c>
      <c r="J32" s="32"/>
      <c r="K32" s="16">
        <v>0</v>
      </c>
      <c r="L32" s="16">
        <v>0</v>
      </c>
      <c r="M32" s="32"/>
    </row>
    <row r="33" spans="1:13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  <c r="K33" s="16">
        <v>0</v>
      </c>
      <c r="L33" s="16">
        <v>0</v>
      </c>
      <c r="M33" s="32"/>
    </row>
    <row r="34" spans="1:13" ht="15">
      <c r="A34" s="24" t="s">
        <v>78</v>
      </c>
      <c r="B34" s="33">
        <v>130</v>
      </c>
      <c r="C34" s="25">
        <v>77</v>
      </c>
      <c r="D34" s="34">
        <f t="shared" si="0"/>
        <v>-40.76923076923077</v>
      </c>
      <c r="E34" s="33">
        <v>28</v>
      </c>
      <c r="F34" s="25">
        <v>13</v>
      </c>
      <c r="G34" s="34">
        <f>F34*100/E34-100</f>
        <v>-53.57142857142857</v>
      </c>
      <c r="H34" s="33">
        <v>5</v>
      </c>
      <c r="I34" s="25">
        <v>2</v>
      </c>
      <c r="J34" s="34">
        <f>I34*100/H34-100</f>
        <v>-60</v>
      </c>
      <c r="K34" s="33">
        <v>35</v>
      </c>
      <c r="L34" s="33">
        <v>21</v>
      </c>
      <c r="M34" s="34">
        <f>L34*100/K34-100</f>
        <v>-40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 G8 J7:J17 M8 D10:D23 D26:D28 D30:D31 D33:D34 G10 G13 G15:G21 G24 G28 G32:G34 J19:J20 J28:J30 J32:J34 M10 M13 M15:M21 M24 M27:M28 M32:M34 J22:J25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1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C1">
      <selection activeCell="P8" sqref="P8"/>
    </sheetView>
  </sheetViews>
  <sheetFormatPr defaultColWidth="9.140625" defaultRowHeight="15"/>
  <cols>
    <col min="1" max="1" width="22.8515625" style="7" customWidth="1"/>
    <col min="2" max="13" width="10.8515625" style="7" customWidth="1"/>
    <col min="14" max="16384" width="9.140625" style="7" customWidth="1"/>
  </cols>
  <sheetData>
    <row r="1" spans="1:13" ht="18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289</v>
      </c>
      <c r="C4" s="6"/>
      <c r="D4" s="6"/>
      <c r="E4" s="6" t="s">
        <v>290</v>
      </c>
      <c r="F4" s="6"/>
      <c r="G4" s="6"/>
      <c r="H4" s="6"/>
      <c r="I4" s="6"/>
      <c r="J4" s="6"/>
      <c r="K4" s="6"/>
      <c r="L4" s="6"/>
      <c r="M4" s="6"/>
    </row>
    <row r="5" spans="1:13" s="15" customFormat="1" ht="30" customHeight="1">
      <c r="A5" s="6"/>
      <c r="B5" s="6"/>
      <c r="C5" s="6"/>
      <c r="D5" s="6"/>
      <c r="E5" s="6" t="s">
        <v>291</v>
      </c>
      <c r="F5" s="6"/>
      <c r="G5" s="6"/>
      <c r="H5" s="6" t="s">
        <v>96</v>
      </c>
      <c r="I5" s="6"/>
      <c r="J5" s="6"/>
      <c r="K5" s="6" t="s">
        <v>97</v>
      </c>
      <c r="L5" s="6"/>
      <c r="M5" s="6"/>
    </row>
    <row r="6" spans="1:13" s="15" customFormat="1" ht="14.25">
      <c r="A6" s="6"/>
      <c r="B6" s="96" t="s">
        <v>48</v>
      </c>
      <c r="C6" s="96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16">
        <v>0</v>
      </c>
      <c r="C7" s="18">
        <v>0</v>
      </c>
      <c r="D7" s="22"/>
      <c r="E7" s="16">
        <v>0</v>
      </c>
      <c r="F7" s="18">
        <v>0</v>
      </c>
      <c r="G7" s="22"/>
      <c r="H7" s="16">
        <v>0</v>
      </c>
      <c r="I7" s="18">
        <v>0</v>
      </c>
      <c r="J7" s="22"/>
      <c r="K7" s="16">
        <v>0</v>
      </c>
      <c r="L7" s="16">
        <v>0</v>
      </c>
      <c r="M7" s="22"/>
    </row>
    <row r="8" spans="1:13" ht="14.25">
      <c r="A8" s="21" t="s">
        <v>52</v>
      </c>
      <c r="B8" s="16">
        <v>118</v>
      </c>
      <c r="C8" s="18">
        <v>114</v>
      </c>
      <c r="D8" s="27">
        <f>C8*100/B8-100</f>
        <v>-3.3898305084745743</v>
      </c>
      <c r="E8" s="16">
        <v>100</v>
      </c>
      <c r="F8" s="18">
        <v>91</v>
      </c>
      <c r="G8" s="27">
        <f>F8*100/E8-100</f>
        <v>-9</v>
      </c>
      <c r="H8" s="16">
        <v>5</v>
      </c>
      <c r="I8" s="18">
        <v>6</v>
      </c>
      <c r="J8" s="27">
        <f>I8*100/H8-100</f>
        <v>20</v>
      </c>
      <c r="K8" s="16">
        <v>109</v>
      </c>
      <c r="L8" s="16">
        <v>108</v>
      </c>
      <c r="M8" s="27">
        <f>L8*100/K8-100</f>
        <v>-0.9174311926605441</v>
      </c>
    </row>
    <row r="9" spans="1:13" ht="14.25">
      <c r="A9" s="21" t="s">
        <v>53</v>
      </c>
      <c r="B9" s="16">
        <v>122</v>
      </c>
      <c r="C9" s="18">
        <v>161</v>
      </c>
      <c r="D9" s="27">
        <f aca="true" t="shared" si="0" ref="D9:D34">C9*100/B9-100</f>
        <v>31.967213114754088</v>
      </c>
      <c r="E9" s="16">
        <v>102</v>
      </c>
      <c r="F9" s="18">
        <v>127</v>
      </c>
      <c r="G9" s="27">
        <f aca="true" t="shared" si="1" ref="G9:G34">F9*100/E9-100</f>
        <v>24.509803921568633</v>
      </c>
      <c r="H9" s="16">
        <v>3</v>
      </c>
      <c r="I9" s="18">
        <v>9</v>
      </c>
      <c r="J9" s="27">
        <f aca="true" t="shared" si="2" ref="J9:J34">I9*100/H9-100</f>
        <v>200</v>
      </c>
      <c r="K9" s="16">
        <v>112</v>
      </c>
      <c r="L9" s="16">
        <v>144</v>
      </c>
      <c r="M9" s="27">
        <f aca="true" t="shared" si="3" ref="M9:M34">L9*100/K9-100</f>
        <v>28.571428571428584</v>
      </c>
    </row>
    <row r="10" spans="1:13" ht="14.25">
      <c r="A10" s="21" t="s">
        <v>54</v>
      </c>
      <c r="B10" s="16">
        <v>298</v>
      </c>
      <c r="C10" s="18">
        <v>282</v>
      </c>
      <c r="D10" s="27">
        <f t="shared" si="0"/>
        <v>-5.369127516778519</v>
      </c>
      <c r="E10" s="16">
        <v>262</v>
      </c>
      <c r="F10" s="18">
        <v>243</v>
      </c>
      <c r="G10" s="27">
        <f t="shared" si="1"/>
        <v>-7.251908396946561</v>
      </c>
      <c r="H10" s="16">
        <v>8</v>
      </c>
      <c r="I10" s="18">
        <v>2</v>
      </c>
      <c r="J10" s="27">
        <f t="shared" si="2"/>
        <v>-75</v>
      </c>
      <c r="K10" s="16">
        <v>286</v>
      </c>
      <c r="L10" s="16">
        <v>287</v>
      </c>
      <c r="M10" s="27">
        <f t="shared" si="3"/>
        <v>0.34965034965034647</v>
      </c>
    </row>
    <row r="11" spans="1:13" ht="14.25">
      <c r="A11" s="21" t="s">
        <v>55</v>
      </c>
      <c r="B11" s="16">
        <v>109</v>
      </c>
      <c r="C11" s="18">
        <v>164</v>
      </c>
      <c r="D11" s="27">
        <f t="shared" si="0"/>
        <v>50.45871559633028</v>
      </c>
      <c r="E11" s="16">
        <v>99</v>
      </c>
      <c r="F11" s="18">
        <v>142</v>
      </c>
      <c r="G11" s="27">
        <f t="shared" si="1"/>
        <v>43.43434343434345</v>
      </c>
      <c r="H11" s="16">
        <v>3</v>
      </c>
      <c r="I11" s="18">
        <v>3</v>
      </c>
      <c r="J11" s="27">
        <f t="shared" si="2"/>
        <v>0</v>
      </c>
      <c r="K11" s="16">
        <v>109</v>
      </c>
      <c r="L11" s="16">
        <v>159</v>
      </c>
      <c r="M11" s="27">
        <f t="shared" si="3"/>
        <v>45.871559633027516</v>
      </c>
    </row>
    <row r="12" spans="1:13" ht="14.25">
      <c r="A12" s="21" t="s">
        <v>56</v>
      </c>
      <c r="B12" s="16">
        <v>132</v>
      </c>
      <c r="C12" s="18">
        <v>139</v>
      </c>
      <c r="D12" s="27">
        <f t="shared" si="0"/>
        <v>5.303030303030297</v>
      </c>
      <c r="E12" s="16">
        <v>116</v>
      </c>
      <c r="F12" s="18">
        <v>119</v>
      </c>
      <c r="G12" s="27">
        <f t="shared" si="1"/>
        <v>2.5862068965517295</v>
      </c>
      <c r="H12" s="16">
        <v>6</v>
      </c>
      <c r="I12" s="18">
        <v>2</v>
      </c>
      <c r="J12" s="27">
        <f t="shared" si="2"/>
        <v>-66.66666666666666</v>
      </c>
      <c r="K12" s="16">
        <v>126</v>
      </c>
      <c r="L12" s="16">
        <v>141</v>
      </c>
      <c r="M12" s="27">
        <f t="shared" si="3"/>
        <v>11.904761904761898</v>
      </c>
    </row>
    <row r="13" spans="1:13" ht="14.25">
      <c r="A13" s="21" t="s">
        <v>57</v>
      </c>
      <c r="B13" s="16">
        <v>105</v>
      </c>
      <c r="C13" s="18">
        <v>144</v>
      </c>
      <c r="D13" s="27">
        <f t="shared" si="0"/>
        <v>37.14285714285714</v>
      </c>
      <c r="E13" s="16">
        <v>83</v>
      </c>
      <c r="F13" s="18">
        <v>96</v>
      </c>
      <c r="G13" s="27">
        <f t="shared" si="1"/>
        <v>15.662650602409641</v>
      </c>
      <c r="H13" s="16">
        <v>7</v>
      </c>
      <c r="I13" s="18">
        <v>3</v>
      </c>
      <c r="J13" s="27">
        <f t="shared" si="2"/>
        <v>-57.142857142857146</v>
      </c>
      <c r="K13" s="16">
        <v>85</v>
      </c>
      <c r="L13" s="16">
        <v>117</v>
      </c>
      <c r="M13" s="27">
        <f t="shared" si="3"/>
        <v>37.64705882352942</v>
      </c>
    </row>
    <row r="14" spans="1:13" ht="14.25">
      <c r="A14" s="21" t="s">
        <v>58</v>
      </c>
      <c r="B14" s="16">
        <v>182</v>
      </c>
      <c r="C14" s="18">
        <v>171</v>
      </c>
      <c r="D14" s="27">
        <f t="shared" si="0"/>
        <v>-6.043956043956044</v>
      </c>
      <c r="E14" s="16">
        <v>159</v>
      </c>
      <c r="F14" s="18">
        <v>145</v>
      </c>
      <c r="G14" s="27">
        <f t="shared" si="1"/>
        <v>-8.80503144654088</v>
      </c>
      <c r="H14" s="16">
        <v>9</v>
      </c>
      <c r="I14" s="18">
        <v>9</v>
      </c>
      <c r="J14" s="27">
        <f t="shared" si="2"/>
        <v>0</v>
      </c>
      <c r="K14" s="16">
        <v>164</v>
      </c>
      <c r="L14" s="16">
        <v>167</v>
      </c>
      <c r="M14" s="27">
        <f t="shared" si="3"/>
        <v>1.8292682926829258</v>
      </c>
    </row>
    <row r="15" spans="1:13" ht="14.25">
      <c r="A15" s="21" t="s">
        <v>59</v>
      </c>
      <c r="B15" s="16">
        <v>136</v>
      </c>
      <c r="C15" s="18">
        <v>156</v>
      </c>
      <c r="D15" s="27">
        <f t="shared" si="0"/>
        <v>14.705882352941174</v>
      </c>
      <c r="E15" s="16">
        <v>130</v>
      </c>
      <c r="F15" s="18">
        <v>140</v>
      </c>
      <c r="G15" s="27">
        <f t="shared" si="1"/>
        <v>7.692307692307693</v>
      </c>
      <c r="H15" s="16">
        <v>6</v>
      </c>
      <c r="I15" s="18">
        <v>7</v>
      </c>
      <c r="J15" s="27">
        <f t="shared" si="2"/>
        <v>16.66666666666667</v>
      </c>
      <c r="K15" s="16">
        <v>144</v>
      </c>
      <c r="L15" s="16">
        <v>157</v>
      </c>
      <c r="M15" s="27">
        <f t="shared" si="3"/>
        <v>9.027777777777771</v>
      </c>
    </row>
    <row r="16" spans="1:13" ht="14.25">
      <c r="A16" s="21" t="s">
        <v>60</v>
      </c>
      <c r="B16" s="16">
        <v>238</v>
      </c>
      <c r="C16" s="18">
        <v>271</v>
      </c>
      <c r="D16" s="27">
        <f t="shared" si="0"/>
        <v>13.865546218487395</v>
      </c>
      <c r="E16" s="16">
        <v>201</v>
      </c>
      <c r="F16" s="18">
        <v>232</v>
      </c>
      <c r="G16" s="27">
        <f t="shared" si="1"/>
        <v>15.422885572139307</v>
      </c>
      <c r="H16" s="16">
        <v>10</v>
      </c>
      <c r="I16" s="18">
        <v>12</v>
      </c>
      <c r="J16" s="27">
        <f t="shared" si="2"/>
        <v>20</v>
      </c>
      <c r="K16" s="16">
        <v>235</v>
      </c>
      <c r="L16" s="16">
        <v>268</v>
      </c>
      <c r="M16" s="27">
        <f t="shared" si="3"/>
        <v>14.042553191489361</v>
      </c>
    </row>
    <row r="17" spans="1:13" ht="14.25">
      <c r="A17" s="21" t="s">
        <v>61</v>
      </c>
      <c r="B17" s="16">
        <v>262</v>
      </c>
      <c r="C17" s="18">
        <v>241</v>
      </c>
      <c r="D17" s="27">
        <f t="shared" si="0"/>
        <v>-8.015267175572518</v>
      </c>
      <c r="E17" s="16">
        <v>217</v>
      </c>
      <c r="F17" s="18">
        <v>179</v>
      </c>
      <c r="G17" s="27">
        <f t="shared" si="1"/>
        <v>-17.51152073732719</v>
      </c>
      <c r="H17" s="16">
        <v>3</v>
      </c>
      <c r="I17" s="18">
        <v>1</v>
      </c>
      <c r="J17" s="27">
        <f t="shared" si="2"/>
        <v>-66.66666666666666</v>
      </c>
      <c r="K17" s="16">
        <v>231</v>
      </c>
      <c r="L17" s="16">
        <v>191</v>
      </c>
      <c r="M17" s="27">
        <f t="shared" si="3"/>
        <v>-17.316017316017323</v>
      </c>
    </row>
    <row r="18" spans="1:13" ht="14.25">
      <c r="A18" s="21" t="s">
        <v>62</v>
      </c>
      <c r="B18" s="16">
        <v>87</v>
      </c>
      <c r="C18" s="18">
        <v>92</v>
      </c>
      <c r="D18" s="27">
        <f t="shared" si="0"/>
        <v>5.747126436781613</v>
      </c>
      <c r="E18" s="16">
        <v>71</v>
      </c>
      <c r="F18" s="18">
        <v>83</v>
      </c>
      <c r="G18" s="27">
        <f t="shared" si="1"/>
        <v>16.901408450704224</v>
      </c>
      <c r="H18" s="16">
        <v>2</v>
      </c>
      <c r="I18" s="18">
        <v>5</v>
      </c>
      <c r="J18" s="27">
        <f t="shared" si="2"/>
        <v>150</v>
      </c>
      <c r="K18" s="16">
        <v>72</v>
      </c>
      <c r="L18" s="16">
        <v>97</v>
      </c>
      <c r="M18" s="27">
        <f t="shared" si="3"/>
        <v>34.72222222222223</v>
      </c>
    </row>
    <row r="19" spans="1:13" ht="14.25">
      <c r="A19" s="21" t="s">
        <v>63</v>
      </c>
      <c r="B19" s="16">
        <v>37</v>
      </c>
      <c r="C19" s="18">
        <v>52</v>
      </c>
      <c r="D19" s="27">
        <f t="shared" si="0"/>
        <v>40.54054054054055</v>
      </c>
      <c r="E19" s="16">
        <v>32</v>
      </c>
      <c r="F19" s="18">
        <v>42</v>
      </c>
      <c r="G19" s="27">
        <f t="shared" si="1"/>
        <v>31.25</v>
      </c>
      <c r="H19" s="16">
        <v>0</v>
      </c>
      <c r="I19" s="18">
        <v>4</v>
      </c>
      <c r="J19" s="129" t="s">
        <v>312</v>
      </c>
      <c r="K19" s="16">
        <v>36</v>
      </c>
      <c r="L19" s="16">
        <v>46</v>
      </c>
      <c r="M19" s="27">
        <f t="shared" si="3"/>
        <v>27.77777777777777</v>
      </c>
    </row>
    <row r="20" spans="1:13" ht="14.25">
      <c r="A20" s="21" t="s">
        <v>64</v>
      </c>
      <c r="B20" s="16">
        <v>330</v>
      </c>
      <c r="C20" s="18">
        <v>342</v>
      </c>
      <c r="D20" s="27">
        <f t="shared" si="0"/>
        <v>3.6363636363636402</v>
      </c>
      <c r="E20" s="16">
        <v>290</v>
      </c>
      <c r="F20" s="18">
        <v>303</v>
      </c>
      <c r="G20" s="27">
        <f t="shared" si="1"/>
        <v>4.482758620689651</v>
      </c>
      <c r="H20" s="16">
        <v>8</v>
      </c>
      <c r="I20" s="18">
        <v>20</v>
      </c>
      <c r="J20" s="27">
        <f t="shared" si="2"/>
        <v>150</v>
      </c>
      <c r="K20" s="16">
        <v>335</v>
      </c>
      <c r="L20" s="16">
        <v>360</v>
      </c>
      <c r="M20" s="27">
        <f t="shared" si="3"/>
        <v>7.462686567164184</v>
      </c>
    </row>
    <row r="21" spans="1:13" ht="14.25">
      <c r="A21" s="21" t="s">
        <v>65</v>
      </c>
      <c r="B21" s="16">
        <v>149</v>
      </c>
      <c r="C21" s="18">
        <v>162</v>
      </c>
      <c r="D21" s="27">
        <f t="shared" si="0"/>
        <v>8.724832214765101</v>
      </c>
      <c r="E21" s="16">
        <v>136</v>
      </c>
      <c r="F21" s="18">
        <v>148</v>
      </c>
      <c r="G21" s="27">
        <f t="shared" si="1"/>
        <v>8.82352941176471</v>
      </c>
      <c r="H21" s="16">
        <v>1</v>
      </c>
      <c r="I21" s="18">
        <v>11</v>
      </c>
      <c r="J21" s="27">
        <f t="shared" si="2"/>
        <v>1000</v>
      </c>
      <c r="K21" s="16">
        <v>166</v>
      </c>
      <c r="L21" s="16">
        <v>181</v>
      </c>
      <c r="M21" s="27">
        <f t="shared" si="3"/>
        <v>9.036144578313255</v>
      </c>
    </row>
    <row r="22" spans="1:13" ht="14.25">
      <c r="A22" s="21" t="s">
        <v>66</v>
      </c>
      <c r="B22" s="16">
        <v>269</v>
      </c>
      <c r="C22" s="18">
        <v>305</v>
      </c>
      <c r="D22" s="27">
        <f t="shared" si="0"/>
        <v>13.382899628252787</v>
      </c>
      <c r="E22" s="16">
        <v>231</v>
      </c>
      <c r="F22" s="18">
        <v>253</v>
      </c>
      <c r="G22" s="27">
        <f t="shared" si="1"/>
        <v>9.523809523809518</v>
      </c>
      <c r="H22" s="16">
        <v>15</v>
      </c>
      <c r="I22" s="18">
        <v>9</v>
      </c>
      <c r="J22" s="27">
        <f t="shared" si="2"/>
        <v>-40</v>
      </c>
      <c r="K22" s="16">
        <v>240</v>
      </c>
      <c r="L22" s="16">
        <v>278</v>
      </c>
      <c r="M22" s="27">
        <f t="shared" si="3"/>
        <v>15.833333333333329</v>
      </c>
    </row>
    <row r="23" spans="1:13" ht="14.25">
      <c r="A23" s="21" t="s">
        <v>67</v>
      </c>
      <c r="B23" s="16">
        <v>119</v>
      </c>
      <c r="C23" s="18">
        <v>148</v>
      </c>
      <c r="D23" s="27">
        <f t="shared" si="0"/>
        <v>24.369747899159663</v>
      </c>
      <c r="E23" s="16">
        <v>111</v>
      </c>
      <c r="F23" s="18">
        <v>128</v>
      </c>
      <c r="G23" s="27">
        <f t="shared" si="1"/>
        <v>15.315315315315317</v>
      </c>
      <c r="H23" s="16">
        <v>2</v>
      </c>
      <c r="I23" s="18">
        <v>2</v>
      </c>
      <c r="J23" s="27">
        <f t="shared" si="2"/>
        <v>0</v>
      </c>
      <c r="K23" s="16">
        <v>122</v>
      </c>
      <c r="L23" s="16">
        <v>138</v>
      </c>
      <c r="M23" s="27">
        <f t="shared" si="3"/>
        <v>13.114754098360649</v>
      </c>
    </row>
    <row r="24" spans="1:13" ht="14.25">
      <c r="A24" s="21" t="s">
        <v>68</v>
      </c>
      <c r="B24" s="16">
        <v>124</v>
      </c>
      <c r="C24" s="18">
        <v>150</v>
      </c>
      <c r="D24" s="27">
        <f t="shared" si="0"/>
        <v>20.967741935483872</v>
      </c>
      <c r="E24" s="16">
        <v>87</v>
      </c>
      <c r="F24" s="18">
        <v>127</v>
      </c>
      <c r="G24" s="27">
        <f t="shared" si="1"/>
        <v>45.97701149425288</v>
      </c>
      <c r="H24" s="16">
        <v>9</v>
      </c>
      <c r="I24" s="18">
        <v>7</v>
      </c>
      <c r="J24" s="27">
        <f t="shared" si="2"/>
        <v>-22.22222222222223</v>
      </c>
      <c r="K24" s="16">
        <v>94</v>
      </c>
      <c r="L24" s="16">
        <v>139</v>
      </c>
      <c r="M24" s="27">
        <f t="shared" si="3"/>
        <v>47.87234042553192</v>
      </c>
    </row>
    <row r="25" spans="1:13" ht="14.25">
      <c r="A25" s="21" t="s">
        <v>69</v>
      </c>
      <c r="B25" s="16">
        <v>79</v>
      </c>
      <c r="C25" s="18">
        <v>93</v>
      </c>
      <c r="D25" s="27">
        <f t="shared" si="0"/>
        <v>17.721518987341767</v>
      </c>
      <c r="E25" s="16">
        <v>75</v>
      </c>
      <c r="F25" s="18">
        <v>79</v>
      </c>
      <c r="G25" s="27">
        <f t="shared" si="1"/>
        <v>5.333333333333329</v>
      </c>
      <c r="H25" s="16">
        <v>4</v>
      </c>
      <c r="I25" s="18">
        <v>3</v>
      </c>
      <c r="J25" s="27">
        <f t="shared" si="2"/>
        <v>-25</v>
      </c>
      <c r="K25" s="16">
        <v>77</v>
      </c>
      <c r="L25" s="16">
        <v>86</v>
      </c>
      <c r="M25" s="27">
        <f t="shared" si="3"/>
        <v>11.688311688311686</v>
      </c>
    </row>
    <row r="26" spans="1:13" ht="14.25">
      <c r="A26" s="21" t="s">
        <v>70</v>
      </c>
      <c r="B26" s="16">
        <v>68</v>
      </c>
      <c r="C26" s="18">
        <v>97</v>
      </c>
      <c r="D26" s="27">
        <f t="shared" si="0"/>
        <v>42.64705882352942</v>
      </c>
      <c r="E26" s="16">
        <v>50</v>
      </c>
      <c r="F26" s="18">
        <v>79</v>
      </c>
      <c r="G26" s="27">
        <f t="shared" si="1"/>
        <v>58</v>
      </c>
      <c r="H26" s="16">
        <v>5</v>
      </c>
      <c r="I26" s="18">
        <v>7</v>
      </c>
      <c r="J26" s="27">
        <f t="shared" si="2"/>
        <v>40</v>
      </c>
      <c r="K26" s="16">
        <v>59</v>
      </c>
      <c r="L26" s="16">
        <v>87</v>
      </c>
      <c r="M26" s="27">
        <f t="shared" si="3"/>
        <v>47.45762711864407</v>
      </c>
    </row>
    <row r="27" spans="1:13" ht="14.25">
      <c r="A27" s="21" t="s">
        <v>71</v>
      </c>
      <c r="B27" s="16">
        <v>192</v>
      </c>
      <c r="C27" s="18">
        <v>206</v>
      </c>
      <c r="D27" s="27">
        <f t="shared" si="0"/>
        <v>7.291666666666671</v>
      </c>
      <c r="E27" s="16">
        <v>166</v>
      </c>
      <c r="F27" s="18">
        <v>177</v>
      </c>
      <c r="G27" s="27">
        <f t="shared" si="1"/>
        <v>6.626506024096386</v>
      </c>
      <c r="H27" s="16">
        <v>11</v>
      </c>
      <c r="I27" s="18">
        <v>5</v>
      </c>
      <c r="J27" s="27">
        <f t="shared" si="2"/>
        <v>-54.54545454545455</v>
      </c>
      <c r="K27" s="16">
        <v>166</v>
      </c>
      <c r="L27" s="16">
        <v>200</v>
      </c>
      <c r="M27" s="27">
        <f t="shared" si="3"/>
        <v>20.48192771084338</v>
      </c>
    </row>
    <row r="28" spans="1:13" ht="14.25">
      <c r="A28" s="21" t="s">
        <v>72</v>
      </c>
      <c r="B28" s="16">
        <v>117</v>
      </c>
      <c r="C28" s="18">
        <v>128</v>
      </c>
      <c r="D28" s="27">
        <f t="shared" si="0"/>
        <v>9.401709401709397</v>
      </c>
      <c r="E28" s="16">
        <v>105</v>
      </c>
      <c r="F28" s="18">
        <v>104</v>
      </c>
      <c r="G28" s="27">
        <f t="shared" si="1"/>
        <v>-0.952380952380949</v>
      </c>
      <c r="H28" s="16">
        <v>5</v>
      </c>
      <c r="I28" s="18">
        <v>5</v>
      </c>
      <c r="J28" s="27">
        <f t="shared" si="2"/>
        <v>0</v>
      </c>
      <c r="K28" s="16">
        <v>109</v>
      </c>
      <c r="L28" s="16">
        <v>119</v>
      </c>
      <c r="M28" s="27">
        <f t="shared" si="3"/>
        <v>9.174311926605498</v>
      </c>
    </row>
    <row r="29" spans="1:13" ht="14.25">
      <c r="A29" s="21" t="s">
        <v>73</v>
      </c>
      <c r="B29" s="16">
        <v>122</v>
      </c>
      <c r="C29" s="18">
        <v>102</v>
      </c>
      <c r="D29" s="27">
        <f t="shared" si="0"/>
        <v>-16.393442622950815</v>
      </c>
      <c r="E29" s="16">
        <v>106</v>
      </c>
      <c r="F29" s="18">
        <v>88</v>
      </c>
      <c r="G29" s="27">
        <f t="shared" si="1"/>
        <v>-16.98113207547169</v>
      </c>
      <c r="H29" s="16">
        <v>5</v>
      </c>
      <c r="I29" s="18">
        <v>3</v>
      </c>
      <c r="J29" s="27">
        <f t="shared" si="2"/>
        <v>-40</v>
      </c>
      <c r="K29" s="16">
        <v>115</v>
      </c>
      <c r="L29" s="16">
        <v>97</v>
      </c>
      <c r="M29" s="27">
        <f t="shared" si="3"/>
        <v>-15.652173913043484</v>
      </c>
    </row>
    <row r="30" spans="1:13" ht="14.25">
      <c r="A30" s="21" t="s">
        <v>74</v>
      </c>
      <c r="B30" s="16">
        <v>110</v>
      </c>
      <c r="C30" s="18">
        <v>109</v>
      </c>
      <c r="D30" s="27">
        <f t="shared" si="0"/>
        <v>-0.9090909090909065</v>
      </c>
      <c r="E30" s="16">
        <v>103</v>
      </c>
      <c r="F30" s="18">
        <v>94</v>
      </c>
      <c r="G30" s="27">
        <f t="shared" si="1"/>
        <v>-8.737864077669897</v>
      </c>
      <c r="H30" s="16">
        <v>7</v>
      </c>
      <c r="I30" s="18">
        <v>3</v>
      </c>
      <c r="J30" s="27">
        <f t="shared" si="2"/>
        <v>-57.142857142857146</v>
      </c>
      <c r="K30" s="16">
        <v>108</v>
      </c>
      <c r="L30" s="16">
        <v>98</v>
      </c>
      <c r="M30" s="27">
        <f t="shared" si="3"/>
        <v>-9.259259259259252</v>
      </c>
    </row>
    <row r="31" spans="1:13" ht="14.25">
      <c r="A31" s="21" t="s">
        <v>75</v>
      </c>
      <c r="B31" s="16">
        <v>91</v>
      </c>
      <c r="C31" s="18">
        <v>79</v>
      </c>
      <c r="D31" s="27">
        <f t="shared" si="0"/>
        <v>-13.186813186813183</v>
      </c>
      <c r="E31" s="16">
        <v>83</v>
      </c>
      <c r="F31" s="18">
        <v>69</v>
      </c>
      <c r="G31" s="27">
        <f t="shared" si="1"/>
        <v>-16.86746987951807</v>
      </c>
      <c r="H31" s="16">
        <v>4</v>
      </c>
      <c r="I31" s="18">
        <v>5</v>
      </c>
      <c r="J31" s="27">
        <f t="shared" si="2"/>
        <v>25</v>
      </c>
      <c r="K31" s="16">
        <v>92</v>
      </c>
      <c r="L31" s="16">
        <v>75</v>
      </c>
      <c r="M31" s="27">
        <f t="shared" si="3"/>
        <v>-18.47826086956522</v>
      </c>
    </row>
    <row r="32" spans="1:13" ht="14.25">
      <c r="A32" s="21" t="s">
        <v>76</v>
      </c>
      <c r="B32" s="16">
        <v>78</v>
      </c>
      <c r="C32" s="18">
        <v>101</v>
      </c>
      <c r="D32" s="27">
        <f t="shared" si="0"/>
        <v>29.487179487179475</v>
      </c>
      <c r="E32" s="16">
        <v>55</v>
      </c>
      <c r="F32" s="18">
        <v>81</v>
      </c>
      <c r="G32" s="27">
        <f t="shared" si="1"/>
        <v>47.27272727272728</v>
      </c>
      <c r="H32" s="16">
        <v>6</v>
      </c>
      <c r="I32" s="18">
        <v>5</v>
      </c>
      <c r="J32" s="27">
        <f t="shared" si="2"/>
        <v>-16.66666666666667</v>
      </c>
      <c r="K32" s="16">
        <v>47</v>
      </c>
      <c r="L32" s="16">
        <v>85</v>
      </c>
      <c r="M32" s="27">
        <f t="shared" si="3"/>
        <v>80.85106382978722</v>
      </c>
    </row>
    <row r="33" spans="1:13" ht="14.25">
      <c r="A33" s="21" t="s">
        <v>77</v>
      </c>
      <c r="B33" s="16">
        <v>0</v>
      </c>
      <c r="C33" s="18">
        <v>0</v>
      </c>
      <c r="D33" s="27"/>
      <c r="E33" s="16">
        <v>0</v>
      </c>
      <c r="F33" s="18">
        <v>0</v>
      </c>
      <c r="G33" s="27"/>
      <c r="H33" s="16">
        <v>0</v>
      </c>
      <c r="I33" s="18">
        <v>0</v>
      </c>
      <c r="J33" s="27"/>
      <c r="K33" s="16">
        <v>0</v>
      </c>
      <c r="L33" s="16">
        <v>0</v>
      </c>
      <c r="M33" s="27"/>
    </row>
    <row r="34" spans="1:13" ht="15">
      <c r="A34" s="24" t="s">
        <v>78</v>
      </c>
      <c r="B34" s="33">
        <v>3674</v>
      </c>
      <c r="C34" s="25">
        <v>4009</v>
      </c>
      <c r="D34" s="38">
        <f t="shared" si="0"/>
        <v>9.11812738160043</v>
      </c>
      <c r="E34" s="33">
        <v>3170</v>
      </c>
      <c r="F34" s="25">
        <v>3369</v>
      </c>
      <c r="G34" s="38">
        <f t="shared" si="1"/>
        <v>6.277602523659311</v>
      </c>
      <c r="H34" s="33">
        <v>144</v>
      </c>
      <c r="I34" s="25">
        <v>148</v>
      </c>
      <c r="J34" s="38">
        <f t="shared" si="2"/>
        <v>2.7777777777777715</v>
      </c>
      <c r="K34" s="33">
        <v>3439</v>
      </c>
      <c r="L34" s="33">
        <v>3825</v>
      </c>
      <c r="M34" s="38">
        <f t="shared" si="3"/>
        <v>11.22419307938354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J8:J18 M8:M34 J20:J34">
    <cfRule type="cellIs" priority="4" dxfId="584" operator="greaterThan" stopIfTrue="1">
      <formula>0</formula>
    </cfRule>
  </conditionalFormatting>
  <conditionalFormatting sqref="D8:D34 G8:G34 J8:J18 M8:M34 J20:J34">
    <cfRule type="cellIs" priority="3" dxfId="586" operator="lessThanOrEqual" stopIfTrue="1">
      <formula>0</formula>
    </cfRule>
  </conditionalFormatting>
  <conditionalFormatting sqref="J19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3">
      <selection activeCell="J26" sqref="J26"/>
    </sheetView>
  </sheetViews>
  <sheetFormatPr defaultColWidth="9.140625" defaultRowHeight="15"/>
  <cols>
    <col min="1" max="1" width="22.8515625" style="7" customWidth="1"/>
    <col min="2" max="13" width="11.28125" style="7" customWidth="1"/>
    <col min="14" max="16384" width="9.140625" style="7" customWidth="1"/>
  </cols>
  <sheetData>
    <row r="1" spans="1:13" ht="18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292</v>
      </c>
      <c r="C4" s="6"/>
      <c r="D4" s="6"/>
      <c r="E4" s="6" t="s">
        <v>293</v>
      </c>
      <c r="F4" s="6"/>
      <c r="G4" s="6"/>
      <c r="H4" s="6"/>
      <c r="I4" s="6"/>
      <c r="J4" s="6"/>
      <c r="K4" s="6"/>
      <c r="L4" s="6"/>
      <c r="M4" s="6"/>
    </row>
    <row r="5" spans="1:13" s="15" customFormat="1" ht="28.5" customHeight="1">
      <c r="A5" s="6"/>
      <c r="B5" s="6"/>
      <c r="C5" s="6"/>
      <c r="D5" s="6"/>
      <c r="E5" s="6" t="s">
        <v>95</v>
      </c>
      <c r="F5" s="6"/>
      <c r="G5" s="6"/>
      <c r="H5" s="6" t="s">
        <v>96</v>
      </c>
      <c r="I5" s="6"/>
      <c r="J5" s="6"/>
      <c r="K5" s="6" t="s">
        <v>97</v>
      </c>
      <c r="L5" s="6"/>
      <c r="M5" s="6"/>
    </row>
    <row r="6" spans="1:13" s="15" customFormat="1" ht="14.25">
      <c r="A6" s="6"/>
      <c r="B6" s="96" t="s">
        <v>48</v>
      </c>
      <c r="C6" s="96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16">
        <v>0</v>
      </c>
      <c r="C7" s="18">
        <v>0</v>
      </c>
      <c r="D7" s="18"/>
      <c r="E7" s="16">
        <v>0</v>
      </c>
      <c r="F7" s="18">
        <v>0</v>
      </c>
      <c r="G7" s="18"/>
      <c r="H7" s="16">
        <v>0</v>
      </c>
      <c r="I7" s="18">
        <v>0</v>
      </c>
      <c r="J7" s="18"/>
      <c r="K7" s="16">
        <v>0</v>
      </c>
      <c r="L7" s="16">
        <v>0</v>
      </c>
      <c r="M7" s="18"/>
    </row>
    <row r="8" spans="1:13" ht="14.25">
      <c r="A8" s="21" t="s">
        <v>52</v>
      </c>
      <c r="B8" s="16">
        <v>18</v>
      </c>
      <c r="C8" s="18">
        <v>20</v>
      </c>
      <c r="D8" s="32">
        <f>C8*100/B8-100</f>
        <v>11.111111111111114</v>
      </c>
      <c r="E8" s="16">
        <v>9</v>
      </c>
      <c r="F8" s="18">
        <v>8</v>
      </c>
      <c r="G8" s="32">
        <f>F8*100/E8-100</f>
        <v>-11.111111111111114</v>
      </c>
      <c r="H8" s="16">
        <v>0</v>
      </c>
      <c r="I8" s="18">
        <v>1</v>
      </c>
      <c r="J8" s="129" t="s">
        <v>312</v>
      </c>
      <c r="K8" s="16">
        <v>8</v>
      </c>
      <c r="L8" s="16">
        <v>6</v>
      </c>
      <c r="M8" s="32">
        <f>L8*100/K8-100</f>
        <v>-25</v>
      </c>
    </row>
    <row r="9" spans="1:13" ht="15">
      <c r="A9" s="21" t="s">
        <v>53</v>
      </c>
      <c r="B9" s="16">
        <v>21</v>
      </c>
      <c r="C9" s="18">
        <v>25</v>
      </c>
      <c r="D9" s="32">
        <f aca="true" t="shared" si="0" ref="D9:D34">C9*100/B9-100</f>
        <v>19.04761904761905</v>
      </c>
      <c r="E9" s="16">
        <v>15</v>
      </c>
      <c r="F9" s="18">
        <v>16</v>
      </c>
      <c r="G9" s="32">
        <f aca="true" t="shared" si="1" ref="G9:G34">F9*100/E9-100</f>
        <v>6.666666666666671</v>
      </c>
      <c r="H9" s="16">
        <v>1</v>
      </c>
      <c r="I9" s="18">
        <v>0</v>
      </c>
      <c r="J9" s="128" t="s">
        <v>311</v>
      </c>
      <c r="K9" s="16">
        <v>11</v>
      </c>
      <c r="L9" s="16">
        <v>14</v>
      </c>
      <c r="M9" s="32">
        <f aca="true" t="shared" si="2" ref="M9:M34">L9*100/K9-100</f>
        <v>27.272727272727266</v>
      </c>
    </row>
    <row r="10" spans="1:13" ht="14.25">
      <c r="A10" s="21" t="s">
        <v>54</v>
      </c>
      <c r="B10" s="16">
        <v>40</v>
      </c>
      <c r="C10" s="18">
        <v>43</v>
      </c>
      <c r="D10" s="32">
        <f t="shared" si="0"/>
        <v>7.5</v>
      </c>
      <c r="E10" s="16">
        <v>27</v>
      </c>
      <c r="F10" s="18">
        <v>34</v>
      </c>
      <c r="G10" s="32">
        <f t="shared" si="1"/>
        <v>25.925925925925924</v>
      </c>
      <c r="H10" s="16">
        <v>0</v>
      </c>
      <c r="I10" s="18">
        <v>1</v>
      </c>
      <c r="J10" s="129" t="s">
        <v>312</v>
      </c>
      <c r="K10" s="16">
        <v>25</v>
      </c>
      <c r="L10" s="16">
        <v>28</v>
      </c>
      <c r="M10" s="32">
        <f t="shared" si="2"/>
        <v>12</v>
      </c>
    </row>
    <row r="11" spans="1:13" ht="15">
      <c r="A11" s="21" t="s">
        <v>55</v>
      </c>
      <c r="B11" s="16">
        <v>21</v>
      </c>
      <c r="C11" s="18">
        <v>28</v>
      </c>
      <c r="D11" s="32">
        <f t="shared" si="0"/>
        <v>33.33333333333334</v>
      </c>
      <c r="E11" s="16">
        <v>13</v>
      </c>
      <c r="F11" s="18">
        <v>21</v>
      </c>
      <c r="G11" s="32">
        <f t="shared" si="1"/>
        <v>61.53846153846155</v>
      </c>
      <c r="H11" s="16">
        <v>1</v>
      </c>
      <c r="I11" s="18">
        <v>0</v>
      </c>
      <c r="J11" s="128" t="s">
        <v>311</v>
      </c>
      <c r="K11" s="16">
        <v>10</v>
      </c>
      <c r="L11" s="16">
        <v>21</v>
      </c>
      <c r="M11" s="32">
        <f t="shared" si="2"/>
        <v>110</v>
      </c>
    </row>
    <row r="12" spans="1:13" ht="14.25">
      <c r="A12" s="21" t="s">
        <v>56</v>
      </c>
      <c r="B12" s="16">
        <v>15</v>
      </c>
      <c r="C12" s="18">
        <v>15</v>
      </c>
      <c r="D12" s="32">
        <f t="shared" si="0"/>
        <v>0</v>
      </c>
      <c r="E12" s="16">
        <v>7</v>
      </c>
      <c r="F12" s="18">
        <v>4</v>
      </c>
      <c r="G12" s="32">
        <f t="shared" si="1"/>
        <v>-42.857142857142854</v>
      </c>
      <c r="H12" s="16">
        <v>0</v>
      </c>
      <c r="I12" s="18">
        <v>0</v>
      </c>
      <c r="J12" s="32"/>
      <c r="K12" s="16">
        <v>6</v>
      </c>
      <c r="L12" s="16">
        <v>3</v>
      </c>
      <c r="M12" s="32">
        <f t="shared" si="2"/>
        <v>-50</v>
      </c>
    </row>
    <row r="13" spans="1:13" ht="14.25">
      <c r="A13" s="21" t="s">
        <v>57</v>
      </c>
      <c r="B13" s="16">
        <v>15</v>
      </c>
      <c r="C13" s="18">
        <v>20</v>
      </c>
      <c r="D13" s="32">
        <f t="shared" si="0"/>
        <v>33.33333333333334</v>
      </c>
      <c r="E13" s="16">
        <v>5</v>
      </c>
      <c r="F13" s="18">
        <v>6</v>
      </c>
      <c r="G13" s="32">
        <f t="shared" si="1"/>
        <v>20</v>
      </c>
      <c r="H13" s="16">
        <v>0</v>
      </c>
      <c r="I13" s="18">
        <v>0</v>
      </c>
      <c r="J13" s="32"/>
      <c r="K13" s="16">
        <v>2</v>
      </c>
      <c r="L13" s="16">
        <v>4</v>
      </c>
      <c r="M13" s="32">
        <f t="shared" si="2"/>
        <v>100</v>
      </c>
    </row>
    <row r="14" spans="1:13" ht="14.25">
      <c r="A14" s="21" t="s">
        <v>58</v>
      </c>
      <c r="B14" s="16">
        <v>17</v>
      </c>
      <c r="C14" s="18">
        <v>19</v>
      </c>
      <c r="D14" s="32">
        <f t="shared" si="0"/>
        <v>11.764705882352942</v>
      </c>
      <c r="E14" s="16">
        <v>8</v>
      </c>
      <c r="F14" s="18">
        <v>10</v>
      </c>
      <c r="G14" s="32">
        <f t="shared" si="1"/>
        <v>25</v>
      </c>
      <c r="H14" s="16">
        <v>0</v>
      </c>
      <c r="I14" s="18">
        <v>1</v>
      </c>
      <c r="J14" s="129" t="s">
        <v>312</v>
      </c>
      <c r="K14" s="16">
        <v>6</v>
      </c>
      <c r="L14" s="16">
        <v>6</v>
      </c>
      <c r="M14" s="32">
        <f t="shared" si="2"/>
        <v>0</v>
      </c>
    </row>
    <row r="15" spans="1:13" ht="14.25">
      <c r="A15" s="21" t="s">
        <v>59</v>
      </c>
      <c r="B15" s="16">
        <v>23</v>
      </c>
      <c r="C15" s="18">
        <v>35</v>
      </c>
      <c r="D15" s="32">
        <f t="shared" si="0"/>
        <v>52.17391304347825</v>
      </c>
      <c r="E15" s="16">
        <v>19</v>
      </c>
      <c r="F15" s="18">
        <v>25</v>
      </c>
      <c r="G15" s="32">
        <f t="shared" si="1"/>
        <v>31.57894736842104</v>
      </c>
      <c r="H15" s="16">
        <v>1</v>
      </c>
      <c r="I15" s="18">
        <v>1</v>
      </c>
      <c r="J15" s="32">
        <f>I15*100/H15-100</f>
        <v>0</v>
      </c>
      <c r="K15" s="16">
        <v>15</v>
      </c>
      <c r="L15" s="16">
        <v>23</v>
      </c>
      <c r="M15" s="32">
        <f t="shared" si="2"/>
        <v>53.33333333333334</v>
      </c>
    </row>
    <row r="16" spans="1:13" ht="14.25">
      <c r="A16" s="21" t="s">
        <v>60</v>
      </c>
      <c r="B16" s="16">
        <v>23</v>
      </c>
      <c r="C16" s="18">
        <v>36</v>
      </c>
      <c r="D16" s="32">
        <f t="shared" si="0"/>
        <v>56.52173913043478</v>
      </c>
      <c r="E16" s="16">
        <v>9</v>
      </c>
      <c r="F16" s="18">
        <v>21</v>
      </c>
      <c r="G16" s="32">
        <f t="shared" si="1"/>
        <v>133.33333333333334</v>
      </c>
      <c r="H16" s="16">
        <v>0</v>
      </c>
      <c r="I16" s="18">
        <v>1</v>
      </c>
      <c r="J16" s="129" t="s">
        <v>312</v>
      </c>
      <c r="K16" s="16">
        <v>9</v>
      </c>
      <c r="L16" s="16">
        <v>18</v>
      </c>
      <c r="M16" s="32">
        <f t="shared" si="2"/>
        <v>100</v>
      </c>
    </row>
    <row r="17" spans="1:13" ht="14.25">
      <c r="A17" s="21" t="s">
        <v>61</v>
      </c>
      <c r="B17" s="16">
        <v>18</v>
      </c>
      <c r="C17" s="18">
        <v>32</v>
      </c>
      <c r="D17" s="32">
        <f t="shared" si="0"/>
        <v>77.77777777777777</v>
      </c>
      <c r="E17" s="16">
        <v>4</v>
      </c>
      <c r="F17" s="18">
        <v>11</v>
      </c>
      <c r="G17" s="32">
        <f t="shared" si="1"/>
        <v>175</v>
      </c>
      <c r="H17" s="16">
        <v>0</v>
      </c>
      <c r="I17" s="18">
        <v>0</v>
      </c>
      <c r="J17" s="32"/>
      <c r="K17" s="16">
        <v>4</v>
      </c>
      <c r="L17" s="16">
        <v>7</v>
      </c>
      <c r="M17" s="32">
        <f t="shared" si="2"/>
        <v>75</v>
      </c>
    </row>
    <row r="18" spans="1:13" ht="14.25">
      <c r="A18" s="21" t="s">
        <v>62</v>
      </c>
      <c r="B18" s="16">
        <v>17</v>
      </c>
      <c r="C18" s="18">
        <v>13</v>
      </c>
      <c r="D18" s="32">
        <f t="shared" si="0"/>
        <v>-23.529411764705884</v>
      </c>
      <c r="E18" s="16">
        <v>11</v>
      </c>
      <c r="F18" s="18">
        <v>9</v>
      </c>
      <c r="G18" s="32">
        <f t="shared" si="1"/>
        <v>-18.181818181818187</v>
      </c>
      <c r="H18" s="16">
        <v>0</v>
      </c>
      <c r="I18" s="18">
        <v>1</v>
      </c>
      <c r="J18" s="129" t="s">
        <v>312</v>
      </c>
      <c r="K18" s="16">
        <v>9</v>
      </c>
      <c r="L18" s="16">
        <v>6</v>
      </c>
      <c r="M18" s="32">
        <f t="shared" si="2"/>
        <v>-33.33333333333333</v>
      </c>
    </row>
    <row r="19" spans="1:13" ht="14.25">
      <c r="A19" s="21" t="s">
        <v>63</v>
      </c>
      <c r="B19" s="16">
        <v>7</v>
      </c>
      <c r="C19" s="18">
        <v>14</v>
      </c>
      <c r="D19" s="32">
        <f t="shared" si="0"/>
        <v>100</v>
      </c>
      <c r="E19" s="16">
        <v>4</v>
      </c>
      <c r="F19" s="18">
        <v>8</v>
      </c>
      <c r="G19" s="32">
        <f t="shared" si="1"/>
        <v>100</v>
      </c>
      <c r="H19" s="16">
        <v>0</v>
      </c>
      <c r="I19" s="18">
        <v>0</v>
      </c>
      <c r="J19" s="32"/>
      <c r="K19" s="16">
        <v>4</v>
      </c>
      <c r="L19" s="16">
        <v>6</v>
      </c>
      <c r="M19" s="32">
        <f t="shared" si="2"/>
        <v>50</v>
      </c>
    </row>
    <row r="20" spans="1:13" ht="14.25">
      <c r="A20" s="21" t="s">
        <v>64</v>
      </c>
      <c r="B20" s="16">
        <v>32</v>
      </c>
      <c r="C20" s="18">
        <v>54</v>
      </c>
      <c r="D20" s="32">
        <f t="shared" si="0"/>
        <v>68.75</v>
      </c>
      <c r="E20" s="16">
        <v>15</v>
      </c>
      <c r="F20" s="18">
        <v>40</v>
      </c>
      <c r="G20" s="32">
        <f t="shared" si="1"/>
        <v>166.66666666666669</v>
      </c>
      <c r="H20" s="16">
        <v>0</v>
      </c>
      <c r="I20" s="18">
        <v>3</v>
      </c>
      <c r="J20" s="129" t="s">
        <v>312</v>
      </c>
      <c r="K20" s="16">
        <v>12</v>
      </c>
      <c r="L20" s="16">
        <v>31</v>
      </c>
      <c r="M20" s="32">
        <f t="shared" si="2"/>
        <v>158.33333333333331</v>
      </c>
    </row>
    <row r="21" spans="1:13" ht="15">
      <c r="A21" s="21" t="s">
        <v>65</v>
      </c>
      <c r="B21" s="16">
        <v>19</v>
      </c>
      <c r="C21" s="18">
        <v>15</v>
      </c>
      <c r="D21" s="32">
        <f t="shared" si="0"/>
        <v>-21.05263157894737</v>
      </c>
      <c r="E21" s="16">
        <v>14</v>
      </c>
      <c r="F21" s="18">
        <v>10</v>
      </c>
      <c r="G21" s="32">
        <f t="shared" si="1"/>
        <v>-28.57142857142857</v>
      </c>
      <c r="H21" s="16">
        <v>1</v>
      </c>
      <c r="I21" s="18">
        <v>0</v>
      </c>
      <c r="J21" s="128" t="s">
        <v>311</v>
      </c>
      <c r="K21" s="16">
        <v>11</v>
      </c>
      <c r="L21" s="16">
        <v>8</v>
      </c>
      <c r="M21" s="32">
        <f t="shared" si="2"/>
        <v>-27.272727272727266</v>
      </c>
    </row>
    <row r="22" spans="1:13" ht="15">
      <c r="A22" s="21" t="s">
        <v>66</v>
      </c>
      <c r="B22" s="16">
        <v>20</v>
      </c>
      <c r="C22" s="18">
        <v>28</v>
      </c>
      <c r="D22" s="32">
        <f t="shared" si="0"/>
        <v>40</v>
      </c>
      <c r="E22" s="16">
        <v>12</v>
      </c>
      <c r="F22" s="18">
        <v>12</v>
      </c>
      <c r="G22" s="32">
        <f t="shared" si="1"/>
        <v>0</v>
      </c>
      <c r="H22" s="16">
        <v>1</v>
      </c>
      <c r="I22" s="18">
        <v>0</v>
      </c>
      <c r="J22" s="128" t="s">
        <v>311</v>
      </c>
      <c r="K22" s="16">
        <v>9</v>
      </c>
      <c r="L22" s="16">
        <v>10</v>
      </c>
      <c r="M22" s="32">
        <f t="shared" si="2"/>
        <v>11.111111111111114</v>
      </c>
    </row>
    <row r="23" spans="1:13" ht="14.25">
      <c r="A23" s="21" t="s">
        <v>67</v>
      </c>
      <c r="B23" s="16">
        <v>25</v>
      </c>
      <c r="C23" s="18">
        <v>28</v>
      </c>
      <c r="D23" s="32">
        <f t="shared" si="0"/>
        <v>12</v>
      </c>
      <c r="E23" s="16">
        <v>19</v>
      </c>
      <c r="F23" s="18">
        <v>21</v>
      </c>
      <c r="G23" s="32">
        <f t="shared" si="1"/>
        <v>10.526315789473685</v>
      </c>
      <c r="H23" s="16">
        <v>0</v>
      </c>
      <c r="I23" s="18">
        <v>0</v>
      </c>
      <c r="J23" s="32"/>
      <c r="K23" s="16">
        <v>19</v>
      </c>
      <c r="L23" s="16">
        <v>20</v>
      </c>
      <c r="M23" s="32">
        <f t="shared" si="2"/>
        <v>5.263157894736835</v>
      </c>
    </row>
    <row r="24" spans="1:13" ht="14.25">
      <c r="A24" s="21" t="s">
        <v>68</v>
      </c>
      <c r="B24" s="16">
        <v>17</v>
      </c>
      <c r="C24" s="18">
        <v>22</v>
      </c>
      <c r="D24" s="32">
        <f t="shared" si="0"/>
        <v>29.411764705882348</v>
      </c>
      <c r="E24" s="16">
        <v>8</v>
      </c>
      <c r="F24" s="18">
        <v>16</v>
      </c>
      <c r="G24" s="32">
        <f t="shared" si="1"/>
        <v>100</v>
      </c>
      <c r="H24" s="16">
        <v>0</v>
      </c>
      <c r="I24" s="18">
        <v>1</v>
      </c>
      <c r="J24" s="129" t="s">
        <v>312</v>
      </c>
      <c r="K24" s="16">
        <v>5</v>
      </c>
      <c r="L24" s="16">
        <v>13</v>
      </c>
      <c r="M24" s="32">
        <f t="shared" si="2"/>
        <v>160</v>
      </c>
    </row>
    <row r="25" spans="1:13" ht="14.25">
      <c r="A25" s="21" t="s">
        <v>69</v>
      </c>
      <c r="B25" s="16">
        <v>11</v>
      </c>
      <c r="C25" s="18">
        <v>17</v>
      </c>
      <c r="D25" s="32">
        <f t="shared" si="0"/>
        <v>54.54545454545453</v>
      </c>
      <c r="E25" s="16">
        <v>9</v>
      </c>
      <c r="F25" s="18">
        <v>13</v>
      </c>
      <c r="G25" s="32">
        <f t="shared" si="1"/>
        <v>44.44444444444446</v>
      </c>
      <c r="H25" s="16">
        <v>0</v>
      </c>
      <c r="I25" s="18">
        <v>0</v>
      </c>
      <c r="J25" s="32"/>
      <c r="K25" s="16">
        <v>7</v>
      </c>
      <c r="L25" s="16">
        <v>12</v>
      </c>
      <c r="M25" s="32">
        <f t="shared" si="2"/>
        <v>71.42857142857142</v>
      </c>
    </row>
    <row r="26" spans="1:13" ht="14.25">
      <c r="A26" s="21" t="s">
        <v>70</v>
      </c>
      <c r="B26" s="16">
        <v>10</v>
      </c>
      <c r="C26" s="18">
        <v>11</v>
      </c>
      <c r="D26" s="32">
        <f t="shared" si="0"/>
        <v>10</v>
      </c>
      <c r="E26" s="16">
        <v>2</v>
      </c>
      <c r="F26" s="18">
        <v>6</v>
      </c>
      <c r="G26" s="32">
        <f t="shared" si="1"/>
        <v>200</v>
      </c>
      <c r="H26" s="16">
        <v>0</v>
      </c>
      <c r="I26" s="18">
        <v>1</v>
      </c>
      <c r="J26" s="129" t="s">
        <v>312</v>
      </c>
      <c r="K26" s="16">
        <v>2</v>
      </c>
      <c r="L26" s="16">
        <v>4</v>
      </c>
      <c r="M26" s="32">
        <f t="shared" si="2"/>
        <v>100</v>
      </c>
    </row>
    <row r="27" spans="1:13" ht="14.25">
      <c r="A27" s="21" t="s">
        <v>71</v>
      </c>
      <c r="B27" s="16">
        <v>15</v>
      </c>
      <c r="C27" s="18">
        <v>20</v>
      </c>
      <c r="D27" s="32">
        <f t="shared" si="0"/>
        <v>33.33333333333334</v>
      </c>
      <c r="E27" s="16">
        <v>6</v>
      </c>
      <c r="F27" s="18">
        <v>12</v>
      </c>
      <c r="G27" s="32">
        <f t="shared" si="1"/>
        <v>100</v>
      </c>
      <c r="H27" s="16">
        <v>0</v>
      </c>
      <c r="I27" s="18">
        <v>0</v>
      </c>
      <c r="J27" s="32"/>
      <c r="K27" s="16">
        <v>5</v>
      </c>
      <c r="L27" s="16">
        <v>8</v>
      </c>
      <c r="M27" s="32">
        <f t="shared" si="2"/>
        <v>60</v>
      </c>
    </row>
    <row r="28" spans="1:13" ht="14.25">
      <c r="A28" s="21" t="s">
        <v>72</v>
      </c>
      <c r="B28" s="16">
        <v>17</v>
      </c>
      <c r="C28" s="18">
        <v>22</v>
      </c>
      <c r="D28" s="32">
        <f t="shared" si="0"/>
        <v>29.411764705882348</v>
      </c>
      <c r="E28" s="16">
        <v>12</v>
      </c>
      <c r="F28" s="18">
        <v>12</v>
      </c>
      <c r="G28" s="32">
        <f t="shared" si="1"/>
        <v>0</v>
      </c>
      <c r="H28" s="16">
        <v>0</v>
      </c>
      <c r="I28" s="18">
        <v>0</v>
      </c>
      <c r="J28" s="32"/>
      <c r="K28" s="16">
        <v>11</v>
      </c>
      <c r="L28" s="16">
        <v>10</v>
      </c>
      <c r="M28" s="32">
        <f t="shared" si="2"/>
        <v>-9.090909090909093</v>
      </c>
    </row>
    <row r="29" spans="1:13" ht="14.25">
      <c r="A29" s="21" t="s">
        <v>73</v>
      </c>
      <c r="B29" s="16">
        <v>12</v>
      </c>
      <c r="C29" s="18">
        <v>17</v>
      </c>
      <c r="D29" s="32">
        <f t="shared" si="0"/>
        <v>41.66666666666666</v>
      </c>
      <c r="E29" s="16">
        <v>3</v>
      </c>
      <c r="F29" s="18">
        <v>10</v>
      </c>
      <c r="G29" s="32">
        <f t="shared" si="1"/>
        <v>233.33333333333331</v>
      </c>
      <c r="H29" s="16">
        <v>0</v>
      </c>
      <c r="I29" s="18">
        <v>0</v>
      </c>
      <c r="J29" s="32"/>
      <c r="K29" s="16">
        <v>3</v>
      </c>
      <c r="L29" s="16">
        <v>7</v>
      </c>
      <c r="M29" s="32">
        <f t="shared" si="2"/>
        <v>133.33333333333334</v>
      </c>
    </row>
    <row r="30" spans="1:13" ht="14.25">
      <c r="A30" s="21" t="s">
        <v>74</v>
      </c>
      <c r="B30" s="16">
        <v>19</v>
      </c>
      <c r="C30" s="18">
        <v>12</v>
      </c>
      <c r="D30" s="32">
        <f t="shared" si="0"/>
        <v>-36.8421052631579</v>
      </c>
      <c r="E30" s="16">
        <v>17</v>
      </c>
      <c r="F30" s="18">
        <v>6</v>
      </c>
      <c r="G30" s="32">
        <f t="shared" si="1"/>
        <v>-64.70588235294117</v>
      </c>
      <c r="H30" s="16">
        <v>0</v>
      </c>
      <c r="I30" s="18">
        <v>0</v>
      </c>
      <c r="J30" s="32"/>
      <c r="K30" s="16">
        <v>15</v>
      </c>
      <c r="L30" s="16">
        <v>4</v>
      </c>
      <c r="M30" s="32">
        <f t="shared" si="2"/>
        <v>-73.33333333333333</v>
      </c>
    </row>
    <row r="31" spans="1:13" ht="14.25">
      <c r="A31" s="21" t="s">
        <v>75</v>
      </c>
      <c r="B31" s="16">
        <v>25</v>
      </c>
      <c r="C31" s="18">
        <v>22</v>
      </c>
      <c r="D31" s="32">
        <f t="shared" si="0"/>
        <v>-12</v>
      </c>
      <c r="E31" s="16">
        <v>20</v>
      </c>
      <c r="F31" s="18">
        <v>18</v>
      </c>
      <c r="G31" s="32">
        <f t="shared" si="1"/>
        <v>-10</v>
      </c>
      <c r="H31" s="16">
        <v>2</v>
      </c>
      <c r="I31" s="18">
        <v>2</v>
      </c>
      <c r="J31" s="32">
        <f>I31*100/H31-100</f>
        <v>0</v>
      </c>
      <c r="K31" s="16">
        <v>17</v>
      </c>
      <c r="L31" s="16">
        <v>14</v>
      </c>
      <c r="M31" s="32">
        <f t="shared" si="2"/>
        <v>-17.647058823529406</v>
      </c>
    </row>
    <row r="32" spans="1:13" ht="15">
      <c r="A32" s="21" t="s">
        <v>76</v>
      </c>
      <c r="B32" s="16">
        <v>13</v>
      </c>
      <c r="C32" s="18">
        <v>17</v>
      </c>
      <c r="D32" s="32">
        <f t="shared" si="0"/>
        <v>30.769230769230774</v>
      </c>
      <c r="E32" s="16">
        <v>5</v>
      </c>
      <c r="F32" s="18">
        <v>7</v>
      </c>
      <c r="G32" s="32">
        <f t="shared" si="1"/>
        <v>40</v>
      </c>
      <c r="H32" s="16">
        <v>1</v>
      </c>
      <c r="I32" s="18">
        <v>0</v>
      </c>
      <c r="J32" s="128" t="s">
        <v>311</v>
      </c>
      <c r="K32" s="16">
        <v>2</v>
      </c>
      <c r="L32" s="16">
        <v>6</v>
      </c>
      <c r="M32" s="32">
        <f t="shared" si="2"/>
        <v>200</v>
      </c>
    </row>
    <row r="33" spans="1:13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  <c r="K33" s="16">
        <v>0</v>
      </c>
      <c r="L33" s="16">
        <v>0</v>
      </c>
      <c r="M33" s="32"/>
    </row>
    <row r="34" spans="1:13" ht="15">
      <c r="A34" s="24" t="s">
        <v>78</v>
      </c>
      <c r="B34" s="33">
        <v>470</v>
      </c>
      <c r="C34" s="25">
        <v>585</v>
      </c>
      <c r="D34" s="34">
        <f t="shared" si="0"/>
        <v>24.468085106382972</v>
      </c>
      <c r="E34" s="33">
        <v>273</v>
      </c>
      <c r="F34" s="25">
        <v>356</v>
      </c>
      <c r="G34" s="34">
        <f t="shared" si="1"/>
        <v>30.402930402930394</v>
      </c>
      <c r="H34" s="33">
        <v>8</v>
      </c>
      <c r="I34" s="25">
        <v>13</v>
      </c>
      <c r="J34" s="34">
        <f>I34*100/H34-100</f>
        <v>62.5</v>
      </c>
      <c r="K34" s="33">
        <v>227</v>
      </c>
      <c r="L34" s="33">
        <v>289</v>
      </c>
      <c r="M34" s="34">
        <f t="shared" si="2"/>
        <v>27.312775330396477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12:J13 J23 J33:J34 J15 J17 J19 J25 J27:J31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J12:J13 J23 J33:J34 J15 J17 J19 J25 J27:J31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J8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J10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J14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16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18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20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4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6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3">
      <selection activeCell="P17" sqref="P17"/>
    </sheetView>
  </sheetViews>
  <sheetFormatPr defaultColWidth="9.140625" defaultRowHeight="15"/>
  <cols>
    <col min="1" max="1" width="22.8515625" style="7" customWidth="1"/>
    <col min="2" max="13" width="10.7109375" style="7" customWidth="1"/>
    <col min="14" max="16384" width="9.140625" style="7" customWidth="1"/>
  </cols>
  <sheetData>
    <row r="1" spans="1:13" ht="18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5" customFormat="1" ht="14.25">
      <c r="A4" s="6" t="s">
        <v>42</v>
      </c>
      <c r="B4" s="6" t="s">
        <v>294</v>
      </c>
      <c r="C4" s="6"/>
      <c r="D4" s="6"/>
      <c r="E4" s="6"/>
      <c r="F4" s="6"/>
      <c r="G4" s="6"/>
      <c r="H4" s="6" t="s">
        <v>295</v>
      </c>
      <c r="I4" s="6"/>
      <c r="J4" s="6"/>
      <c r="K4" s="6"/>
      <c r="L4" s="6"/>
      <c r="M4" s="6"/>
    </row>
    <row r="5" spans="1:13" s="15" customFormat="1" ht="16.5" customHeight="1">
      <c r="A5" s="6"/>
      <c r="B5" s="6" t="s">
        <v>296</v>
      </c>
      <c r="C5" s="6"/>
      <c r="D5" s="6"/>
      <c r="E5" s="6" t="s">
        <v>297</v>
      </c>
      <c r="F5" s="6"/>
      <c r="G5" s="6"/>
      <c r="H5" s="6" t="s">
        <v>298</v>
      </c>
      <c r="I5" s="6"/>
      <c r="J5" s="6"/>
      <c r="K5" s="6" t="s">
        <v>299</v>
      </c>
      <c r="L5" s="6"/>
      <c r="M5" s="6"/>
    </row>
    <row r="6" spans="1:13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  <c r="K6" s="65" t="s">
        <v>48</v>
      </c>
      <c r="L6" s="65" t="s">
        <v>49</v>
      </c>
      <c r="M6" s="65" t="s">
        <v>50</v>
      </c>
    </row>
    <row r="7" spans="1:13" ht="14.25">
      <c r="A7" s="21" t="s">
        <v>51</v>
      </c>
      <c r="B7" s="16">
        <v>0</v>
      </c>
      <c r="C7" s="18">
        <v>0</v>
      </c>
      <c r="D7" s="18"/>
      <c r="E7" s="16">
        <v>0</v>
      </c>
      <c r="F7" s="18">
        <v>0</v>
      </c>
      <c r="G7" s="18"/>
      <c r="H7" s="16">
        <v>0</v>
      </c>
      <c r="I7" s="18">
        <v>0</v>
      </c>
      <c r="J7" s="18"/>
      <c r="K7" s="16">
        <v>0</v>
      </c>
      <c r="L7" s="16">
        <v>0</v>
      </c>
      <c r="M7" s="18"/>
    </row>
    <row r="8" spans="1:13" ht="14.25">
      <c r="A8" s="21" t="s">
        <v>52</v>
      </c>
      <c r="B8" s="16">
        <v>2</v>
      </c>
      <c r="C8" s="18">
        <v>3</v>
      </c>
      <c r="D8" s="32">
        <f>C8*100/B8-100</f>
        <v>50</v>
      </c>
      <c r="E8" s="16">
        <v>2</v>
      </c>
      <c r="F8" s="18">
        <v>2</v>
      </c>
      <c r="G8" s="32">
        <f>F8*100/E8-100</f>
        <v>0</v>
      </c>
      <c r="H8" s="16">
        <v>0</v>
      </c>
      <c r="I8" s="18">
        <v>0</v>
      </c>
      <c r="J8" s="32"/>
      <c r="K8" s="16">
        <v>2</v>
      </c>
      <c r="L8" s="16">
        <v>2</v>
      </c>
      <c r="M8" s="32">
        <f>L8*100/K8-100</f>
        <v>0</v>
      </c>
    </row>
    <row r="9" spans="1:13" ht="14.25">
      <c r="A9" s="21" t="s">
        <v>53</v>
      </c>
      <c r="B9" s="16">
        <v>6</v>
      </c>
      <c r="C9" s="18">
        <v>4</v>
      </c>
      <c r="D9" s="32">
        <f aca="true" t="shared" si="0" ref="D9:D34">C9*100/B9-100</f>
        <v>-33.33333333333333</v>
      </c>
      <c r="E9" s="16">
        <v>6</v>
      </c>
      <c r="F9" s="18">
        <v>3</v>
      </c>
      <c r="G9" s="32">
        <f aca="true" t="shared" si="1" ref="G9:G34">F9*100/E9-100</f>
        <v>-50</v>
      </c>
      <c r="H9" s="16">
        <v>0</v>
      </c>
      <c r="I9" s="18">
        <v>0</v>
      </c>
      <c r="J9" s="32"/>
      <c r="K9" s="16">
        <v>6</v>
      </c>
      <c r="L9" s="16">
        <v>3</v>
      </c>
      <c r="M9" s="130">
        <f aca="true" t="shared" si="2" ref="M9:M34">L9*100/K9-100</f>
        <v>-50</v>
      </c>
    </row>
    <row r="10" spans="1:13" ht="14.25">
      <c r="A10" s="21" t="s">
        <v>54</v>
      </c>
      <c r="B10" s="16">
        <v>18</v>
      </c>
      <c r="C10" s="18">
        <v>19</v>
      </c>
      <c r="D10" s="32">
        <f t="shared" si="0"/>
        <v>5.555555555555557</v>
      </c>
      <c r="E10" s="16">
        <v>16</v>
      </c>
      <c r="F10" s="18">
        <v>18</v>
      </c>
      <c r="G10" s="32">
        <f t="shared" si="1"/>
        <v>12.5</v>
      </c>
      <c r="H10" s="16">
        <v>0</v>
      </c>
      <c r="I10" s="18">
        <v>1</v>
      </c>
      <c r="J10" s="129" t="s">
        <v>312</v>
      </c>
      <c r="K10" s="16">
        <v>16</v>
      </c>
      <c r="L10" s="16">
        <v>17</v>
      </c>
      <c r="M10" s="32">
        <f t="shared" si="2"/>
        <v>6.25</v>
      </c>
    </row>
    <row r="11" spans="1:13" ht="14.25">
      <c r="A11" s="21" t="s">
        <v>55</v>
      </c>
      <c r="B11" s="16">
        <v>10</v>
      </c>
      <c r="C11" s="18">
        <v>11</v>
      </c>
      <c r="D11" s="32">
        <f t="shared" si="0"/>
        <v>10</v>
      </c>
      <c r="E11" s="16">
        <v>8</v>
      </c>
      <c r="F11" s="18">
        <v>8</v>
      </c>
      <c r="G11" s="32">
        <f t="shared" si="1"/>
        <v>0</v>
      </c>
      <c r="H11" s="16">
        <v>0</v>
      </c>
      <c r="I11" s="18">
        <v>0</v>
      </c>
      <c r="J11" s="32"/>
      <c r="K11" s="16">
        <v>8</v>
      </c>
      <c r="L11" s="16">
        <v>8</v>
      </c>
      <c r="M11" s="32">
        <f t="shared" si="2"/>
        <v>0</v>
      </c>
    </row>
    <row r="12" spans="1:13" ht="14.25">
      <c r="A12" s="21" t="s">
        <v>56</v>
      </c>
      <c r="B12" s="16">
        <v>3</v>
      </c>
      <c r="C12" s="18">
        <v>1</v>
      </c>
      <c r="D12" s="32">
        <f t="shared" si="0"/>
        <v>-66.66666666666666</v>
      </c>
      <c r="E12" s="16">
        <v>2</v>
      </c>
      <c r="F12" s="18">
        <v>1</v>
      </c>
      <c r="G12" s="130">
        <f t="shared" si="1"/>
        <v>-50</v>
      </c>
      <c r="H12" s="16">
        <v>0</v>
      </c>
      <c r="I12" s="18">
        <v>0</v>
      </c>
      <c r="J12" s="32"/>
      <c r="K12" s="16">
        <v>2</v>
      </c>
      <c r="L12" s="16">
        <v>1</v>
      </c>
      <c r="M12" s="130">
        <f t="shared" si="2"/>
        <v>-50</v>
      </c>
    </row>
    <row r="13" spans="1:13" ht="15">
      <c r="A13" s="21" t="s">
        <v>57</v>
      </c>
      <c r="B13" s="16">
        <v>1</v>
      </c>
      <c r="C13" s="18">
        <v>0</v>
      </c>
      <c r="D13" s="128" t="s">
        <v>311</v>
      </c>
      <c r="E13" s="16">
        <v>1</v>
      </c>
      <c r="F13" s="18">
        <v>0</v>
      </c>
      <c r="G13" s="128" t="s">
        <v>311</v>
      </c>
      <c r="H13" s="16">
        <v>0</v>
      </c>
      <c r="I13" s="18">
        <v>0</v>
      </c>
      <c r="J13" s="32"/>
      <c r="K13" s="16">
        <v>1</v>
      </c>
      <c r="L13" s="16">
        <v>0</v>
      </c>
      <c r="M13" s="128" t="s">
        <v>311</v>
      </c>
    </row>
    <row r="14" spans="1:13" ht="14.25">
      <c r="A14" s="21" t="s">
        <v>58</v>
      </c>
      <c r="B14" s="16">
        <v>3</v>
      </c>
      <c r="C14" s="18">
        <v>3</v>
      </c>
      <c r="D14" s="32">
        <f t="shared" si="0"/>
        <v>0</v>
      </c>
      <c r="E14" s="16">
        <v>3</v>
      </c>
      <c r="F14" s="18">
        <v>3</v>
      </c>
      <c r="G14" s="32">
        <f t="shared" si="1"/>
        <v>0</v>
      </c>
      <c r="H14" s="16">
        <v>0</v>
      </c>
      <c r="I14" s="18">
        <v>0</v>
      </c>
      <c r="J14" s="32"/>
      <c r="K14" s="16">
        <v>3</v>
      </c>
      <c r="L14" s="16">
        <v>3</v>
      </c>
      <c r="M14" s="32">
        <f t="shared" si="2"/>
        <v>0</v>
      </c>
    </row>
    <row r="15" spans="1:13" ht="15">
      <c r="A15" s="21" t="s">
        <v>59</v>
      </c>
      <c r="B15" s="16">
        <v>14</v>
      </c>
      <c r="C15" s="18">
        <v>9</v>
      </c>
      <c r="D15" s="32">
        <f t="shared" si="0"/>
        <v>-35.71428571428571</v>
      </c>
      <c r="E15" s="16">
        <v>14</v>
      </c>
      <c r="F15" s="18">
        <v>9</v>
      </c>
      <c r="G15" s="32">
        <f t="shared" si="1"/>
        <v>-35.71428571428571</v>
      </c>
      <c r="H15" s="16">
        <v>1</v>
      </c>
      <c r="I15" s="18">
        <v>0</v>
      </c>
      <c r="J15" s="128" t="s">
        <v>311</v>
      </c>
      <c r="K15" s="16">
        <v>13</v>
      </c>
      <c r="L15" s="16">
        <v>10</v>
      </c>
      <c r="M15" s="32">
        <f t="shared" si="2"/>
        <v>-23.07692307692308</v>
      </c>
    </row>
    <row r="16" spans="1:13" ht="14.25">
      <c r="A16" s="21" t="s">
        <v>60</v>
      </c>
      <c r="B16" s="16">
        <v>2</v>
      </c>
      <c r="C16" s="18">
        <v>7</v>
      </c>
      <c r="D16" s="32">
        <f t="shared" si="0"/>
        <v>250</v>
      </c>
      <c r="E16" s="16">
        <v>1</v>
      </c>
      <c r="F16" s="18">
        <v>7</v>
      </c>
      <c r="G16" s="130">
        <f t="shared" si="1"/>
        <v>600</v>
      </c>
      <c r="H16" s="16">
        <v>0</v>
      </c>
      <c r="I16" s="18">
        <v>0</v>
      </c>
      <c r="J16" s="32"/>
      <c r="K16" s="16">
        <v>1</v>
      </c>
      <c r="L16" s="16">
        <v>7</v>
      </c>
      <c r="M16" s="130">
        <f t="shared" si="2"/>
        <v>600</v>
      </c>
    </row>
    <row r="17" spans="1:13" ht="14.25">
      <c r="A17" s="21" t="s">
        <v>61</v>
      </c>
      <c r="B17" s="16">
        <v>3</v>
      </c>
      <c r="C17" s="18">
        <v>1</v>
      </c>
      <c r="D17" s="32">
        <f t="shared" si="0"/>
        <v>-66.66666666666666</v>
      </c>
      <c r="E17" s="16">
        <v>2</v>
      </c>
      <c r="F17" s="18">
        <v>1</v>
      </c>
      <c r="G17" s="32">
        <f t="shared" si="1"/>
        <v>-50</v>
      </c>
      <c r="H17" s="16">
        <v>0</v>
      </c>
      <c r="I17" s="18">
        <v>0</v>
      </c>
      <c r="J17" s="32"/>
      <c r="K17" s="16">
        <v>2</v>
      </c>
      <c r="L17" s="16">
        <v>1</v>
      </c>
      <c r="M17" s="130">
        <f t="shared" si="2"/>
        <v>-50</v>
      </c>
    </row>
    <row r="18" spans="1:13" ht="14.25">
      <c r="A18" s="21" t="s">
        <v>62</v>
      </c>
      <c r="B18" s="16">
        <v>6</v>
      </c>
      <c r="C18" s="18">
        <v>1</v>
      </c>
      <c r="D18" s="32">
        <f t="shared" si="0"/>
        <v>-83.33333333333333</v>
      </c>
      <c r="E18" s="16">
        <v>6</v>
      </c>
      <c r="F18" s="18">
        <v>1</v>
      </c>
      <c r="G18" s="32">
        <f t="shared" si="1"/>
        <v>-83.33333333333333</v>
      </c>
      <c r="H18" s="16">
        <v>0</v>
      </c>
      <c r="I18" s="18">
        <v>0</v>
      </c>
      <c r="J18" s="32"/>
      <c r="K18" s="16">
        <v>6</v>
      </c>
      <c r="L18" s="16">
        <v>1</v>
      </c>
      <c r="M18" s="32">
        <f t="shared" si="2"/>
        <v>-83.33333333333333</v>
      </c>
    </row>
    <row r="19" spans="1:13" ht="14.25">
      <c r="A19" s="21" t="s">
        <v>63</v>
      </c>
      <c r="B19" s="16">
        <v>0</v>
      </c>
      <c r="C19" s="18">
        <v>2</v>
      </c>
      <c r="D19" s="129" t="s">
        <v>312</v>
      </c>
      <c r="E19" s="16">
        <v>0</v>
      </c>
      <c r="F19" s="18">
        <v>2</v>
      </c>
      <c r="G19" s="129" t="s">
        <v>312</v>
      </c>
      <c r="H19" s="16">
        <v>0</v>
      </c>
      <c r="I19" s="18">
        <v>0</v>
      </c>
      <c r="J19" s="32"/>
      <c r="K19" s="16">
        <v>0</v>
      </c>
      <c r="L19" s="16">
        <v>2</v>
      </c>
      <c r="M19" s="129" t="s">
        <v>312</v>
      </c>
    </row>
    <row r="20" spans="1:13" ht="14.25">
      <c r="A20" s="21" t="s">
        <v>64</v>
      </c>
      <c r="B20" s="16">
        <v>5</v>
      </c>
      <c r="C20" s="18">
        <v>9</v>
      </c>
      <c r="D20" s="32">
        <f t="shared" si="0"/>
        <v>80</v>
      </c>
      <c r="E20" s="16">
        <v>4</v>
      </c>
      <c r="F20" s="18">
        <v>9</v>
      </c>
      <c r="G20" s="130">
        <f t="shared" si="1"/>
        <v>125</v>
      </c>
      <c r="H20" s="16">
        <v>0</v>
      </c>
      <c r="I20" s="18">
        <v>1</v>
      </c>
      <c r="J20" s="129" t="s">
        <v>312</v>
      </c>
      <c r="K20" s="16">
        <v>4</v>
      </c>
      <c r="L20" s="16">
        <v>8</v>
      </c>
      <c r="M20" s="32">
        <f t="shared" si="2"/>
        <v>100</v>
      </c>
    </row>
    <row r="21" spans="1:13" ht="14.25">
      <c r="A21" s="21" t="s">
        <v>65</v>
      </c>
      <c r="B21" s="16">
        <v>3</v>
      </c>
      <c r="C21" s="18">
        <v>1</v>
      </c>
      <c r="D21" s="32">
        <f t="shared" si="0"/>
        <v>-66.66666666666666</v>
      </c>
      <c r="E21" s="16">
        <v>3</v>
      </c>
      <c r="F21" s="18">
        <v>1</v>
      </c>
      <c r="G21" s="32">
        <f t="shared" si="1"/>
        <v>-66.66666666666666</v>
      </c>
      <c r="H21" s="16">
        <v>0</v>
      </c>
      <c r="I21" s="18">
        <v>0</v>
      </c>
      <c r="J21" s="32"/>
      <c r="K21" s="16">
        <v>3</v>
      </c>
      <c r="L21" s="16">
        <v>2</v>
      </c>
      <c r="M21" s="32">
        <f t="shared" si="2"/>
        <v>-33.33333333333333</v>
      </c>
    </row>
    <row r="22" spans="1:13" ht="15">
      <c r="A22" s="21" t="s">
        <v>66</v>
      </c>
      <c r="B22" s="16">
        <v>6</v>
      </c>
      <c r="C22" s="18">
        <v>4</v>
      </c>
      <c r="D22" s="32">
        <f t="shared" si="0"/>
        <v>-33.33333333333333</v>
      </c>
      <c r="E22" s="16">
        <v>6</v>
      </c>
      <c r="F22" s="18">
        <v>4</v>
      </c>
      <c r="G22" s="32">
        <f t="shared" si="1"/>
        <v>-33.33333333333333</v>
      </c>
      <c r="H22" s="16">
        <v>1</v>
      </c>
      <c r="I22" s="18">
        <v>0</v>
      </c>
      <c r="J22" s="128" t="s">
        <v>311</v>
      </c>
      <c r="K22" s="16">
        <v>5</v>
      </c>
      <c r="L22" s="16">
        <v>4</v>
      </c>
      <c r="M22" s="32">
        <f t="shared" si="2"/>
        <v>-20</v>
      </c>
    </row>
    <row r="23" spans="1:13" ht="14.25">
      <c r="A23" s="21" t="s">
        <v>67</v>
      </c>
      <c r="B23" s="16">
        <v>11</v>
      </c>
      <c r="C23" s="18">
        <v>11</v>
      </c>
      <c r="D23" s="32">
        <f t="shared" si="0"/>
        <v>0</v>
      </c>
      <c r="E23" s="16">
        <v>11</v>
      </c>
      <c r="F23" s="18">
        <v>11</v>
      </c>
      <c r="G23" s="32">
        <f t="shared" si="1"/>
        <v>0</v>
      </c>
      <c r="H23" s="16">
        <v>0</v>
      </c>
      <c r="I23" s="18">
        <v>0</v>
      </c>
      <c r="J23" s="32"/>
      <c r="K23" s="16">
        <v>11</v>
      </c>
      <c r="L23" s="16">
        <v>13</v>
      </c>
      <c r="M23" s="32">
        <f t="shared" si="2"/>
        <v>18.181818181818187</v>
      </c>
    </row>
    <row r="24" spans="1:13" ht="14.25">
      <c r="A24" s="21" t="s">
        <v>68</v>
      </c>
      <c r="B24" s="16">
        <v>2</v>
      </c>
      <c r="C24" s="18">
        <v>6</v>
      </c>
      <c r="D24" s="32">
        <f t="shared" si="0"/>
        <v>200</v>
      </c>
      <c r="E24" s="16">
        <v>1</v>
      </c>
      <c r="F24" s="18">
        <v>6</v>
      </c>
      <c r="G24" s="130">
        <f t="shared" si="1"/>
        <v>500</v>
      </c>
      <c r="H24" s="16">
        <v>0</v>
      </c>
      <c r="I24" s="18">
        <v>0</v>
      </c>
      <c r="J24" s="32"/>
      <c r="K24" s="16">
        <v>1</v>
      </c>
      <c r="L24" s="16">
        <v>6</v>
      </c>
      <c r="M24" s="130">
        <f t="shared" si="2"/>
        <v>500</v>
      </c>
    </row>
    <row r="25" spans="1:13" ht="14.25">
      <c r="A25" s="21" t="s">
        <v>69</v>
      </c>
      <c r="B25" s="16">
        <v>2</v>
      </c>
      <c r="C25" s="18">
        <v>3</v>
      </c>
      <c r="D25" s="32">
        <f t="shared" si="0"/>
        <v>50</v>
      </c>
      <c r="E25" s="16">
        <v>2</v>
      </c>
      <c r="F25" s="18">
        <v>3</v>
      </c>
      <c r="G25" s="130">
        <f t="shared" si="1"/>
        <v>50</v>
      </c>
      <c r="H25" s="16">
        <v>0</v>
      </c>
      <c r="I25" s="18">
        <v>0</v>
      </c>
      <c r="J25" s="32"/>
      <c r="K25" s="16">
        <v>2</v>
      </c>
      <c r="L25" s="16">
        <v>3</v>
      </c>
      <c r="M25" s="130">
        <f t="shared" si="2"/>
        <v>50</v>
      </c>
    </row>
    <row r="26" spans="1:13" ht="14.25">
      <c r="A26" s="21" t="s">
        <v>70</v>
      </c>
      <c r="B26" s="16">
        <v>1</v>
      </c>
      <c r="C26" s="18">
        <v>1</v>
      </c>
      <c r="D26" s="32">
        <f t="shared" si="0"/>
        <v>0</v>
      </c>
      <c r="E26" s="16">
        <v>0</v>
      </c>
      <c r="F26" s="18">
        <v>1</v>
      </c>
      <c r="G26" s="129" t="s">
        <v>312</v>
      </c>
      <c r="H26" s="16">
        <v>0</v>
      </c>
      <c r="I26" s="18">
        <v>1</v>
      </c>
      <c r="J26" s="129" t="s">
        <v>312</v>
      </c>
      <c r="K26" s="16">
        <v>0</v>
      </c>
      <c r="L26" s="16">
        <v>0</v>
      </c>
      <c r="M26" s="32"/>
    </row>
    <row r="27" spans="1:13" ht="14.25">
      <c r="A27" s="21" t="s">
        <v>71</v>
      </c>
      <c r="B27" s="16">
        <v>2</v>
      </c>
      <c r="C27" s="18">
        <v>2</v>
      </c>
      <c r="D27" s="32">
        <f t="shared" si="0"/>
        <v>0</v>
      </c>
      <c r="E27" s="16">
        <v>2</v>
      </c>
      <c r="F27" s="18">
        <v>2</v>
      </c>
      <c r="G27" s="32">
        <f t="shared" si="1"/>
        <v>0</v>
      </c>
      <c r="H27" s="16">
        <v>0</v>
      </c>
      <c r="I27" s="18">
        <v>0</v>
      </c>
      <c r="J27" s="32"/>
      <c r="K27" s="16">
        <v>2</v>
      </c>
      <c r="L27" s="16">
        <v>2</v>
      </c>
      <c r="M27" s="32">
        <f t="shared" si="2"/>
        <v>0</v>
      </c>
    </row>
    <row r="28" spans="1:13" ht="14.25">
      <c r="A28" s="21" t="s">
        <v>72</v>
      </c>
      <c r="B28" s="16">
        <v>6</v>
      </c>
      <c r="C28" s="18">
        <v>2</v>
      </c>
      <c r="D28" s="32">
        <f t="shared" si="0"/>
        <v>-66.66666666666666</v>
      </c>
      <c r="E28" s="16">
        <v>6</v>
      </c>
      <c r="F28" s="18">
        <v>2</v>
      </c>
      <c r="G28" s="32">
        <f t="shared" si="1"/>
        <v>-66.66666666666666</v>
      </c>
      <c r="H28" s="16">
        <v>0</v>
      </c>
      <c r="I28" s="18">
        <v>0</v>
      </c>
      <c r="J28" s="32"/>
      <c r="K28" s="16">
        <v>6</v>
      </c>
      <c r="L28" s="16">
        <v>2</v>
      </c>
      <c r="M28" s="32">
        <f t="shared" si="2"/>
        <v>-66.66666666666666</v>
      </c>
    </row>
    <row r="29" spans="1:13" ht="14.25">
      <c r="A29" s="21" t="s">
        <v>73</v>
      </c>
      <c r="B29" s="16">
        <v>0</v>
      </c>
      <c r="C29" s="18">
        <v>3</v>
      </c>
      <c r="D29" s="129" t="s">
        <v>312</v>
      </c>
      <c r="E29" s="16">
        <v>0</v>
      </c>
      <c r="F29" s="18">
        <v>3</v>
      </c>
      <c r="G29" s="129" t="s">
        <v>312</v>
      </c>
      <c r="H29" s="16">
        <v>0</v>
      </c>
      <c r="I29" s="18">
        <v>0</v>
      </c>
      <c r="J29" s="32"/>
      <c r="K29" s="16">
        <v>0</v>
      </c>
      <c r="L29" s="16">
        <v>3</v>
      </c>
      <c r="M29" s="129" t="s">
        <v>312</v>
      </c>
    </row>
    <row r="30" spans="1:13" ht="14.25">
      <c r="A30" s="21" t="s">
        <v>74</v>
      </c>
      <c r="B30" s="16">
        <v>5</v>
      </c>
      <c r="C30" s="18">
        <v>3</v>
      </c>
      <c r="D30" s="32">
        <f t="shared" si="0"/>
        <v>-40</v>
      </c>
      <c r="E30" s="16">
        <v>5</v>
      </c>
      <c r="F30" s="18">
        <v>2</v>
      </c>
      <c r="G30" s="130">
        <f t="shared" si="1"/>
        <v>-60</v>
      </c>
      <c r="H30" s="16">
        <v>0</v>
      </c>
      <c r="I30" s="18">
        <v>0</v>
      </c>
      <c r="J30" s="32"/>
      <c r="K30" s="16">
        <v>5</v>
      </c>
      <c r="L30" s="16">
        <v>2</v>
      </c>
      <c r="M30" s="130">
        <f t="shared" si="2"/>
        <v>-60</v>
      </c>
    </row>
    <row r="31" spans="1:13" ht="14.25">
      <c r="A31" s="21" t="s">
        <v>75</v>
      </c>
      <c r="B31" s="16">
        <v>5</v>
      </c>
      <c r="C31" s="18">
        <v>5</v>
      </c>
      <c r="D31" s="32">
        <f t="shared" si="0"/>
        <v>0</v>
      </c>
      <c r="E31" s="16">
        <v>5</v>
      </c>
      <c r="F31" s="18">
        <v>5</v>
      </c>
      <c r="G31" s="32">
        <f t="shared" si="1"/>
        <v>0</v>
      </c>
      <c r="H31" s="16">
        <v>0</v>
      </c>
      <c r="I31" s="18">
        <v>1</v>
      </c>
      <c r="J31" s="129" t="s">
        <v>312</v>
      </c>
      <c r="K31" s="16">
        <v>5</v>
      </c>
      <c r="L31" s="16">
        <v>4</v>
      </c>
      <c r="M31" s="130">
        <f t="shared" si="2"/>
        <v>-20</v>
      </c>
    </row>
    <row r="32" spans="1:13" ht="15">
      <c r="A32" s="21" t="s">
        <v>76</v>
      </c>
      <c r="B32" s="16">
        <v>2</v>
      </c>
      <c r="C32" s="18">
        <v>2</v>
      </c>
      <c r="D32" s="32">
        <f t="shared" si="0"/>
        <v>0</v>
      </c>
      <c r="E32" s="16">
        <v>2</v>
      </c>
      <c r="F32" s="18">
        <v>2</v>
      </c>
      <c r="G32" s="32">
        <f t="shared" si="1"/>
        <v>0</v>
      </c>
      <c r="H32" s="16">
        <v>1</v>
      </c>
      <c r="I32" s="18">
        <v>0</v>
      </c>
      <c r="J32" s="128" t="s">
        <v>311</v>
      </c>
      <c r="K32" s="16">
        <v>1</v>
      </c>
      <c r="L32" s="16">
        <v>2</v>
      </c>
      <c r="M32" s="130">
        <f t="shared" si="2"/>
        <v>100</v>
      </c>
    </row>
    <row r="33" spans="1:13" ht="14.25">
      <c r="A33" s="21" t="s">
        <v>77</v>
      </c>
      <c r="B33" s="16">
        <v>0</v>
      </c>
      <c r="C33" s="18">
        <v>0</v>
      </c>
      <c r="D33" s="32"/>
      <c r="E33" s="16">
        <v>0</v>
      </c>
      <c r="F33" s="18">
        <v>0</v>
      </c>
      <c r="G33" s="32"/>
      <c r="H33" s="16">
        <v>0</v>
      </c>
      <c r="I33" s="18">
        <v>0</v>
      </c>
      <c r="J33" s="32"/>
      <c r="K33" s="16">
        <v>0</v>
      </c>
      <c r="L33" s="16">
        <v>0</v>
      </c>
      <c r="M33" s="32"/>
    </row>
    <row r="34" spans="1:13" ht="15">
      <c r="A34" s="24" t="s">
        <v>78</v>
      </c>
      <c r="B34" s="33">
        <v>118</v>
      </c>
      <c r="C34" s="25">
        <v>113</v>
      </c>
      <c r="D34" s="34">
        <f t="shared" si="0"/>
        <v>-4.237288135593218</v>
      </c>
      <c r="E34" s="33">
        <v>108</v>
      </c>
      <c r="F34" s="25">
        <v>106</v>
      </c>
      <c r="G34" s="34">
        <f t="shared" si="1"/>
        <v>-1.8518518518518476</v>
      </c>
      <c r="H34" s="33">
        <v>3</v>
      </c>
      <c r="I34" s="25">
        <v>4</v>
      </c>
      <c r="J34" s="34">
        <f>I34*100/H34-100</f>
        <v>33.33333333333334</v>
      </c>
      <c r="K34" s="33">
        <v>105</v>
      </c>
      <c r="L34" s="33">
        <v>106</v>
      </c>
      <c r="M34" s="34">
        <f t="shared" si="2"/>
        <v>0.952380952380949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D8:D12 G8:G12 J8:J9 M8:M12 D14:D18 G14:G18 J16:J19 J23:J25 J33:J35 M14:M18 D20:D28 D30:D34 G20:G25 G27:G28 G30:G34 J11:J14 J21 J27:J30 M20:M28 M30:M34">
    <cfRule type="cellIs" priority="24" dxfId="584" operator="greaterThan" stopIfTrue="1">
      <formula>0</formula>
    </cfRule>
  </conditionalFormatting>
  <conditionalFormatting sqref="D8:D12 G8:G12 J8:J9 M8:M12 D14:D18 G14:G18 J16:J19 J23:J25 J33:J35 M14:M18 D20:D28 D30:D34 G20:G25 G27:G28 G30:G34 J11:J14 J21 J27:J30 M20:M28 M30:M34">
    <cfRule type="cellIs" priority="23" dxfId="586" operator="lessThanOrEqual" stopIfTrue="1">
      <formula>0</formula>
    </cfRule>
  </conditionalFormatting>
  <conditionalFormatting sqref="D19">
    <cfRule type="cellIs" priority="21" dxfId="586" operator="lessThanOrEqual" stopIfTrue="1">
      <formula>0</formula>
    </cfRule>
    <cfRule type="cellIs" priority="22" dxfId="584" operator="greaterThan" stopIfTrue="1">
      <formula>0</formula>
    </cfRule>
  </conditionalFormatting>
  <conditionalFormatting sqref="D29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G19">
    <cfRule type="cellIs" priority="17" dxfId="586" operator="lessThanOrEqual" stopIfTrue="1">
      <formula>0</formula>
    </cfRule>
    <cfRule type="cellIs" priority="18" dxfId="584" operator="greaterThan" stopIfTrue="1">
      <formula>0</formula>
    </cfRule>
  </conditionalFormatting>
  <conditionalFormatting sqref="G26">
    <cfRule type="cellIs" priority="15" dxfId="586" operator="lessThanOrEqual" stopIfTrue="1">
      <formula>0</formula>
    </cfRule>
    <cfRule type="cellIs" priority="16" dxfId="584" operator="greaterThan" stopIfTrue="1">
      <formula>0</formula>
    </cfRule>
  </conditionalFormatting>
  <conditionalFormatting sqref="G29">
    <cfRule type="cellIs" priority="13" dxfId="586" operator="lessThanOrEqual" stopIfTrue="1">
      <formula>0</formula>
    </cfRule>
    <cfRule type="cellIs" priority="14" dxfId="584" operator="greaterThan" stopIfTrue="1">
      <formula>0</formula>
    </cfRule>
  </conditionalFormatting>
  <conditionalFormatting sqref="J10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J20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J26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31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M19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M29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workbookViewId="0" topLeftCell="A1">
      <selection activeCell="L12" sqref="L12"/>
    </sheetView>
  </sheetViews>
  <sheetFormatPr defaultColWidth="9.140625" defaultRowHeight="15"/>
  <cols>
    <col min="1" max="1" width="28.57421875" style="29" customWidth="1"/>
    <col min="2" max="3" width="10.8515625" style="29" customWidth="1"/>
    <col min="4" max="4" width="9.140625" style="29" customWidth="1"/>
    <col min="5" max="6" width="10.8515625" style="29" customWidth="1"/>
    <col min="7" max="7" width="9.140625" style="29" customWidth="1"/>
    <col min="8" max="9" width="10.8515625" style="29" customWidth="1"/>
    <col min="10" max="10" width="9.8515625" style="29" customWidth="1"/>
    <col min="11" max="13" width="10.8515625" style="29" customWidth="1"/>
    <col min="14" max="16384" width="9.140625" style="29" customWidth="1"/>
  </cols>
  <sheetData>
    <row r="1" spans="1:10" ht="18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</row>
    <row r="4" spans="1:10" s="30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30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30" customFormat="1" ht="14.25">
      <c r="A6" s="6"/>
      <c r="B6" s="65"/>
      <c r="C6" s="65" t="s">
        <v>49</v>
      </c>
      <c r="D6" s="65" t="s">
        <v>50</v>
      </c>
      <c r="E6" s="65"/>
      <c r="F6" s="65" t="s">
        <v>49</v>
      </c>
      <c r="G6" s="65" t="s">
        <v>50</v>
      </c>
      <c r="H6" s="65"/>
      <c r="I6" s="65" t="s">
        <v>49</v>
      </c>
      <c r="J6" s="65" t="s">
        <v>50</v>
      </c>
    </row>
    <row r="7" spans="1:10" ht="21" customHeight="1">
      <c r="A7" s="21" t="s">
        <v>82</v>
      </c>
      <c r="B7" s="22">
        <v>8158</v>
      </c>
      <c r="C7" s="22">
        <v>8779</v>
      </c>
      <c r="D7" s="27">
        <f>C7*100/B7-100</f>
        <v>7.6121598430987945</v>
      </c>
      <c r="E7" s="22">
        <v>870</v>
      </c>
      <c r="F7" s="22">
        <v>929</v>
      </c>
      <c r="G7" s="27">
        <f>F7*100/E7-100</f>
        <v>6.781609195402297</v>
      </c>
      <c r="H7" s="22">
        <v>13065</v>
      </c>
      <c r="I7" s="22">
        <v>13722</v>
      </c>
      <c r="J7" s="27">
        <f>I7*100/H7-100</f>
        <v>5.028702640642933</v>
      </c>
    </row>
    <row r="8" spans="1:10" ht="21" customHeight="1">
      <c r="A8" s="21" t="s">
        <v>83</v>
      </c>
      <c r="B8" s="22">
        <v>1223</v>
      </c>
      <c r="C8" s="22">
        <v>1481</v>
      </c>
      <c r="D8" s="27">
        <f aca="true" t="shared" si="0" ref="D8:D14">C8*100/B8-100</f>
        <v>21.09566639411284</v>
      </c>
      <c r="E8" s="22">
        <v>249</v>
      </c>
      <c r="F8" s="22">
        <v>252</v>
      </c>
      <c r="G8" s="27">
        <f aca="true" t="shared" si="1" ref="G8:G14">F8*100/E8-100</f>
        <v>1.2048192771084274</v>
      </c>
      <c r="H8" s="22">
        <v>1591</v>
      </c>
      <c r="I8" s="22">
        <v>1924</v>
      </c>
      <c r="J8" s="27">
        <f aca="true" t="shared" si="2" ref="J8:J14">I8*100/H8-100</f>
        <v>20.930232558139537</v>
      </c>
    </row>
    <row r="9" spans="1:10" ht="28.5">
      <c r="A9" s="21" t="s">
        <v>84</v>
      </c>
      <c r="B9" s="22">
        <v>456</v>
      </c>
      <c r="C9" s="22">
        <v>452</v>
      </c>
      <c r="D9" s="27">
        <f t="shared" si="0"/>
        <v>-0.8771929824561369</v>
      </c>
      <c r="E9" s="22">
        <v>57</v>
      </c>
      <c r="F9" s="22">
        <v>83</v>
      </c>
      <c r="G9" s="27">
        <f t="shared" si="1"/>
        <v>45.61403508771929</v>
      </c>
      <c r="H9" s="22">
        <v>644</v>
      </c>
      <c r="I9" s="22">
        <v>617</v>
      </c>
      <c r="J9" s="27">
        <f t="shared" si="2"/>
        <v>-4.192546583850927</v>
      </c>
    </row>
    <row r="10" spans="1:10" ht="20.25" customHeight="1">
      <c r="A10" s="21" t="s">
        <v>85</v>
      </c>
      <c r="B10" s="22">
        <v>1969</v>
      </c>
      <c r="C10" s="22">
        <v>2169</v>
      </c>
      <c r="D10" s="27">
        <f t="shared" si="0"/>
        <v>10.157440325038095</v>
      </c>
      <c r="E10" s="22">
        <v>373</v>
      </c>
      <c r="F10" s="22">
        <v>346</v>
      </c>
      <c r="G10" s="27">
        <f t="shared" si="1"/>
        <v>-7.238605898123325</v>
      </c>
      <c r="H10" s="22">
        <v>2593</v>
      </c>
      <c r="I10" s="22">
        <v>2779</v>
      </c>
      <c r="J10" s="27">
        <f t="shared" si="2"/>
        <v>7.173158503663714</v>
      </c>
    </row>
    <row r="11" spans="1:10" ht="20.25" customHeight="1">
      <c r="A11" s="21" t="s">
        <v>86</v>
      </c>
      <c r="B11" s="22">
        <v>6357</v>
      </c>
      <c r="C11" s="22">
        <v>6446</v>
      </c>
      <c r="D11" s="27">
        <f t="shared" si="0"/>
        <v>1.400031461381161</v>
      </c>
      <c r="E11" s="22">
        <v>902</v>
      </c>
      <c r="F11" s="22">
        <v>917</v>
      </c>
      <c r="G11" s="27">
        <f t="shared" si="1"/>
        <v>1.662971175166291</v>
      </c>
      <c r="H11" s="22">
        <v>5976</v>
      </c>
      <c r="I11" s="22">
        <v>6051</v>
      </c>
      <c r="J11" s="27">
        <f t="shared" si="2"/>
        <v>1.2550200803212874</v>
      </c>
    </row>
    <row r="12" spans="1:10" ht="20.25" customHeight="1">
      <c r="A12" s="21" t="s">
        <v>87</v>
      </c>
      <c r="B12" s="22">
        <v>1331</v>
      </c>
      <c r="C12" s="22">
        <v>1303</v>
      </c>
      <c r="D12" s="27">
        <f t="shared" si="0"/>
        <v>-2.103681442524419</v>
      </c>
      <c r="E12" s="22">
        <v>175</v>
      </c>
      <c r="F12" s="22">
        <v>167</v>
      </c>
      <c r="G12" s="27">
        <f t="shared" si="1"/>
        <v>-4.571428571428569</v>
      </c>
      <c r="H12" s="22">
        <v>1224</v>
      </c>
      <c r="I12" s="22">
        <v>1212</v>
      </c>
      <c r="J12" s="27">
        <f t="shared" si="2"/>
        <v>-0.9803921568627487</v>
      </c>
    </row>
    <row r="13" spans="1:10" ht="20.25" customHeight="1">
      <c r="A13" s="21" t="s">
        <v>88</v>
      </c>
      <c r="B13" s="22">
        <v>421</v>
      </c>
      <c r="C13" s="22">
        <v>403</v>
      </c>
      <c r="D13" s="27">
        <f t="shared" si="0"/>
        <v>-4.27553444180522</v>
      </c>
      <c r="E13" s="22">
        <v>25</v>
      </c>
      <c r="F13" s="22">
        <v>22</v>
      </c>
      <c r="G13" s="27">
        <f t="shared" si="1"/>
        <v>-12</v>
      </c>
      <c r="H13" s="22">
        <v>466</v>
      </c>
      <c r="I13" s="22">
        <v>434</v>
      </c>
      <c r="J13" s="27">
        <f t="shared" si="2"/>
        <v>-6.8669527896995675</v>
      </c>
    </row>
    <row r="14" spans="1:10" ht="20.25" customHeight="1">
      <c r="A14" s="24" t="s">
        <v>78</v>
      </c>
      <c r="B14" s="60">
        <v>19915</v>
      </c>
      <c r="C14" s="60">
        <v>21033</v>
      </c>
      <c r="D14" s="27">
        <f t="shared" si="0"/>
        <v>5.613858900326392</v>
      </c>
      <c r="E14" s="60">
        <v>2651</v>
      </c>
      <c r="F14" s="60">
        <v>2716</v>
      </c>
      <c r="G14" s="27">
        <f t="shared" si="1"/>
        <v>2.4519049415314953</v>
      </c>
      <c r="H14" s="60">
        <v>25559</v>
      </c>
      <c r="I14" s="60">
        <v>26739</v>
      </c>
      <c r="J14" s="27">
        <f t="shared" si="2"/>
        <v>4.616769044172301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G7:G14 J7:J14">
    <cfRule type="cellIs" priority="1" dxfId="584" operator="greaterThan" stopIfTrue="1">
      <formula>0</formula>
    </cfRule>
    <cfRule type="cellIs" priority="2" dxfId="5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64"/>
  <sheetViews>
    <sheetView zoomScale="85" zoomScaleNormal="85" workbookViewId="0" topLeftCell="A1">
      <selection activeCell="AA33" sqref="AA33"/>
    </sheetView>
  </sheetViews>
  <sheetFormatPr defaultColWidth="9.140625" defaultRowHeight="15"/>
  <cols>
    <col min="1" max="1" width="21.140625" style="7" customWidth="1"/>
    <col min="2" max="22" width="8.8515625" style="7" customWidth="1"/>
    <col min="23" max="16384" width="9.140625" style="7" customWidth="1"/>
  </cols>
  <sheetData>
    <row r="1" spans="1:22" ht="18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4" spans="1:22" s="15" customFormat="1" ht="14.25">
      <c r="A4" s="6" t="s">
        <v>42</v>
      </c>
      <c r="B4" s="6" t="s">
        <v>82</v>
      </c>
      <c r="C4" s="6"/>
      <c r="D4" s="6"/>
      <c r="E4" s="6" t="s">
        <v>83</v>
      </c>
      <c r="F4" s="6"/>
      <c r="G4" s="6"/>
      <c r="H4" s="6" t="s">
        <v>89</v>
      </c>
      <c r="I4" s="6"/>
      <c r="J4" s="6"/>
      <c r="K4" s="6" t="s">
        <v>85</v>
      </c>
      <c r="L4" s="6"/>
      <c r="M4" s="6"/>
      <c r="N4" s="6" t="s">
        <v>86</v>
      </c>
      <c r="O4" s="6"/>
      <c r="P4" s="6"/>
      <c r="Q4" s="6" t="s">
        <v>87</v>
      </c>
      <c r="R4" s="6"/>
      <c r="S4" s="6"/>
      <c r="T4" s="6" t="s">
        <v>90</v>
      </c>
      <c r="U4" s="6"/>
      <c r="V4" s="6"/>
    </row>
    <row r="5" spans="1:22" s="15" customFormat="1" ht="28.5">
      <c r="A5" s="6"/>
      <c r="B5" s="65" t="s">
        <v>91</v>
      </c>
      <c r="C5" s="65" t="s">
        <v>92</v>
      </c>
      <c r="D5" s="65" t="s">
        <v>93</v>
      </c>
      <c r="E5" s="65" t="s">
        <v>91</v>
      </c>
      <c r="F5" s="65" t="s">
        <v>92</v>
      </c>
      <c r="G5" s="65" t="s">
        <v>93</v>
      </c>
      <c r="H5" s="65" t="s">
        <v>91</v>
      </c>
      <c r="I5" s="65" t="s">
        <v>92</v>
      </c>
      <c r="J5" s="65" t="s">
        <v>93</v>
      </c>
      <c r="K5" s="65" t="s">
        <v>91</v>
      </c>
      <c r="L5" s="65" t="s">
        <v>92</v>
      </c>
      <c r="M5" s="65" t="s">
        <v>93</v>
      </c>
      <c r="N5" s="65" t="s">
        <v>91</v>
      </c>
      <c r="O5" s="65" t="s">
        <v>92</v>
      </c>
      <c r="P5" s="65" t="s">
        <v>93</v>
      </c>
      <c r="Q5" s="65" t="s">
        <v>91</v>
      </c>
      <c r="R5" s="65" t="s">
        <v>92</v>
      </c>
      <c r="S5" s="65" t="s">
        <v>93</v>
      </c>
      <c r="T5" s="65" t="s">
        <v>91</v>
      </c>
      <c r="U5" s="65" t="s">
        <v>92</v>
      </c>
      <c r="V5" s="65" t="s">
        <v>93</v>
      </c>
    </row>
    <row r="6" spans="1:22" ht="18.75" customHeight="1">
      <c r="A6" s="21" t="s">
        <v>51</v>
      </c>
      <c r="B6" s="20"/>
      <c r="C6" s="22"/>
      <c r="D6" s="22"/>
      <c r="E6" s="20"/>
      <c r="F6" s="22"/>
      <c r="G6" s="22"/>
      <c r="H6" s="20"/>
      <c r="I6" s="22"/>
      <c r="J6" s="22"/>
      <c r="K6" s="20"/>
      <c r="L6" s="22"/>
      <c r="M6" s="22"/>
      <c r="N6" s="20"/>
      <c r="O6" s="22"/>
      <c r="P6" s="22"/>
      <c r="Q6" s="20"/>
      <c r="R6" s="22"/>
      <c r="S6" s="22"/>
      <c r="T6" s="20"/>
      <c r="U6" s="22"/>
      <c r="V6" s="22"/>
    </row>
    <row r="7" spans="1:22" ht="18.75" customHeight="1">
      <c r="A7" s="21" t="s">
        <v>52</v>
      </c>
      <c r="B7" s="20">
        <v>227</v>
      </c>
      <c r="C7" s="27">
        <v>2.252252252252248</v>
      </c>
      <c r="D7" s="27">
        <f>B7*100/'1.'!E8</f>
        <v>39.61605584642234</v>
      </c>
      <c r="E7" s="20">
        <v>50</v>
      </c>
      <c r="F7" s="36">
        <v>25</v>
      </c>
      <c r="G7" s="27">
        <f>E7*100/'1.'!E8</f>
        <v>8.726003490401396</v>
      </c>
      <c r="H7" s="20">
        <v>10</v>
      </c>
      <c r="I7" s="36">
        <v>-23.07692307692308</v>
      </c>
      <c r="J7" s="27">
        <f>H7*100/'1.'!E8</f>
        <v>1.7452006980802792</v>
      </c>
      <c r="K7" s="20">
        <v>57</v>
      </c>
      <c r="L7" s="27">
        <v>0</v>
      </c>
      <c r="M7" s="27">
        <f>K7*100/'1.'!E8</f>
        <v>9.947643979057592</v>
      </c>
      <c r="N7" s="20">
        <v>163</v>
      </c>
      <c r="O7" s="27">
        <v>-11.891891891891888</v>
      </c>
      <c r="P7" s="27">
        <f>N7*100/'1.'!E8</f>
        <v>28.44677137870855</v>
      </c>
      <c r="Q7" s="20">
        <v>39</v>
      </c>
      <c r="R7" s="27">
        <v>-11.36363636363636</v>
      </c>
      <c r="S7" s="27">
        <f>Q7*100/'1.'!E8</f>
        <v>6.806282722513089</v>
      </c>
      <c r="T7" s="20">
        <v>5</v>
      </c>
      <c r="U7" s="27">
        <v>-58.333333333333336</v>
      </c>
      <c r="V7" s="27">
        <f>T7*100/'1.'!E8</f>
        <v>0.8726003490401396</v>
      </c>
    </row>
    <row r="8" spans="1:22" ht="18.75" customHeight="1">
      <c r="A8" s="21" t="s">
        <v>53</v>
      </c>
      <c r="B8" s="20">
        <v>244</v>
      </c>
      <c r="C8" s="27">
        <v>15.094339622641513</v>
      </c>
      <c r="D8" s="27">
        <f>B8*100/'1.'!E9</f>
        <v>40.87102177554439</v>
      </c>
      <c r="E8" s="20">
        <v>86</v>
      </c>
      <c r="F8" s="27">
        <v>36.507936507936506</v>
      </c>
      <c r="G8" s="27">
        <f>E8*100/'1.'!E9</f>
        <v>14.40536013400335</v>
      </c>
      <c r="H8" s="20">
        <v>7</v>
      </c>
      <c r="I8" s="27">
        <v>-36.36363636363637</v>
      </c>
      <c r="J8" s="27">
        <f>H8*100/'1.'!E9</f>
        <v>1.1725293132328307</v>
      </c>
      <c r="K8" s="20">
        <v>46</v>
      </c>
      <c r="L8" s="27">
        <v>-16.36363636363636</v>
      </c>
      <c r="M8" s="27">
        <f>K8*100/'1.'!E9</f>
        <v>7.705192629815746</v>
      </c>
      <c r="N8" s="20">
        <v>189</v>
      </c>
      <c r="O8" s="27">
        <v>6.17977528089888</v>
      </c>
      <c r="P8" s="27">
        <f>N8*100/'1.'!E9</f>
        <v>31.65829145728643</v>
      </c>
      <c r="Q8" s="20">
        <v>59</v>
      </c>
      <c r="R8" s="27">
        <v>3.5087719298245617</v>
      </c>
      <c r="S8" s="27">
        <f>Q8*100/'1.'!E9</f>
        <v>9.882747068676716</v>
      </c>
      <c r="T8" s="20">
        <v>14</v>
      </c>
      <c r="U8" s="27">
        <v>-33.33333333333333</v>
      </c>
      <c r="V8" s="27">
        <f>T8*100/'1.'!E9</f>
        <v>2.3450586264656614</v>
      </c>
    </row>
    <row r="9" spans="1:22" ht="18.75" customHeight="1">
      <c r="A9" s="21" t="s">
        <v>54</v>
      </c>
      <c r="B9" s="20">
        <v>709</v>
      </c>
      <c r="C9" s="27">
        <v>7.0996978851963775</v>
      </c>
      <c r="D9" s="27">
        <f>B9*100/'1.'!E10</f>
        <v>43.23170731707317</v>
      </c>
      <c r="E9" s="20">
        <v>89</v>
      </c>
      <c r="F9" s="27">
        <v>41.269841269841265</v>
      </c>
      <c r="G9" s="27">
        <f>E9*100/'1.'!E10</f>
        <v>5.426829268292683</v>
      </c>
      <c r="H9" s="20">
        <v>33</v>
      </c>
      <c r="I9" s="27">
        <v>-8.333333333333329</v>
      </c>
      <c r="J9" s="27">
        <f>H9*100/'1.'!E10</f>
        <v>2.0121951219512195</v>
      </c>
      <c r="K9" s="20">
        <v>164</v>
      </c>
      <c r="L9" s="27">
        <v>8.609271523178805</v>
      </c>
      <c r="M9" s="27">
        <f>K9*100/'1.'!E10</f>
        <v>10</v>
      </c>
      <c r="N9" s="20">
        <v>566</v>
      </c>
      <c r="O9" s="27">
        <v>-6.600660066006597</v>
      </c>
      <c r="P9" s="27">
        <f>N9*100/'1.'!E10</f>
        <v>34.51219512195122</v>
      </c>
      <c r="Q9" s="20">
        <v>117</v>
      </c>
      <c r="R9" s="27">
        <v>28.571428571428584</v>
      </c>
      <c r="S9" s="27">
        <f>Q9*100/'1.'!E10</f>
        <v>7.134146341463414</v>
      </c>
      <c r="T9" s="20">
        <v>27</v>
      </c>
      <c r="U9" s="27">
        <v>-12.903225806451616</v>
      </c>
      <c r="V9" s="27">
        <f>T9*100/'1.'!E10</f>
        <v>1.646341463414634</v>
      </c>
    </row>
    <row r="10" spans="1:22" ht="18.75" customHeight="1">
      <c r="A10" s="21" t="s">
        <v>55</v>
      </c>
      <c r="B10" s="20">
        <v>319</v>
      </c>
      <c r="C10" s="27">
        <v>19.924812030075188</v>
      </c>
      <c r="D10" s="27">
        <f>B10*100/'1.'!E11</f>
        <v>45.833333333333336</v>
      </c>
      <c r="E10" s="20">
        <v>60</v>
      </c>
      <c r="F10" s="27">
        <v>50</v>
      </c>
      <c r="G10" s="27">
        <f>E10*100/'1.'!E11</f>
        <v>8.620689655172415</v>
      </c>
      <c r="H10" s="20">
        <v>17</v>
      </c>
      <c r="I10" s="36">
        <v>21.42857142857143</v>
      </c>
      <c r="J10" s="27">
        <f>H10*100/'1.'!E11</f>
        <v>2.442528735632184</v>
      </c>
      <c r="K10" s="20">
        <v>100</v>
      </c>
      <c r="L10" s="27">
        <v>23.456790123456784</v>
      </c>
      <c r="M10" s="27">
        <f>K10*100/'1.'!E11</f>
        <v>14.367816091954023</v>
      </c>
      <c r="N10" s="20">
        <v>263</v>
      </c>
      <c r="O10" s="27">
        <v>14.347826086956516</v>
      </c>
      <c r="P10" s="27">
        <f>N10*100/'1.'!E11</f>
        <v>37.78735632183908</v>
      </c>
      <c r="Q10" s="20">
        <v>48</v>
      </c>
      <c r="R10" s="36">
        <v>-11.111111111111114</v>
      </c>
      <c r="S10" s="27">
        <f>Q10*100/'1.'!E11</f>
        <v>6.896551724137931</v>
      </c>
      <c r="T10" s="20">
        <v>27</v>
      </c>
      <c r="U10" s="27">
        <v>145.45454545454547</v>
      </c>
      <c r="V10" s="27">
        <f>T10*100/'1.'!E11</f>
        <v>3.8793103448275863</v>
      </c>
    </row>
    <row r="11" spans="1:22" ht="18.75" customHeight="1">
      <c r="A11" s="21" t="s">
        <v>56</v>
      </c>
      <c r="B11" s="20">
        <v>323</v>
      </c>
      <c r="C11" s="27">
        <v>12.543554006968648</v>
      </c>
      <c r="D11" s="27">
        <f>B11*100/'1.'!E12</f>
        <v>42.952127659574465</v>
      </c>
      <c r="E11" s="20">
        <v>55</v>
      </c>
      <c r="F11" s="27">
        <v>-1.7857142857142918</v>
      </c>
      <c r="G11" s="27">
        <f>E11*100/'1.'!E12</f>
        <v>7.3138297872340425</v>
      </c>
      <c r="H11" s="20">
        <v>28</v>
      </c>
      <c r="I11" s="27">
        <v>55.55555555555554</v>
      </c>
      <c r="J11" s="27">
        <f>H11*100/'1.'!E12</f>
        <v>3.723404255319149</v>
      </c>
      <c r="K11" s="20">
        <v>110</v>
      </c>
      <c r="L11" s="27">
        <v>14.583333333333329</v>
      </c>
      <c r="M11" s="27">
        <f>K11*100/'1.'!E12</f>
        <v>14.627659574468085</v>
      </c>
      <c r="N11" s="20">
        <v>215</v>
      </c>
      <c r="O11" s="27">
        <v>0.46728971962616583</v>
      </c>
      <c r="P11" s="27">
        <f>N11*100/'1.'!E12</f>
        <v>28.590425531914892</v>
      </c>
      <c r="Q11" s="20">
        <v>58</v>
      </c>
      <c r="R11" s="27">
        <v>-1.6949152542372872</v>
      </c>
      <c r="S11" s="27">
        <f>Q11*100/'1.'!E12</f>
        <v>7.712765957446808</v>
      </c>
      <c r="T11" s="20">
        <v>16</v>
      </c>
      <c r="U11" s="27">
        <v>-27.272727272727266</v>
      </c>
      <c r="V11" s="27">
        <f>T11*100/'1.'!E12</f>
        <v>2.127659574468085</v>
      </c>
    </row>
    <row r="12" spans="1:22" ht="18.75" customHeight="1">
      <c r="A12" s="21" t="s">
        <v>57</v>
      </c>
      <c r="B12" s="20">
        <v>167</v>
      </c>
      <c r="C12" s="27">
        <v>-11.170212765957444</v>
      </c>
      <c r="D12" s="27">
        <f>B12*100/'1.'!E13</f>
        <v>37.276785714285715</v>
      </c>
      <c r="E12" s="20">
        <v>34</v>
      </c>
      <c r="F12" s="36">
        <v>-8.108108108108112</v>
      </c>
      <c r="G12" s="27">
        <f>E12*100/'1.'!E13</f>
        <v>7.589285714285714</v>
      </c>
      <c r="H12" s="20">
        <v>6</v>
      </c>
      <c r="I12" s="36">
        <v>0</v>
      </c>
      <c r="J12" s="27">
        <f>H12*100/'1.'!E13</f>
        <v>1.3392857142857142</v>
      </c>
      <c r="K12" s="20">
        <v>53</v>
      </c>
      <c r="L12" s="27">
        <v>-20.895522388059703</v>
      </c>
      <c r="M12" s="27">
        <f>K12*100/'1.'!E13</f>
        <v>11.830357142857142</v>
      </c>
      <c r="N12" s="20">
        <v>98</v>
      </c>
      <c r="O12" s="27">
        <v>-5.769230769230774</v>
      </c>
      <c r="P12" s="27">
        <f>N12*100/'1.'!E13</f>
        <v>21.875</v>
      </c>
      <c r="Q12" s="20">
        <v>28</v>
      </c>
      <c r="R12" s="27">
        <v>-30</v>
      </c>
      <c r="S12" s="27">
        <f>Q12*100/'1.'!E13</f>
        <v>6.25</v>
      </c>
      <c r="T12" s="20">
        <v>5</v>
      </c>
      <c r="U12" s="27">
        <v>-16.66666666666667</v>
      </c>
      <c r="V12" s="27">
        <f>T12*100/'1.'!E13</f>
        <v>1.1160714285714286</v>
      </c>
    </row>
    <row r="13" spans="1:22" ht="18.75" customHeight="1">
      <c r="A13" s="21" t="s">
        <v>58</v>
      </c>
      <c r="B13" s="20">
        <v>383</v>
      </c>
      <c r="C13" s="27">
        <v>3.513513513513516</v>
      </c>
      <c r="D13" s="27">
        <f>B13*100/'1.'!E14</f>
        <v>41.4054054054054</v>
      </c>
      <c r="E13" s="20">
        <v>60</v>
      </c>
      <c r="F13" s="27">
        <v>25</v>
      </c>
      <c r="G13" s="27">
        <f>E13*100/'1.'!E14</f>
        <v>6.486486486486487</v>
      </c>
      <c r="H13" s="20">
        <v>24</v>
      </c>
      <c r="I13" s="27">
        <v>9.090909090909093</v>
      </c>
      <c r="J13" s="27">
        <f>H13*100/'1.'!E14</f>
        <v>2.5945945945945947</v>
      </c>
      <c r="K13" s="20">
        <v>98</v>
      </c>
      <c r="L13" s="27">
        <v>6.521739130434781</v>
      </c>
      <c r="M13" s="27">
        <f>K13*100/'1.'!E14</f>
        <v>10.594594594594595</v>
      </c>
      <c r="N13" s="20">
        <v>327</v>
      </c>
      <c r="O13" s="27">
        <v>-3.254437869822482</v>
      </c>
      <c r="P13" s="27">
        <f>N13*100/'1.'!E14</f>
        <v>35.351351351351354</v>
      </c>
      <c r="Q13" s="20">
        <v>41</v>
      </c>
      <c r="R13" s="27">
        <v>5.128205128205124</v>
      </c>
      <c r="S13" s="27">
        <f>Q13*100/'1.'!E14</f>
        <v>4.4324324324324325</v>
      </c>
      <c r="T13" s="20">
        <v>11</v>
      </c>
      <c r="U13" s="36">
        <v>-31.25</v>
      </c>
      <c r="V13" s="27">
        <f>T13*100/'1.'!E14</f>
        <v>1.1891891891891893</v>
      </c>
    </row>
    <row r="14" spans="1:22" ht="18.75" customHeight="1">
      <c r="A14" s="21" t="s">
        <v>59</v>
      </c>
      <c r="B14" s="20">
        <v>230</v>
      </c>
      <c r="C14" s="27">
        <v>16.161616161616166</v>
      </c>
      <c r="D14" s="27">
        <f>B14*100/'1.'!E15</f>
        <v>38.52596314907873</v>
      </c>
      <c r="E14" s="20">
        <v>34</v>
      </c>
      <c r="F14" s="27">
        <v>-5.555555555555557</v>
      </c>
      <c r="G14" s="27">
        <f>E14*100/'1.'!E15</f>
        <v>5.695142378559464</v>
      </c>
      <c r="H14" s="20">
        <v>9</v>
      </c>
      <c r="I14" s="27">
        <v>-18.181818181818187</v>
      </c>
      <c r="J14" s="27">
        <f>H14*100/'1.'!E15</f>
        <v>1.5075376884422111</v>
      </c>
      <c r="K14" s="20">
        <v>102</v>
      </c>
      <c r="L14" s="27">
        <v>29.113924050632903</v>
      </c>
      <c r="M14" s="27">
        <f>K14*100/'1.'!E15</f>
        <v>17.08542713567839</v>
      </c>
      <c r="N14" s="20">
        <v>210</v>
      </c>
      <c r="O14" s="27">
        <v>0.961538461538467</v>
      </c>
      <c r="P14" s="27">
        <f>N14*100/'1.'!E15</f>
        <v>35.175879396984925</v>
      </c>
      <c r="Q14" s="20">
        <v>62</v>
      </c>
      <c r="R14" s="27">
        <v>6.896551724137936</v>
      </c>
      <c r="S14" s="27">
        <f>Q14*100/'1.'!E15</f>
        <v>10.385259631490788</v>
      </c>
      <c r="T14" s="20">
        <v>8</v>
      </c>
      <c r="U14" s="36">
        <v>14.285714285714292</v>
      </c>
      <c r="V14" s="27">
        <f>T14*100/'1.'!E15</f>
        <v>1.340033500837521</v>
      </c>
    </row>
    <row r="15" spans="1:22" ht="18.75" customHeight="1">
      <c r="A15" s="21" t="s">
        <v>60</v>
      </c>
      <c r="B15" s="20">
        <v>664</v>
      </c>
      <c r="C15" s="27">
        <v>5.732484076433124</v>
      </c>
      <c r="D15" s="27">
        <f>B15*100/'1.'!E16</f>
        <v>49.849849849849846</v>
      </c>
      <c r="E15" s="20">
        <v>71</v>
      </c>
      <c r="F15" s="27">
        <v>-4.054054054054049</v>
      </c>
      <c r="G15" s="27">
        <f>E15*100/'1.'!E16</f>
        <v>5.33033033033033</v>
      </c>
      <c r="H15" s="20">
        <v>46</v>
      </c>
      <c r="I15" s="27">
        <v>21.05263157894737</v>
      </c>
      <c r="J15" s="27">
        <f>H15*100/'1.'!E16</f>
        <v>3.4534534534534536</v>
      </c>
      <c r="K15" s="20">
        <v>210</v>
      </c>
      <c r="L15" s="27">
        <v>32.91139240506328</v>
      </c>
      <c r="M15" s="27">
        <f>K15*100/'1.'!E16</f>
        <v>15.765765765765765</v>
      </c>
      <c r="N15" s="20">
        <v>386</v>
      </c>
      <c r="O15" s="27">
        <v>22.929936305732483</v>
      </c>
      <c r="P15" s="27">
        <f>N15*100/'1.'!E16</f>
        <v>28.97897897897898</v>
      </c>
      <c r="Q15" s="20">
        <v>96</v>
      </c>
      <c r="R15" s="27">
        <v>-9.43396226415095</v>
      </c>
      <c r="S15" s="27">
        <f>Q15*100/'1.'!E16</f>
        <v>7.207207207207207</v>
      </c>
      <c r="T15" s="20">
        <v>9</v>
      </c>
      <c r="U15" s="27">
        <v>-35.71428571428571</v>
      </c>
      <c r="V15" s="27">
        <f>T15*100/'1.'!E16</f>
        <v>0.6756756756756757</v>
      </c>
    </row>
    <row r="16" spans="1:22" ht="18.75" customHeight="1">
      <c r="A16" s="21" t="s">
        <v>61</v>
      </c>
      <c r="B16" s="20">
        <v>781</v>
      </c>
      <c r="C16" s="27">
        <v>4.9731182795698885</v>
      </c>
      <c r="D16" s="27">
        <f>B16*100/'1.'!E17</f>
        <v>41.92163177670424</v>
      </c>
      <c r="E16" s="20">
        <v>22</v>
      </c>
      <c r="F16" s="36">
        <v>-4.347826086956516</v>
      </c>
      <c r="G16" s="27">
        <f>E16*100/'1.'!E17</f>
        <v>1.1808910359634996</v>
      </c>
      <c r="H16" s="20">
        <v>66</v>
      </c>
      <c r="I16" s="27">
        <v>-17.5</v>
      </c>
      <c r="J16" s="27">
        <f>H16*100/'1.'!E17</f>
        <v>3.5426731078904994</v>
      </c>
      <c r="K16" s="20">
        <v>124</v>
      </c>
      <c r="L16" s="27">
        <v>-7.462686567164184</v>
      </c>
      <c r="M16" s="27">
        <f>K16*100/'1.'!E17</f>
        <v>6.655931293612453</v>
      </c>
      <c r="N16" s="20">
        <v>714</v>
      </c>
      <c r="O16" s="27">
        <v>-3.9030955585464397</v>
      </c>
      <c r="P16" s="27">
        <f>N16*100/'1.'!E17</f>
        <v>38.32528180354267</v>
      </c>
      <c r="Q16" s="20">
        <v>87</v>
      </c>
      <c r="R16" s="27">
        <v>38.0952380952381</v>
      </c>
      <c r="S16" s="27">
        <f>Q16*100/'1.'!E17</f>
        <v>4.669887278582931</v>
      </c>
      <c r="T16" s="20">
        <v>57</v>
      </c>
      <c r="U16" s="27">
        <v>-25</v>
      </c>
      <c r="V16" s="27">
        <f>T16*100/'1.'!E17</f>
        <v>3.0595813204508855</v>
      </c>
    </row>
    <row r="17" spans="1:22" ht="18.75" customHeight="1">
      <c r="A17" s="21" t="s">
        <v>62</v>
      </c>
      <c r="B17" s="20">
        <v>194</v>
      </c>
      <c r="C17" s="27">
        <v>35.66433566433565</v>
      </c>
      <c r="D17" s="27">
        <f>B17*100/'1.'!E18</f>
        <v>59.69230769230769</v>
      </c>
      <c r="E17" s="20">
        <v>45</v>
      </c>
      <c r="F17" s="27">
        <v>7.142857142857139</v>
      </c>
      <c r="G17" s="27">
        <f>E17*100/'1.'!E18</f>
        <v>13.846153846153847</v>
      </c>
      <c r="H17" s="20">
        <v>7</v>
      </c>
      <c r="I17" s="36">
        <v>0</v>
      </c>
      <c r="J17" s="27">
        <f>H17*100/'1.'!E18</f>
        <v>2.1538461538461537</v>
      </c>
      <c r="K17" s="20">
        <v>42</v>
      </c>
      <c r="L17" s="27">
        <v>110</v>
      </c>
      <c r="M17" s="27">
        <f>K17*100/'1.'!E18</f>
        <v>12.923076923076923</v>
      </c>
      <c r="N17" s="20">
        <v>112</v>
      </c>
      <c r="O17" s="27">
        <v>30.232558139534888</v>
      </c>
      <c r="P17" s="27">
        <f>N17*100/'1.'!E18</f>
        <v>34.46153846153846</v>
      </c>
      <c r="Q17" s="20">
        <v>28</v>
      </c>
      <c r="R17" s="27">
        <v>27.272727272727266</v>
      </c>
      <c r="S17" s="27">
        <f>Q17*100/'1.'!E18</f>
        <v>8.615384615384615</v>
      </c>
      <c r="T17" s="20">
        <v>6</v>
      </c>
      <c r="U17" s="36">
        <v>20</v>
      </c>
      <c r="V17" s="27">
        <f>T17*100/'1.'!E18</f>
        <v>1.8461538461538463</v>
      </c>
    </row>
    <row r="18" spans="1:22" ht="18.75" customHeight="1">
      <c r="A18" s="21" t="s">
        <v>63</v>
      </c>
      <c r="B18" s="20">
        <v>88</v>
      </c>
      <c r="C18" s="27">
        <v>14.285714285714292</v>
      </c>
      <c r="D18" s="27">
        <f>B18*100/'1.'!E19</f>
        <v>41.31455399061033</v>
      </c>
      <c r="E18" s="20">
        <v>17</v>
      </c>
      <c r="F18" s="36">
        <v>-37.03703703703704</v>
      </c>
      <c r="G18" s="27">
        <f>E18*100/'1.'!E19</f>
        <v>7.981220657276995</v>
      </c>
      <c r="H18" s="20">
        <v>5</v>
      </c>
      <c r="I18" s="27">
        <v>400</v>
      </c>
      <c r="J18" s="27">
        <f>H18*100/'1.'!E19</f>
        <v>2.347417840375587</v>
      </c>
      <c r="K18" s="20">
        <v>40</v>
      </c>
      <c r="L18" s="27">
        <v>53.84615384615384</v>
      </c>
      <c r="M18" s="27">
        <f>K18*100/'1.'!E19</f>
        <v>18.779342723004696</v>
      </c>
      <c r="N18" s="20">
        <v>71</v>
      </c>
      <c r="O18" s="27">
        <v>47.91666666666666</v>
      </c>
      <c r="P18" s="27">
        <f>N18*100/'1.'!E19</f>
        <v>33.333333333333336</v>
      </c>
      <c r="Q18" s="20">
        <v>32</v>
      </c>
      <c r="R18" s="27">
        <v>39.13043478260869</v>
      </c>
      <c r="S18" s="27">
        <f>Q18*100/'1.'!E19</f>
        <v>15.023474178403756</v>
      </c>
      <c r="T18" s="20">
        <v>2</v>
      </c>
      <c r="U18" s="20">
        <v>-81.81818181818181</v>
      </c>
      <c r="V18" s="27">
        <f>T18*100/'1.'!E19</f>
        <v>0.9389671361502347</v>
      </c>
    </row>
    <row r="19" spans="1:22" ht="18.75" customHeight="1">
      <c r="A19" s="21" t="s">
        <v>64</v>
      </c>
      <c r="B19" s="20">
        <v>704</v>
      </c>
      <c r="C19" s="27">
        <v>-5.121293800539078</v>
      </c>
      <c r="D19" s="27">
        <f>B19*100/'1.'!E20</f>
        <v>41.97972570065593</v>
      </c>
      <c r="E19" s="20">
        <v>130</v>
      </c>
      <c r="F19" s="27">
        <v>100</v>
      </c>
      <c r="G19" s="27">
        <f>E19*100/'1.'!E20</f>
        <v>7.751937984496124</v>
      </c>
      <c r="H19" s="20">
        <v>21</v>
      </c>
      <c r="I19" s="27">
        <v>75</v>
      </c>
      <c r="J19" s="27">
        <f>H19*100/'1.'!E20</f>
        <v>1.2522361359570662</v>
      </c>
      <c r="K19" s="20">
        <v>164</v>
      </c>
      <c r="L19" s="27">
        <v>5.806451612903231</v>
      </c>
      <c r="M19" s="27">
        <f>K19*100/'1.'!E20</f>
        <v>9.779367918902803</v>
      </c>
      <c r="N19" s="20">
        <v>512</v>
      </c>
      <c r="O19" s="27">
        <v>-10.956521739130437</v>
      </c>
      <c r="P19" s="27">
        <f>N19*100/'1.'!E20</f>
        <v>30.530709600477042</v>
      </c>
      <c r="Q19" s="20">
        <v>106</v>
      </c>
      <c r="R19" s="36">
        <v>15.217391304347828</v>
      </c>
      <c r="S19" s="27">
        <f>Q19*100/'1.'!E20</f>
        <v>6.320810971973763</v>
      </c>
      <c r="T19" s="20">
        <v>64</v>
      </c>
      <c r="U19" s="27">
        <v>77.77777777777777</v>
      </c>
      <c r="V19" s="27">
        <f>T19*100/'1.'!E20</f>
        <v>3.8163387000596303</v>
      </c>
    </row>
    <row r="20" spans="1:22" ht="18.75" customHeight="1">
      <c r="A20" s="21" t="s">
        <v>65</v>
      </c>
      <c r="B20" s="20">
        <v>347</v>
      </c>
      <c r="C20" s="27">
        <v>0.28901734104046284</v>
      </c>
      <c r="D20" s="27">
        <f>B20*100/'1.'!E21</f>
        <v>43.320848938826465</v>
      </c>
      <c r="E20" s="20">
        <v>76</v>
      </c>
      <c r="F20" s="27">
        <v>-8.433734939759034</v>
      </c>
      <c r="G20" s="27">
        <f>E20*100/'1.'!E21</f>
        <v>9.488139825218477</v>
      </c>
      <c r="H20" s="20">
        <v>9</v>
      </c>
      <c r="I20" s="27">
        <v>-25</v>
      </c>
      <c r="J20" s="27">
        <f>H20*100/'1.'!E21</f>
        <v>1.1235955056179776</v>
      </c>
      <c r="K20" s="20">
        <v>79</v>
      </c>
      <c r="L20" s="27">
        <v>25.396825396825392</v>
      </c>
      <c r="M20" s="27">
        <f>K20*100/'1.'!E21</f>
        <v>9.86267166042447</v>
      </c>
      <c r="N20" s="20">
        <v>238</v>
      </c>
      <c r="O20" s="27">
        <v>3.4782608695652186</v>
      </c>
      <c r="P20" s="27">
        <f>N20*100/'1.'!E21</f>
        <v>29.712858926342072</v>
      </c>
      <c r="Q20" s="20">
        <v>29</v>
      </c>
      <c r="R20" s="36">
        <v>-21.621621621621628</v>
      </c>
      <c r="S20" s="27">
        <f>Q20*100/'1.'!E21</f>
        <v>3.620474406991261</v>
      </c>
      <c r="T20" s="20">
        <v>21</v>
      </c>
      <c r="U20" s="27">
        <v>-30</v>
      </c>
      <c r="V20" s="27">
        <f>T20*100/'1.'!E21</f>
        <v>2.6217228464419478</v>
      </c>
    </row>
    <row r="21" spans="1:22" ht="18.75" customHeight="1">
      <c r="A21" s="21" t="s">
        <v>66</v>
      </c>
      <c r="B21" s="20">
        <v>681</v>
      </c>
      <c r="C21" s="27">
        <v>0.8888888888888857</v>
      </c>
      <c r="D21" s="27">
        <f>B21*100/'1.'!E22</f>
        <v>42.1671826625387</v>
      </c>
      <c r="E21" s="20">
        <v>91</v>
      </c>
      <c r="F21" s="27">
        <v>5.813953488372093</v>
      </c>
      <c r="G21" s="27">
        <f>E21*100/'1.'!E22</f>
        <v>5.634674922600619</v>
      </c>
      <c r="H21" s="20">
        <v>41</v>
      </c>
      <c r="I21" s="27">
        <v>-16.326530612244895</v>
      </c>
      <c r="J21" s="27">
        <f>H21*100/'1.'!E22</f>
        <v>2.538699690402477</v>
      </c>
      <c r="K21" s="20">
        <v>119</v>
      </c>
      <c r="L21" s="27">
        <v>-21.192052980132445</v>
      </c>
      <c r="M21" s="27">
        <f>K21*100/'1.'!E22</f>
        <v>7.368421052631579</v>
      </c>
      <c r="N21" s="20">
        <v>583</v>
      </c>
      <c r="O21" s="27">
        <v>5.234657039711195</v>
      </c>
      <c r="P21" s="27">
        <f>N21*100/'1.'!E22</f>
        <v>36.09907120743034</v>
      </c>
      <c r="Q21" s="20">
        <v>83</v>
      </c>
      <c r="R21" s="27">
        <v>12.162162162162161</v>
      </c>
      <c r="S21" s="27">
        <f>Q21*100/'1.'!E22</f>
        <v>5.139318885448916</v>
      </c>
      <c r="T21" s="20">
        <v>30</v>
      </c>
      <c r="U21" s="36">
        <v>15.384615384615387</v>
      </c>
      <c r="V21" s="27">
        <f>T21*100/'1.'!E22</f>
        <v>1.8575851393188854</v>
      </c>
    </row>
    <row r="22" spans="1:22" ht="18.75" customHeight="1">
      <c r="A22" s="21" t="s">
        <v>67</v>
      </c>
      <c r="B22" s="20">
        <v>382</v>
      </c>
      <c r="C22" s="27">
        <v>24.429967426710093</v>
      </c>
      <c r="D22" s="27">
        <f>B22*100/'1.'!E23</f>
        <v>50.93333333333333</v>
      </c>
      <c r="E22" s="20">
        <v>60</v>
      </c>
      <c r="F22" s="27">
        <v>20</v>
      </c>
      <c r="G22" s="27">
        <f>E22*100/'1.'!E23</f>
        <v>8</v>
      </c>
      <c r="H22" s="20">
        <v>13</v>
      </c>
      <c r="I22" s="36">
        <v>-27.77777777777777</v>
      </c>
      <c r="J22" s="27">
        <f>H22*100/'1.'!E23</f>
        <v>1.7333333333333334</v>
      </c>
      <c r="K22" s="20">
        <v>90</v>
      </c>
      <c r="L22" s="27">
        <v>36.363636363636374</v>
      </c>
      <c r="M22" s="27">
        <f>K22*100/'1.'!E23</f>
        <v>12</v>
      </c>
      <c r="N22" s="20">
        <v>199</v>
      </c>
      <c r="O22" s="27">
        <v>-4.784688995215305</v>
      </c>
      <c r="P22" s="27">
        <f>N22*100/'1.'!E23</f>
        <v>26.533333333333335</v>
      </c>
      <c r="Q22" s="20">
        <v>60</v>
      </c>
      <c r="R22" s="27">
        <v>-25</v>
      </c>
      <c r="S22" s="27">
        <f>Q22*100/'1.'!E23</f>
        <v>8</v>
      </c>
      <c r="T22" s="20">
        <v>21</v>
      </c>
      <c r="U22" s="27">
        <v>5</v>
      </c>
      <c r="V22" s="27">
        <f>T22*100/'1.'!E23</f>
        <v>2.8</v>
      </c>
    </row>
    <row r="23" spans="1:22" ht="18.75" customHeight="1">
      <c r="A23" s="21" t="s">
        <v>68</v>
      </c>
      <c r="B23" s="20">
        <v>243</v>
      </c>
      <c r="C23" s="27">
        <v>27.225130890052355</v>
      </c>
      <c r="D23" s="27">
        <f>B23*100/'1.'!E24</f>
        <v>52.37068965517241</v>
      </c>
      <c r="E23" s="20">
        <v>67</v>
      </c>
      <c r="F23" s="27">
        <v>86.11111111111111</v>
      </c>
      <c r="G23" s="27">
        <f>E23*100/'1.'!E24</f>
        <v>14.439655172413794</v>
      </c>
      <c r="H23" s="20">
        <v>10</v>
      </c>
      <c r="I23" s="27">
        <v>150</v>
      </c>
      <c r="J23" s="27">
        <f>H23*100/'1.'!E24</f>
        <v>2.1551724137931036</v>
      </c>
      <c r="K23" s="20">
        <v>75</v>
      </c>
      <c r="L23" s="27">
        <v>22.950819672131146</v>
      </c>
      <c r="M23" s="27">
        <f>K23*100/'1.'!E24</f>
        <v>16.163793103448278</v>
      </c>
      <c r="N23" s="20">
        <v>150</v>
      </c>
      <c r="O23" s="27">
        <v>18.110236220472444</v>
      </c>
      <c r="P23" s="27">
        <f>N23*100/'1.'!E24</f>
        <v>32.327586206896555</v>
      </c>
      <c r="Q23" s="20">
        <v>47</v>
      </c>
      <c r="R23" s="27">
        <v>17.5</v>
      </c>
      <c r="S23" s="27">
        <f>Q23*100/'1.'!E24</f>
        <v>10.129310344827585</v>
      </c>
      <c r="T23" s="20">
        <v>12</v>
      </c>
      <c r="U23" s="36">
        <v>140</v>
      </c>
      <c r="V23" s="27">
        <f>T23*100/'1.'!E24</f>
        <v>2.586206896551724</v>
      </c>
    </row>
    <row r="24" spans="1:22" ht="18.75" customHeight="1">
      <c r="A24" s="21" t="s">
        <v>69</v>
      </c>
      <c r="B24" s="20">
        <v>189</v>
      </c>
      <c r="C24" s="27">
        <v>27.70270270270271</v>
      </c>
      <c r="D24" s="27">
        <f>B24*100/'1.'!E25</f>
        <v>42.567567567567565</v>
      </c>
      <c r="E24" s="20">
        <v>55</v>
      </c>
      <c r="F24" s="27">
        <v>7.843137254901961</v>
      </c>
      <c r="G24" s="27">
        <f>E24*100/'1.'!E25</f>
        <v>12.387387387387387</v>
      </c>
      <c r="H24" s="20">
        <v>13</v>
      </c>
      <c r="I24" s="27">
        <v>-18.75</v>
      </c>
      <c r="J24" s="27">
        <f>H24*100/'1.'!E25</f>
        <v>2.9279279279279278</v>
      </c>
      <c r="K24" s="20">
        <v>55</v>
      </c>
      <c r="L24" s="27">
        <v>30.952380952380963</v>
      </c>
      <c r="M24" s="27">
        <f>K24*100/'1.'!E25</f>
        <v>12.387387387387387</v>
      </c>
      <c r="N24" s="20">
        <v>133</v>
      </c>
      <c r="O24" s="27">
        <v>2.3076923076923066</v>
      </c>
      <c r="P24" s="27">
        <f>N24*100/'1.'!E25</f>
        <v>29.954954954954953</v>
      </c>
      <c r="Q24" s="20">
        <v>39</v>
      </c>
      <c r="R24" s="27">
        <v>-18.75</v>
      </c>
      <c r="S24" s="27">
        <f>Q24*100/'1.'!E25</f>
        <v>8.783783783783784</v>
      </c>
      <c r="T24" s="20">
        <v>9</v>
      </c>
      <c r="U24" s="36">
        <v>0</v>
      </c>
      <c r="V24" s="27">
        <f>T24*100/'1.'!E25</f>
        <v>2.027027027027027</v>
      </c>
    </row>
    <row r="25" spans="1:22" ht="18.75" customHeight="1">
      <c r="A25" s="21" t="s">
        <v>70</v>
      </c>
      <c r="B25" s="20">
        <v>188</v>
      </c>
      <c r="C25" s="27">
        <v>55.37190082644628</v>
      </c>
      <c r="D25" s="27">
        <f>B25*100/'1.'!E26</f>
        <v>61.43790849673203</v>
      </c>
      <c r="E25" s="20">
        <v>36</v>
      </c>
      <c r="F25" s="27">
        <v>-2.702702702702709</v>
      </c>
      <c r="G25" s="27">
        <f>E25*100/'1.'!E26</f>
        <v>11.764705882352942</v>
      </c>
      <c r="H25" s="20">
        <v>5</v>
      </c>
      <c r="I25" s="27">
        <v>25</v>
      </c>
      <c r="J25" s="27">
        <f>H25*100/'1.'!E26</f>
        <v>1.6339869281045751</v>
      </c>
      <c r="K25" s="20">
        <v>50</v>
      </c>
      <c r="L25" s="27">
        <v>127.27272727272728</v>
      </c>
      <c r="M25" s="27">
        <f>K25*100/'1.'!E26</f>
        <v>16.33986928104575</v>
      </c>
      <c r="N25" s="20">
        <v>112</v>
      </c>
      <c r="O25" s="27">
        <v>6.666666666666671</v>
      </c>
      <c r="P25" s="27">
        <f>N25*100/'1.'!E26</f>
        <v>36.60130718954248</v>
      </c>
      <c r="Q25" s="20">
        <v>19</v>
      </c>
      <c r="R25" s="36">
        <v>58.33333333333334</v>
      </c>
      <c r="S25" s="27">
        <f>Q25*100/'1.'!E26</f>
        <v>6.209150326797386</v>
      </c>
      <c r="T25" s="20">
        <v>3</v>
      </c>
      <c r="U25" s="27">
        <v>-40</v>
      </c>
      <c r="V25" s="27">
        <f>T25*100/'1.'!E26</f>
        <v>0.9803921568627451</v>
      </c>
    </row>
    <row r="26" spans="1:22" ht="18.75" customHeight="1">
      <c r="A26" s="21" t="s">
        <v>71</v>
      </c>
      <c r="B26" s="20">
        <v>604</v>
      </c>
      <c r="C26" s="27">
        <v>7.47330960854093</v>
      </c>
      <c r="D26" s="27">
        <f>B26*100/'1.'!E27</f>
        <v>48.28137490007994</v>
      </c>
      <c r="E26" s="20">
        <v>115</v>
      </c>
      <c r="F26" s="36">
        <v>64.28571428571428</v>
      </c>
      <c r="G26" s="27">
        <f>E26*100/'1.'!E27</f>
        <v>9.192645883293366</v>
      </c>
      <c r="H26" s="20">
        <v>25</v>
      </c>
      <c r="I26" s="36">
        <v>38.888888888888886</v>
      </c>
      <c r="J26" s="27">
        <f>H26*100/'1.'!E27</f>
        <v>1.9984012789768186</v>
      </c>
      <c r="K26" s="20">
        <v>104</v>
      </c>
      <c r="L26" s="27">
        <v>36.84210526315789</v>
      </c>
      <c r="M26" s="27">
        <f>K26*100/'1.'!E27</f>
        <v>8.313349320543566</v>
      </c>
      <c r="N26" s="20">
        <v>512</v>
      </c>
      <c r="O26" s="27">
        <v>13.525498891352555</v>
      </c>
      <c r="P26" s="27">
        <f>N26*100/'1.'!E27</f>
        <v>40.92725819344524</v>
      </c>
      <c r="Q26" s="20">
        <v>47</v>
      </c>
      <c r="R26" s="36">
        <v>-22.950819672131146</v>
      </c>
      <c r="S26" s="27">
        <f>Q26*100/'1.'!E27</f>
        <v>3.7569944044764187</v>
      </c>
      <c r="T26" s="20">
        <v>17</v>
      </c>
      <c r="U26" s="36">
        <v>30.769230769230774</v>
      </c>
      <c r="V26" s="27">
        <f>T26*100/'1.'!E27</f>
        <v>1.3589128697042365</v>
      </c>
    </row>
    <row r="27" spans="1:22" ht="18.75" customHeight="1">
      <c r="A27" s="21" t="s">
        <v>72</v>
      </c>
      <c r="B27" s="20">
        <v>259</v>
      </c>
      <c r="C27" s="27">
        <v>-0.3846153846153868</v>
      </c>
      <c r="D27" s="27">
        <f>B27*100/'1.'!E28</f>
        <v>41.9773095623987</v>
      </c>
      <c r="E27" s="20">
        <v>62</v>
      </c>
      <c r="F27" s="27">
        <v>21.568627450980387</v>
      </c>
      <c r="G27" s="27">
        <f>E27*100/'1.'!E28</f>
        <v>10.048622366288493</v>
      </c>
      <c r="H27" s="20">
        <v>18</v>
      </c>
      <c r="I27" s="27">
        <v>28.571428571428584</v>
      </c>
      <c r="J27" s="27">
        <f>H27*100/'1.'!E28</f>
        <v>2.9173419773095626</v>
      </c>
      <c r="K27" s="20">
        <v>57</v>
      </c>
      <c r="L27" s="27">
        <v>-17.391304347826093</v>
      </c>
      <c r="M27" s="27">
        <f>K27*100/'1.'!E28</f>
        <v>9.238249594813615</v>
      </c>
      <c r="N27" s="20">
        <v>160</v>
      </c>
      <c r="O27" s="27">
        <v>-10.112359550561791</v>
      </c>
      <c r="P27" s="27">
        <f>N27*100/'1.'!E28</f>
        <v>25.93192868719611</v>
      </c>
      <c r="Q27" s="20">
        <v>33</v>
      </c>
      <c r="R27" s="27">
        <v>-8.333333333333329</v>
      </c>
      <c r="S27" s="27">
        <f>Q27*100/'1.'!E28</f>
        <v>5.348460291734198</v>
      </c>
      <c r="T27" s="20">
        <v>4</v>
      </c>
      <c r="U27" s="27">
        <v>-55.55555555555556</v>
      </c>
      <c r="V27" s="27">
        <f>T27*100/'1.'!E28</f>
        <v>0.6482982171799028</v>
      </c>
    </row>
    <row r="28" spans="1:22" ht="18.75" customHeight="1">
      <c r="A28" s="21" t="s">
        <v>73</v>
      </c>
      <c r="B28" s="20">
        <v>238</v>
      </c>
      <c r="C28" s="27">
        <v>-0.4184100418409997</v>
      </c>
      <c r="D28" s="27">
        <f>B28*100/'1.'!E29</f>
        <v>42.34875444839858</v>
      </c>
      <c r="E28" s="20">
        <v>35</v>
      </c>
      <c r="F28" s="27">
        <v>-12.5</v>
      </c>
      <c r="G28" s="27">
        <f>E28*100/'1.'!E29</f>
        <v>6.227758007117438</v>
      </c>
      <c r="H28" s="20">
        <v>8</v>
      </c>
      <c r="I28" s="27">
        <v>100</v>
      </c>
      <c r="J28" s="27">
        <f>H28*100/'1.'!E29</f>
        <v>1.4234875444839858</v>
      </c>
      <c r="K28" s="20">
        <v>42</v>
      </c>
      <c r="L28" s="27">
        <v>-28.813559322033896</v>
      </c>
      <c r="M28" s="27">
        <f>K28*100/'1.'!E29</f>
        <v>7.473309608540926</v>
      </c>
      <c r="N28" s="20">
        <v>156</v>
      </c>
      <c r="O28" s="27">
        <v>-12.849162011173178</v>
      </c>
      <c r="P28" s="27">
        <f>N28*100/'1.'!E29</f>
        <v>27.75800711743772</v>
      </c>
      <c r="Q28" s="20">
        <v>30</v>
      </c>
      <c r="R28" s="27">
        <v>15.384615384615387</v>
      </c>
      <c r="S28" s="27">
        <f>Q28*100/'1.'!E29</f>
        <v>5.338078291814947</v>
      </c>
      <c r="T28" s="20">
        <v>10</v>
      </c>
      <c r="U28" s="27">
        <v>-33.33333333333333</v>
      </c>
      <c r="V28" s="27">
        <f>T28*100/'1.'!E29</f>
        <v>1.7793594306049823</v>
      </c>
    </row>
    <row r="29" spans="1:22" ht="18.75" customHeight="1">
      <c r="A29" s="21" t="s">
        <v>74</v>
      </c>
      <c r="B29" s="20">
        <v>293</v>
      </c>
      <c r="C29" s="27">
        <v>-2.0066889632107063</v>
      </c>
      <c r="D29" s="27">
        <f>B29*100/'1.'!E30</f>
        <v>44.52887537993921</v>
      </c>
      <c r="E29" s="20">
        <v>48</v>
      </c>
      <c r="F29" s="36">
        <v>-2.040816326530617</v>
      </c>
      <c r="G29" s="27">
        <f>E29*100/'1.'!E30</f>
        <v>7.2948328267477205</v>
      </c>
      <c r="H29" s="20">
        <v>10</v>
      </c>
      <c r="I29" s="27">
        <v>-52.38095238095238</v>
      </c>
      <c r="J29" s="27">
        <f>H29*100/'1.'!E30</f>
        <v>1.5197568389057752</v>
      </c>
      <c r="K29" s="20">
        <v>67</v>
      </c>
      <c r="L29" s="27">
        <v>-10.666666666666671</v>
      </c>
      <c r="M29" s="27">
        <f>K29*100/'1.'!E30</f>
        <v>10.182370820668693</v>
      </c>
      <c r="N29" s="20">
        <v>156</v>
      </c>
      <c r="O29" s="27">
        <v>6.122448979591837</v>
      </c>
      <c r="P29" s="27">
        <f>N29*100/'1.'!E30</f>
        <v>23.70820668693009</v>
      </c>
      <c r="Q29" s="20">
        <v>37</v>
      </c>
      <c r="R29" s="36">
        <v>-35.08771929824562</v>
      </c>
      <c r="S29" s="27">
        <f>Q29*100/'1.'!E30</f>
        <v>5.623100303951368</v>
      </c>
      <c r="T29" s="20">
        <v>5</v>
      </c>
      <c r="U29" s="36">
        <v>-50</v>
      </c>
      <c r="V29" s="27">
        <f>T29*100/'1.'!E30</f>
        <v>0.7598784194528876</v>
      </c>
    </row>
    <row r="30" spans="1:22" ht="18.75" customHeight="1">
      <c r="A30" s="21" t="s">
        <v>75</v>
      </c>
      <c r="B30" s="20">
        <v>157</v>
      </c>
      <c r="C30" s="27">
        <v>12.949640287769782</v>
      </c>
      <c r="D30" s="27">
        <f>B30*100/'1.'!E31</f>
        <v>31.526104417670684</v>
      </c>
      <c r="E30" s="20">
        <v>46</v>
      </c>
      <c r="F30" s="27">
        <v>31.428571428571416</v>
      </c>
      <c r="G30" s="27">
        <f>E30*100/'1.'!E31</f>
        <v>9.236947791164658</v>
      </c>
      <c r="H30" s="20">
        <v>16</v>
      </c>
      <c r="I30" s="27">
        <v>-20</v>
      </c>
      <c r="J30" s="27">
        <f>H30*100/'1.'!E31</f>
        <v>3.21285140562249</v>
      </c>
      <c r="K30" s="20">
        <v>60</v>
      </c>
      <c r="L30" s="27">
        <v>-24.0506329113924</v>
      </c>
      <c r="M30" s="27">
        <f>K30*100/'1.'!E31</f>
        <v>12.048192771084338</v>
      </c>
      <c r="N30" s="20">
        <v>117</v>
      </c>
      <c r="O30" s="27">
        <v>-11.36363636363636</v>
      </c>
      <c r="P30" s="27">
        <f>N30*100/'1.'!E31</f>
        <v>23.49397590361446</v>
      </c>
      <c r="Q30" s="20">
        <v>59</v>
      </c>
      <c r="R30" s="27">
        <v>-32.95454545454545</v>
      </c>
      <c r="S30" s="27">
        <f>Q30*100/'1.'!E31</f>
        <v>11.847389558232932</v>
      </c>
      <c r="T30" s="20">
        <v>12</v>
      </c>
      <c r="U30" s="27">
        <v>140</v>
      </c>
      <c r="V30" s="27">
        <f>T30*100/'1.'!E31</f>
        <v>2.4096385542168677</v>
      </c>
    </row>
    <row r="31" spans="1:22" ht="18.75" customHeight="1">
      <c r="A31" s="21" t="s">
        <v>76</v>
      </c>
      <c r="B31" s="20">
        <v>165</v>
      </c>
      <c r="C31" s="27">
        <v>25</v>
      </c>
      <c r="D31" s="27">
        <f>B31*100/'1.'!E32</f>
        <v>53.054662379421224</v>
      </c>
      <c r="E31" s="20">
        <v>37</v>
      </c>
      <c r="F31" s="27">
        <v>76.1904761904762</v>
      </c>
      <c r="G31" s="27">
        <f>E31*100/'1.'!E32</f>
        <v>11.897106109324758</v>
      </c>
      <c r="H31" s="20">
        <v>5</v>
      </c>
      <c r="I31" s="27">
        <v>-28.57142857142857</v>
      </c>
      <c r="J31" s="27">
        <f>H31*100/'1.'!E32</f>
        <v>1.607717041800643</v>
      </c>
      <c r="K31" s="20">
        <v>61</v>
      </c>
      <c r="L31" s="27">
        <v>74.28571428571428</v>
      </c>
      <c r="M31" s="27">
        <f>K31*100/'1.'!E32</f>
        <v>19.614147909967844</v>
      </c>
      <c r="N31" s="20">
        <v>104</v>
      </c>
      <c r="O31" s="27">
        <v>20.930232558139537</v>
      </c>
      <c r="P31" s="27">
        <f>N31*100/'1.'!E32</f>
        <v>33.440514469453376</v>
      </c>
      <c r="Q31" s="20">
        <v>19</v>
      </c>
      <c r="R31" s="27">
        <v>-20.83333333333333</v>
      </c>
      <c r="S31" s="27">
        <f>Q31*100/'1.'!E32</f>
        <v>6.109324758842444</v>
      </c>
      <c r="T31" s="20">
        <v>8</v>
      </c>
      <c r="U31" s="36">
        <v>33.33333333333334</v>
      </c>
      <c r="V31" s="27">
        <f>T31*100/'1.'!E32</f>
        <v>2.572347266881029</v>
      </c>
    </row>
    <row r="32" spans="1:22" ht="18.75" customHeight="1">
      <c r="A32" s="21" t="s">
        <v>77</v>
      </c>
      <c r="B32" s="20">
        <v>0</v>
      </c>
      <c r="C32" s="27"/>
      <c r="D32" s="27"/>
      <c r="E32" s="20">
        <v>0</v>
      </c>
      <c r="F32" s="27"/>
      <c r="G32" s="27"/>
      <c r="H32" s="20">
        <v>0</v>
      </c>
      <c r="I32" s="27"/>
      <c r="J32" s="27"/>
      <c r="K32" s="20">
        <v>0</v>
      </c>
      <c r="L32" s="27"/>
      <c r="M32" s="27"/>
      <c r="N32" s="20">
        <v>0</v>
      </c>
      <c r="O32" s="27"/>
      <c r="P32" s="27"/>
      <c r="Q32" s="20">
        <v>0</v>
      </c>
      <c r="R32" s="27"/>
      <c r="S32" s="27"/>
      <c r="T32" s="20">
        <v>0</v>
      </c>
      <c r="U32" s="27"/>
      <c r="V32" s="27"/>
    </row>
    <row r="33" spans="1:22" ht="21.75" customHeight="1">
      <c r="A33" s="24" t="s">
        <v>78</v>
      </c>
      <c r="B33" s="37">
        <v>8779</v>
      </c>
      <c r="C33" s="38">
        <v>7.6121598430987945</v>
      </c>
      <c r="D33" s="38">
        <f>B33*100/'1.'!E34</f>
        <v>44.08234998744665</v>
      </c>
      <c r="E33" s="37">
        <v>1481</v>
      </c>
      <c r="F33" s="38">
        <v>21.09566639411284</v>
      </c>
      <c r="G33" s="38">
        <f>E33*100/'1.'!E34</f>
        <v>7.436605573688174</v>
      </c>
      <c r="H33" s="37">
        <v>452</v>
      </c>
      <c r="I33" s="38">
        <v>-0.8771929824561369</v>
      </c>
      <c r="J33" s="119">
        <f>H33*100/'1.'!E34</f>
        <v>2.2696459954807935</v>
      </c>
      <c r="K33" s="37">
        <v>2169</v>
      </c>
      <c r="L33" s="38">
        <v>10.157440325038095</v>
      </c>
      <c r="M33" s="38">
        <f>K33*100/'1.'!E34</f>
        <v>10.891287973889028</v>
      </c>
      <c r="N33" s="37">
        <v>6446</v>
      </c>
      <c r="O33" s="114">
        <v>1.400031461381161</v>
      </c>
      <c r="P33" s="38">
        <f>N33*100/'1.'!E34</f>
        <v>32.367562139091135</v>
      </c>
      <c r="Q33" s="115">
        <v>1303</v>
      </c>
      <c r="R33" s="38">
        <v>-2.103681442524419</v>
      </c>
      <c r="S33" s="38">
        <f>Q33*100/'1.'!E34</f>
        <v>6.542806929450164</v>
      </c>
      <c r="T33" s="115">
        <v>403</v>
      </c>
      <c r="U33" s="38">
        <v>-4.27553444180522</v>
      </c>
      <c r="V33" s="38">
        <f>T33*100/'1.'!E34</f>
        <v>2.023600301280442</v>
      </c>
    </row>
    <row r="34" spans="10:22" ht="14.25" hidden="1">
      <c r="J34" s="111"/>
      <c r="O34" s="113"/>
      <c r="P34" s="111"/>
      <c r="Q34" s="116"/>
      <c r="S34" s="112"/>
      <c r="V34" s="122"/>
    </row>
    <row r="35" spans="1:22" ht="14.25" hidden="1">
      <c r="A35" s="10" t="s">
        <v>52</v>
      </c>
      <c r="B35" s="120">
        <v>222</v>
      </c>
      <c r="C35" s="11">
        <f>B7*100/B35-100</f>
        <v>2.252252252252248</v>
      </c>
      <c r="D35" s="11"/>
      <c r="E35" s="120">
        <v>40</v>
      </c>
      <c r="F35" s="11">
        <f>E7*100/E35-100</f>
        <v>25</v>
      </c>
      <c r="H35" s="20">
        <v>13</v>
      </c>
      <c r="I35" s="11">
        <f>H7*100/H35-100</f>
        <v>-23.07692307692308</v>
      </c>
      <c r="J35" s="111"/>
      <c r="K35" s="20">
        <v>57</v>
      </c>
      <c r="L35" s="11">
        <f>K7*100/K35-100</f>
        <v>0</v>
      </c>
      <c r="N35" s="9">
        <v>185</v>
      </c>
      <c r="O35" s="11">
        <f>N7*100/N35-100</f>
        <v>-11.891891891891888</v>
      </c>
      <c r="P35" s="117"/>
      <c r="Q35" s="20">
        <v>44</v>
      </c>
      <c r="R35" s="11">
        <f>Q7*100/Q35-100</f>
        <v>-11.36363636363636</v>
      </c>
      <c r="S35" s="118"/>
      <c r="T35" s="20">
        <v>12</v>
      </c>
      <c r="U35" s="11">
        <f>T7*100/T35-100</f>
        <v>-58.333333333333336</v>
      </c>
      <c r="V35" s="112"/>
    </row>
    <row r="36" spans="1:22" ht="14.25" hidden="1">
      <c r="A36" s="10" t="s">
        <v>53</v>
      </c>
      <c r="B36" s="120">
        <v>212</v>
      </c>
      <c r="C36" s="11">
        <f aca="true" t="shared" si="0" ref="C36:C61">B8*100/B36-100</f>
        <v>15.094339622641513</v>
      </c>
      <c r="D36" s="11"/>
      <c r="E36" s="120">
        <v>63</v>
      </c>
      <c r="F36" s="11">
        <f aca="true" t="shared" si="1" ref="F36:F61">E8*100/E36-100</f>
        <v>36.507936507936506</v>
      </c>
      <c r="H36" s="20">
        <v>11</v>
      </c>
      <c r="I36" s="11">
        <f aca="true" t="shared" si="2" ref="I36:I61">H8*100/H36-100</f>
        <v>-36.36363636363637</v>
      </c>
      <c r="J36" s="111"/>
      <c r="K36" s="20">
        <v>55</v>
      </c>
      <c r="L36" s="11">
        <f aca="true" t="shared" si="3" ref="L36:L61">K8*100/K36-100</f>
        <v>-16.36363636363636</v>
      </c>
      <c r="N36" s="9">
        <v>178</v>
      </c>
      <c r="O36" s="11">
        <f aca="true" t="shared" si="4" ref="O36:O61">N8*100/N36-100</f>
        <v>6.17977528089888</v>
      </c>
      <c r="P36" s="117"/>
      <c r="Q36" s="20">
        <v>57</v>
      </c>
      <c r="R36" s="11">
        <f aca="true" t="shared" si="5" ref="R36:R61">Q8*100/Q36-100</f>
        <v>3.5087719298245617</v>
      </c>
      <c r="S36" s="118"/>
      <c r="T36" s="20">
        <v>21</v>
      </c>
      <c r="U36" s="11">
        <f aca="true" t="shared" si="6" ref="U36:U61">T8*100/T36-100</f>
        <v>-33.33333333333333</v>
      </c>
      <c r="V36" s="112"/>
    </row>
    <row r="37" spans="1:22" ht="14.25" hidden="1">
      <c r="A37" s="10" t="s">
        <v>54</v>
      </c>
      <c r="B37" s="120">
        <v>662</v>
      </c>
      <c r="C37" s="11">
        <f t="shared" si="0"/>
        <v>7.0996978851963775</v>
      </c>
      <c r="D37" s="11"/>
      <c r="E37" s="120">
        <v>63</v>
      </c>
      <c r="F37" s="11">
        <f t="shared" si="1"/>
        <v>41.269841269841265</v>
      </c>
      <c r="H37" s="20">
        <v>36</v>
      </c>
      <c r="I37" s="11">
        <f t="shared" si="2"/>
        <v>-8.333333333333329</v>
      </c>
      <c r="J37" s="111"/>
      <c r="K37" s="20">
        <v>151</v>
      </c>
      <c r="L37" s="11">
        <f t="shared" si="3"/>
        <v>8.609271523178805</v>
      </c>
      <c r="N37" s="9">
        <v>606</v>
      </c>
      <c r="O37" s="11">
        <f t="shared" si="4"/>
        <v>-6.600660066006597</v>
      </c>
      <c r="P37" s="117"/>
      <c r="Q37" s="20">
        <v>91</v>
      </c>
      <c r="R37" s="11">
        <f t="shared" si="5"/>
        <v>28.571428571428584</v>
      </c>
      <c r="S37" s="118"/>
      <c r="T37" s="20">
        <v>31</v>
      </c>
      <c r="U37" s="11">
        <f t="shared" si="6"/>
        <v>-12.903225806451616</v>
      </c>
      <c r="V37" s="112"/>
    </row>
    <row r="38" spans="1:22" ht="14.25" hidden="1">
      <c r="A38" s="10" t="s">
        <v>55</v>
      </c>
      <c r="B38" s="120">
        <v>266</v>
      </c>
      <c r="C38" s="11">
        <f t="shared" si="0"/>
        <v>19.924812030075188</v>
      </c>
      <c r="D38" s="11"/>
      <c r="E38" s="120">
        <v>40</v>
      </c>
      <c r="F38" s="11">
        <f t="shared" si="1"/>
        <v>50</v>
      </c>
      <c r="H38" s="20">
        <v>14</v>
      </c>
      <c r="I38" s="11">
        <f t="shared" si="2"/>
        <v>21.42857142857143</v>
      </c>
      <c r="J38" s="111"/>
      <c r="K38" s="20">
        <v>81</v>
      </c>
      <c r="L38" s="11">
        <f t="shared" si="3"/>
        <v>23.456790123456784</v>
      </c>
      <c r="N38" s="9">
        <v>230</v>
      </c>
      <c r="O38" s="11">
        <f t="shared" si="4"/>
        <v>14.347826086956516</v>
      </c>
      <c r="P38" s="117"/>
      <c r="Q38" s="20">
        <v>54</v>
      </c>
      <c r="R38" s="11">
        <f t="shared" si="5"/>
        <v>-11.111111111111114</v>
      </c>
      <c r="S38" s="118"/>
      <c r="T38" s="20">
        <v>11</v>
      </c>
      <c r="U38" s="11">
        <f t="shared" si="6"/>
        <v>145.45454545454547</v>
      </c>
      <c r="V38" s="112"/>
    </row>
    <row r="39" spans="1:22" ht="14.25" hidden="1">
      <c r="A39" s="10" t="s">
        <v>56</v>
      </c>
      <c r="B39" s="120">
        <v>287</v>
      </c>
      <c r="C39" s="11">
        <f t="shared" si="0"/>
        <v>12.543554006968648</v>
      </c>
      <c r="D39" s="11"/>
      <c r="E39" s="120">
        <v>56</v>
      </c>
      <c r="F39" s="11">
        <f t="shared" si="1"/>
        <v>-1.7857142857142918</v>
      </c>
      <c r="H39" s="20">
        <v>18</v>
      </c>
      <c r="I39" s="11">
        <f t="shared" si="2"/>
        <v>55.55555555555554</v>
      </c>
      <c r="J39" s="111"/>
      <c r="K39" s="20">
        <v>96</v>
      </c>
      <c r="L39" s="11">
        <f t="shared" si="3"/>
        <v>14.583333333333329</v>
      </c>
      <c r="N39" s="9">
        <v>214</v>
      </c>
      <c r="O39" s="11">
        <f t="shared" si="4"/>
        <v>0.46728971962616583</v>
      </c>
      <c r="P39" s="117"/>
      <c r="Q39" s="20">
        <v>59</v>
      </c>
      <c r="R39" s="11">
        <f t="shared" si="5"/>
        <v>-1.6949152542372872</v>
      </c>
      <c r="S39" s="118"/>
      <c r="T39" s="20">
        <v>22</v>
      </c>
      <c r="U39" s="11">
        <f t="shared" si="6"/>
        <v>-27.272727272727266</v>
      </c>
      <c r="V39" s="112"/>
    </row>
    <row r="40" spans="1:22" ht="14.25" hidden="1">
      <c r="A40" s="10" t="s">
        <v>57</v>
      </c>
      <c r="B40" s="120">
        <v>188</v>
      </c>
      <c r="C40" s="11">
        <f t="shared" si="0"/>
        <v>-11.170212765957444</v>
      </c>
      <c r="D40" s="11"/>
      <c r="E40" s="120">
        <v>37</v>
      </c>
      <c r="F40" s="11">
        <f t="shared" si="1"/>
        <v>-8.108108108108112</v>
      </c>
      <c r="H40" s="20">
        <v>6</v>
      </c>
      <c r="I40" s="11">
        <f t="shared" si="2"/>
        <v>0</v>
      </c>
      <c r="J40" s="111"/>
      <c r="K40" s="20">
        <v>67</v>
      </c>
      <c r="L40" s="11">
        <f t="shared" si="3"/>
        <v>-20.895522388059703</v>
      </c>
      <c r="N40" s="9">
        <v>104</v>
      </c>
      <c r="O40" s="11">
        <f t="shared" si="4"/>
        <v>-5.769230769230774</v>
      </c>
      <c r="P40" s="117"/>
      <c r="Q40" s="20">
        <v>40</v>
      </c>
      <c r="R40" s="11">
        <f t="shared" si="5"/>
        <v>-30</v>
      </c>
      <c r="S40" s="118"/>
      <c r="T40" s="20">
        <v>6</v>
      </c>
      <c r="U40" s="11">
        <f t="shared" si="6"/>
        <v>-16.66666666666667</v>
      </c>
      <c r="V40" s="112"/>
    </row>
    <row r="41" spans="1:22" ht="14.25" hidden="1">
      <c r="A41" s="10" t="s">
        <v>58</v>
      </c>
      <c r="B41" s="120">
        <v>370</v>
      </c>
      <c r="C41" s="11">
        <f t="shared" si="0"/>
        <v>3.513513513513516</v>
      </c>
      <c r="D41" s="11"/>
      <c r="E41" s="120">
        <v>48</v>
      </c>
      <c r="F41" s="11">
        <f t="shared" si="1"/>
        <v>25</v>
      </c>
      <c r="H41" s="20">
        <v>22</v>
      </c>
      <c r="I41" s="11">
        <f t="shared" si="2"/>
        <v>9.090909090909093</v>
      </c>
      <c r="J41" s="111"/>
      <c r="K41" s="20">
        <v>92</v>
      </c>
      <c r="L41" s="11">
        <f t="shared" si="3"/>
        <v>6.521739130434781</v>
      </c>
      <c r="N41" s="9">
        <v>338</v>
      </c>
      <c r="O41" s="11">
        <f t="shared" si="4"/>
        <v>-3.254437869822482</v>
      </c>
      <c r="P41" s="117"/>
      <c r="Q41" s="20">
        <v>39</v>
      </c>
      <c r="R41" s="11">
        <f t="shared" si="5"/>
        <v>5.128205128205124</v>
      </c>
      <c r="S41" s="118"/>
      <c r="T41" s="20">
        <v>16</v>
      </c>
      <c r="U41" s="11">
        <f t="shared" si="6"/>
        <v>-31.25</v>
      </c>
      <c r="V41" s="112"/>
    </row>
    <row r="42" spans="1:22" ht="14.25" hidden="1">
      <c r="A42" s="10" t="s">
        <v>59</v>
      </c>
      <c r="B42" s="120">
        <v>198</v>
      </c>
      <c r="C42" s="11">
        <f t="shared" si="0"/>
        <v>16.161616161616166</v>
      </c>
      <c r="D42" s="11"/>
      <c r="E42" s="120">
        <v>36</v>
      </c>
      <c r="F42" s="11">
        <f t="shared" si="1"/>
        <v>-5.555555555555557</v>
      </c>
      <c r="H42" s="20">
        <v>11</v>
      </c>
      <c r="I42" s="11">
        <f t="shared" si="2"/>
        <v>-18.181818181818187</v>
      </c>
      <c r="J42" s="111"/>
      <c r="K42" s="20">
        <v>79</v>
      </c>
      <c r="L42" s="11">
        <f t="shared" si="3"/>
        <v>29.113924050632903</v>
      </c>
      <c r="N42" s="9">
        <v>208</v>
      </c>
      <c r="O42" s="11">
        <f t="shared" si="4"/>
        <v>0.961538461538467</v>
      </c>
      <c r="P42" s="117"/>
      <c r="Q42" s="20">
        <v>58</v>
      </c>
      <c r="R42" s="11">
        <f t="shared" si="5"/>
        <v>6.896551724137936</v>
      </c>
      <c r="S42" s="118"/>
      <c r="T42" s="20">
        <v>7</v>
      </c>
      <c r="U42" s="11">
        <f t="shared" si="6"/>
        <v>14.285714285714292</v>
      </c>
      <c r="V42" s="112"/>
    </row>
    <row r="43" spans="1:22" ht="14.25" hidden="1">
      <c r="A43" s="10" t="s">
        <v>60</v>
      </c>
      <c r="B43" s="120">
        <v>628</v>
      </c>
      <c r="C43" s="11">
        <f t="shared" si="0"/>
        <v>5.732484076433124</v>
      </c>
      <c r="D43" s="11"/>
      <c r="E43" s="120">
        <v>74</v>
      </c>
      <c r="F43" s="11">
        <f t="shared" si="1"/>
        <v>-4.054054054054049</v>
      </c>
      <c r="H43" s="20">
        <v>38</v>
      </c>
      <c r="I43" s="11">
        <f t="shared" si="2"/>
        <v>21.05263157894737</v>
      </c>
      <c r="J43" s="111"/>
      <c r="K43" s="20">
        <v>158</v>
      </c>
      <c r="L43" s="11">
        <f t="shared" si="3"/>
        <v>32.91139240506328</v>
      </c>
      <c r="N43" s="9">
        <v>314</v>
      </c>
      <c r="O43" s="11">
        <f t="shared" si="4"/>
        <v>22.929936305732483</v>
      </c>
      <c r="P43" s="117"/>
      <c r="Q43" s="20">
        <v>106</v>
      </c>
      <c r="R43" s="11">
        <f t="shared" si="5"/>
        <v>-9.43396226415095</v>
      </c>
      <c r="S43" s="118"/>
      <c r="T43" s="20">
        <v>14</v>
      </c>
      <c r="U43" s="11">
        <f t="shared" si="6"/>
        <v>-35.71428571428571</v>
      </c>
      <c r="V43" s="112"/>
    </row>
    <row r="44" spans="1:22" ht="14.25" hidden="1">
      <c r="A44" s="10" t="s">
        <v>61</v>
      </c>
      <c r="B44" s="120">
        <v>744</v>
      </c>
      <c r="C44" s="11">
        <f t="shared" si="0"/>
        <v>4.9731182795698885</v>
      </c>
      <c r="D44" s="11"/>
      <c r="E44" s="120">
        <v>23</v>
      </c>
      <c r="F44" s="11">
        <f t="shared" si="1"/>
        <v>-4.347826086956516</v>
      </c>
      <c r="H44" s="20">
        <v>80</v>
      </c>
      <c r="I44" s="11">
        <f t="shared" si="2"/>
        <v>-17.5</v>
      </c>
      <c r="J44" s="111"/>
      <c r="K44" s="20">
        <v>134</v>
      </c>
      <c r="L44" s="11">
        <f t="shared" si="3"/>
        <v>-7.462686567164184</v>
      </c>
      <c r="N44" s="9">
        <v>743</v>
      </c>
      <c r="O44" s="11">
        <f t="shared" si="4"/>
        <v>-3.9030955585464397</v>
      </c>
      <c r="P44" s="117"/>
      <c r="Q44" s="20">
        <v>63</v>
      </c>
      <c r="R44" s="11">
        <f t="shared" si="5"/>
        <v>38.0952380952381</v>
      </c>
      <c r="S44" s="118"/>
      <c r="T44" s="20">
        <v>76</v>
      </c>
      <c r="U44" s="11">
        <f t="shared" si="6"/>
        <v>-25</v>
      </c>
      <c r="V44" s="112"/>
    </row>
    <row r="45" spans="1:22" ht="14.25" hidden="1">
      <c r="A45" s="10" t="s">
        <v>62</v>
      </c>
      <c r="B45" s="120">
        <v>143</v>
      </c>
      <c r="C45" s="11">
        <f t="shared" si="0"/>
        <v>35.66433566433565</v>
      </c>
      <c r="D45" s="11"/>
      <c r="E45" s="120">
        <v>42</v>
      </c>
      <c r="F45" s="11">
        <f t="shared" si="1"/>
        <v>7.142857142857139</v>
      </c>
      <c r="H45" s="20">
        <v>7</v>
      </c>
      <c r="I45" s="11">
        <f t="shared" si="2"/>
        <v>0</v>
      </c>
      <c r="J45" s="111"/>
      <c r="K45" s="20">
        <v>20</v>
      </c>
      <c r="L45" s="11">
        <f t="shared" si="3"/>
        <v>110</v>
      </c>
      <c r="N45" s="9">
        <v>86</v>
      </c>
      <c r="O45" s="11">
        <f t="shared" si="4"/>
        <v>30.232558139534888</v>
      </c>
      <c r="P45" s="117"/>
      <c r="Q45" s="20">
        <v>22</v>
      </c>
      <c r="R45" s="11">
        <f t="shared" si="5"/>
        <v>27.272727272727266</v>
      </c>
      <c r="S45" s="118"/>
      <c r="T45" s="20">
        <v>5</v>
      </c>
      <c r="U45" s="11">
        <f t="shared" si="6"/>
        <v>20</v>
      </c>
      <c r="V45" s="112"/>
    </row>
    <row r="46" spans="1:22" ht="14.25" hidden="1">
      <c r="A46" s="10" t="s">
        <v>63</v>
      </c>
      <c r="B46" s="120">
        <v>77</v>
      </c>
      <c r="C46" s="11">
        <f t="shared" si="0"/>
        <v>14.285714285714292</v>
      </c>
      <c r="D46" s="11"/>
      <c r="E46" s="120">
        <v>27</v>
      </c>
      <c r="F46" s="11">
        <f t="shared" si="1"/>
        <v>-37.03703703703704</v>
      </c>
      <c r="H46" s="20">
        <v>1</v>
      </c>
      <c r="I46" s="11">
        <f t="shared" si="2"/>
        <v>400</v>
      </c>
      <c r="J46" s="111"/>
      <c r="K46" s="20">
        <v>26</v>
      </c>
      <c r="L46" s="11">
        <f t="shared" si="3"/>
        <v>53.84615384615384</v>
      </c>
      <c r="N46" s="9">
        <v>48</v>
      </c>
      <c r="O46" s="11">
        <f t="shared" si="4"/>
        <v>47.91666666666666</v>
      </c>
      <c r="P46" s="117"/>
      <c r="Q46" s="20">
        <v>23</v>
      </c>
      <c r="R46" s="11">
        <f t="shared" si="5"/>
        <v>39.13043478260869</v>
      </c>
      <c r="S46" s="118"/>
      <c r="T46" s="20">
        <v>11</v>
      </c>
      <c r="U46" s="11">
        <f t="shared" si="6"/>
        <v>-81.81818181818181</v>
      </c>
      <c r="V46" s="112"/>
    </row>
    <row r="47" spans="1:22" ht="14.25" hidden="1">
      <c r="A47" s="10" t="s">
        <v>64</v>
      </c>
      <c r="B47" s="120">
        <v>742</v>
      </c>
      <c r="C47" s="11">
        <f t="shared" si="0"/>
        <v>-5.121293800539078</v>
      </c>
      <c r="D47" s="11"/>
      <c r="E47" s="120">
        <v>65</v>
      </c>
      <c r="F47" s="11">
        <f t="shared" si="1"/>
        <v>100</v>
      </c>
      <c r="H47" s="20">
        <v>12</v>
      </c>
      <c r="I47" s="11">
        <f t="shared" si="2"/>
        <v>75</v>
      </c>
      <c r="J47" s="111"/>
      <c r="K47" s="20">
        <v>155</v>
      </c>
      <c r="L47" s="11">
        <f t="shared" si="3"/>
        <v>5.806451612903231</v>
      </c>
      <c r="N47" s="9">
        <v>575</v>
      </c>
      <c r="O47" s="11">
        <f t="shared" si="4"/>
        <v>-10.956521739130437</v>
      </c>
      <c r="P47" s="117"/>
      <c r="Q47" s="20">
        <v>92</v>
      </c>
      <c r="R47" s="11">
        <f t="shared" si="5"/>
        <v>15.217391304347828</v>
      </c>
      <c r="S47" s="118"/>
      <c r="T47" s="20">
        <v>36</v>
      </c>
      <c r="U47" s="11">
        <f t="shared" si="6"/>
        <v>77.77777777777777</v>
      </c>
      <c r="V47" s="112"/>
    </row>
    <row r="48" spans="1:22" ht="14.25" hidden="1">
      <c r="A48" s="10" t="s">
        <v>65</v>
      </c>
      <c r="B48" s="120">
        <v>346</v>
      </c>
      <c r="C48" s="11">
        <f t="shared" si="0"/>
        <v>0.28901734104046284</v>
      </c>
      <c r="D48" s="11"/>
      <c r="E48" s="120">
        <v>83</v>
      </c>
      <c r="F48" s="11">
        <f t="shared" si="1"/>
        <v>-8.433734939759034</v>
      </c>
      <c r="H48" s="20">
        <v>12</v>
      </c>
      <c r="I48" s="11">
        <f t="shared" si="2"/>
        <v>-25</v>
      </c>
      <c r="J48" s="111"/>
      <c r="K48" s="20">
        <v>63</v>
      </c>
      <c r="L48" s="11">
        <f t="shared" si="3"/>
        <v>25.396825396825392</v>
      </c>
      <c r="N48" s="9">
        <v>230</v>
      </c>
      <c r="O48" s="11">
        <f t="shared" si="4"/>
        <v>3.4782608695652186</v>
      </c>
      <c r="P48" s="117"/>
      <c r="Q48" s="20">
        <v>37</v>
      </c>
      <c r="R48" s="11">
        <f t="shared" si="5"/>
        <v>-21.621621621621628</v>
      </c>
      <c r="S48" s="118"/>
      <c r="T48" s="20">
        <v>30</v>
      </c>
      <c r="U48" s="11">
        <f t="shared" si="6"/>
        <v>-30</v>
      </c>
      <c r="V48" s="112"/>
    </row>
    <row r="49" spans="1:22" ht="14.25" hidden="1">
      <c r="A49" s="10" t="s">
        <v>66</v>
      </c>
      <c r="B49" s="120">
        <v>675</v>
      </c>
      <c r="C49" s="11">
        <f t="shared" si="0"/>
        <v>0.8888888888888857</v>
      </c>
      <c r="D49" s="11"/>
      <c r="E49" s="120">
        <v>86</v>
      </c>
      <c r="F49" s="11">
        <f t="shared" si="1"/>
        <v>5.813953488372093</v>
      </c>
      <c r="H49" s="20">
        <v>49</v>
      </c>
      <c r="I49" s="11">
        <f t="shared" si="2"/>
        <v>-16.326530612244895</v>
      </c>
      <c r="J49" s="111"/>
      <c r="K49" s="20">
        <v>151</v>
      </c>
      <c r="L49" s="11">
        <f t="shared" si="3"/>
        <v>-21.192052980132445</v>
      </c>
      <c r="N49" s="9">
        <v>554</v>
      </c>
      <c r="O49" s="11">
        <f t="shared" si="4"/>
        <v>5.234657039711195</v>
      </c>
      <c r="P49" s="117"/>
      <c r="Q49" s="20">
        <v>74</v>
      </c>
      <c r="R49" s="11">
        <f t="shared" si="5"/>
        <v>12.162162162162161</v>
      </c>
      <c r="S49" s="118"/>
      <c r="T49" s="20">
        <v>26</v>
      </c>
      <c r="U49" s="11">
        <f t="shared" si="6"/>
        <v>15.384615384615387</v>
      </c>
      <c r="V49" s="112"/>
    </row>
    <row r="50" spans="1:22" ht="14.25" hidden="1">
      <c r="A50" s="10" t="s">
        <v>67</v>
      </c>
      <c r="B50" s="120">
        <v>307</v>
      </c>
      <c r="C50" s="11">
        <f t="shared" si="0"/>
        <v>24.429967426710093</v>
      </c>
      <c r="D50" s="11"/>
      <c r="E50" s="120">
        <v>50</v>
      </c>
      <c r="F50" s="11">
        <f t="shared" si="1"/>
        <v>20</v>
      </c>
      <c r="H50" s="20">
        <v>18</v>
      </c>
      <c r="I50" s="11">
        <f t="shared" si="2"/>
        <v>-27.77777777777777</v>
      </c>
      <c r="J50" s="111"/>
      <c r="K50" s="20">
        <v>66</v>
      </c>
      <c r="L50" s="11">
        <f t="shared" si="3"/>
        <v>36.363636363636374</v>
      </c>
      <c r="N50" s="9">
        <v>209</v>
      </c>
      <c r="O50" s="11">
        <f t="shared" si="4"/>
        <v>-4.784688995215305</v>
      </c>
      <c r="P50" s="117"/>
      <c r="Q50" s="20">
        <v>80</v>
      </c>
      <c r="R50" s="11">
        <f t="shared" si="5"/>
        <v>-25</v>
      </c>
      <c r="S50" s="118"/>
      <c r="T50" s="20">
        <v>20</v>
      </c>
      <c r="U50" s="11">
        <f t="shared" si="6"/>
        <v>5</v>
      </c>
      <c r="V50" s="112"/>
    </row>
    <row r="51" spans="1:22" ht="14.25" hidden="1">
      <c r="A51" s="10" t="s">
        <v>68</v>
      </c>
      <c r="B51" s="120">
        <v>191</v>
      </c>
      <c r="C51" s="11">
        <f t="shared" si="0"/>
        <v>27.225130890052355</v>
      </c>
      <c r="D51" s="11"/>
      <c r="E51" s="120">
        <v>36</v>
      </c>
      <c r="F51" s="11">
        <f t="shared" si="1"/>
        <v>86.11111111111111</v>
      </c>
      <c r="H51" s="20">
        <v>4</v>
      </c>
      <c r="I51" s="11">
        <f t="shared" si="2"/>
        <v>150</v>
      </c>
      <c r="J51" s="111"/>
      <c r="K51" s="20">
        <v>61</v>
      </c>
      <c r="L51" s="11">
        <f t="shared" si="3"/>
        <v>22.950819672131146</v>
      </c>
      <c r="N51" s="9">
        <v>127</v>
      </c>
      <c r="O51" s="11">
        <f t="shared" si="4"/>
        <v>18.110236220472444</v>
      </c>
      <c r="P51" s="117"/>
      <c r="Q51" s="20">
        <v>40</v>
      </c>
      <c r="R51" s="11">
        <f t="shared" si="5"/>
        <v>17.5</v>
      </c>
      <c r="S51" s="118"/>
      <c r="T51" s="20">
        <v>5</v>
      </c>
      <c r="U51" s="11">
        <f t="shared" si="6"/>
        <v>140</v>
      </c>
      <c r="V51" s="112"/>
    </row>
    <row r="52" spans="1:22" ht="14.25" hidden="1">
      <c r="A52" s="10" t="s">
        <v>69</v>
      </c>
      <c r="B52" s="120">
        <v>148</v>
      </c>
      <c r="C52" s="11">
        <f t="shared" si="0"/>
        <v>27.70270270270271</v>
      </c>
      <c r="D52" s="11"/>
      <c r="E52" s="120">
        <v>51</v>
      </c>
      <c r="F52" s="11">
        <f t="shared" si="1"/>
        <v>7.843137254901961</v>
      </c>
      <c r="H52" s="20">
        <v>16</v>
      </c>
      <c r="I52" s="11">
        <f t="shared" si="2"/>
        <v>-18.75</v>
      </c>
      <c r="J52" s="111"/>
      <c r="K52" s="20">
        <v>42</v>
      </c>
      <c r="L52" s="11">
        <f t="shared" si="3"/>
        <v>30.952380952380963</v>
      </c>
      <c r="N52" s="9">
        <v>130</v>
      </c>
      <c r="O52" s="11">
        <f t="shared" si="4"/>
        <v>2.3076923076923066</v>
      </c>
      <c r="P52" s="117"/>
      <c r="Q52" s="20">
        <v>48</v>
      </c>
      <c r="R52" s="11">
        <f t="shared" si="5"/>
        <v>-18.75</v>
      </c>
      <c r="S52" s="118"/>
      <c r="T52" s="20">
        <v>9</v>
      </c>
      <c r="U52" s="11">
        <f t="shared" si="6"/>
        <v>0</v>
      </c>
      <c r="V52" s="112"/>
    </row>
    <row r="53" spans="1:22" ht="14.25" hidden="1">
      <c r="A53" s="10" t="s">
        <v>70</v>
      </c>
      <c r="B53" s="120">
        <v>121</v>
      </c>
      <c r="C53" s="11">
        <f t="shared" si="0"/>
        <v>55.37190082644628</v>
      </c>
      <c r="D53" s="11"/>
      <c r="E53" s="120">
        <v>37</v>
      </c>
      <c r="F53" s="11">
        <f t="shared" si="1"/>
        <v>-2.702702702702709</v>
      </c>
      <c r="H53" s="20">
        <v>4</v>
      </c>
      <c r="I53" s="11">
        <f t="shared" si="2"/>
        <v>25</v>
      </c>
      <c r="J53" s="111"/>
      <c r="K53" s="20">
        <v>22</v>
      </c>
      <c r="L53" s="11">
        <f t="shared" si="3"/>
        <v>127.27272727272728</v>
      </c>
      <c r="N53" s="9">
        <v>105</v>
      </c>
      <c r="O53" s="11">
        <f t="shared" si="4"/>
        <v>6.666666666666671</v>
      </c>
      <c r="P53" s="117"/>
      <c r="Q53" s="20">
        <v>12</v>
      </c>
      <c r="R53" s="11">
        <f t="shared" si="5"/>
        <v>58.33333333333334</v>
      </c>
      <c r="S53" s="118"/>
      <c r="T53" s="20">
        <v>5</v>
      </c>
      <c r="U53" s="11">
        <f t="shared" si="6"/>
        <v>-40</v>
      </c>
      <c r="V53" s="112"/>
    </row>
    <row r="54" spans="1:22" ht="14.25" hidden="1">
      <c r="A54" s="10" t="s">
        <v>71</v>
      </c>
      <c r="B54" s="120">
        <v>562</v>
      </c>
      <c r="C54" s="11">
        <f t="shared" si="0"/>
        <v>7.47330960854093</v>
      </c>
      <c r="D54" s="11"/>
      <c r="E54" s="120">
        <v>70</v>
      </c>
      <c r="F54" s="11">
        <f t="shared" si="1"/>
        <v>64.28571428571428</v>
      </c>
      <c r="H54" s="20">
        <v>18</v>
      </c>
      <c r="I54" s="11">
        <f t="shared" si="2"/>
        <v>38.888888888888886</v>
      </c>
      <c r="J54" s="111"/>
      <c r="K54" s="20">
        <v>76</v>
      </c>
      <c r="L54" s="11">
        <f t="shared" si="3"/>
        <v>36.84210526315789</v>
      </c>
      <c r="N54" s="9">
        <v>451</v>
      </c>
      <c r="O54" s="11">
        <f t="shared" si="4"/>
        <v>13.525498891352555</v>
      </c>
      <c r="P54" s="117"/>
      <c r="Q54" s="20">
        <v>61</v>
      </c>
      <c r="R54" s="11">
        <f t="shared" si="5"/>
        <v>-22.950819672131146</v>
      </c>
      <c r="S54" s="118"/>
      <c r="T54" s="20">
        <v>13</v>
      </c>
      <c r="U54" s="11">
        <f t="shared" si="6"/>
        <v>30.769230769230774</v>
      </c>
      <c r="V54" s="112"/>
    </row>
    <row r="55" spans="1:30" ht="14.25" hidden="1">
      <c r="A55" s="10" t="s">
        <v>72</v>
      </c>
      <c r="B55" s="120">
        <v>260</v>
      </c>
      <c r="C55" s="11">
        <f t="shared" si="0"/>
        <v>-0.3846153846153868</v>
      </c>
      <c r="D55" s="11"/>
      <c r="E55" s="120">
        <v>51</v>
      </c>
      <c r="F55" s="11">
        <f t="shared" si="1"/>
        <v>21.568627450980387</v>
      </c>
      <c r="H55" s="20">
        <v>14</v>
      </c>
      <c r="I55" s="11">
        <f t="shared" si="2"/>
        <v>28.571428571428584</v>
      </c>
      <c r="J55" s="111"/>
      <c r="K55" s="20">
        <v>69</v>
      </c>
      <c r="L55" s="11">
        <f t="shared" si="3"/>
        <v>-17.391304347826093</v>
      </c>
      <c r="N55" s="9">
        <v>178</v>
      </c>
      <c r="O55" s="11">
        <f t="shared" si="4"/>
        <v>-10.112359550561791</v>
      </c>
      <c r="P55" s="117"/>
      <c r="Q55" s="20">
        <v>36</v>
      </c>
      <c r="R55" s="11">
        <f t="shared" si="5"/>
        <v>-8.333333333333329</v>
      </c>
      <c r="S55" s="118"/>
      <c r="T55" s="20">
        <v>9</v>
      </c>
      <c r="U55" s="11">
        <f t="shared" si="6"/>
        <v>-55.55555555555556</v>
      </c>
      <c r="V55" s="112"/>
      <c r="AD55" s="113"/>
    </row>
    <row r="56" spans="1:22" ht="14.25" hidden="1">
      <c r="A56" s="10" t="s">
        <v>73</v>
      </c>
      <c r="B56" s="120">
        <v>239</v>
      </c>
      <c r="C56" s="11">
        <f t="shared" si="0"/>
        <v>-0.4184100418409997</v>
      </c>
      <c r="D56" s="11"/>
      <c r="E56" s="120">
        <v>40</v>
      </c>
      <c r="F56" s="11">
        <f t="shared" si="1"/>
        <v>-12.5</v>
      </c>
      <c r="H56" s="20">
        <v>4</v>
      </c>
      <c r="I56" s="11">
        <f t="shared" si="2"/>
        <v>100</v>
      </c>
      <c r="J56" s="111"/>
      <c r="K56" s="20">
        <v>59</v>
      </c>
      <c r="L56" s="11">
        <f t="shared" si="3"/>
        <v>-28.813559322033896</v>
      </c>
      <c r="N56" s="9">
        <v>179</v>
      </c>
      <c r="O56" s="11">
        <f t="shared" si="4"/>
        <v>-12.849162011173178</v>
      </c>
      <c r="P56" s="117"/>
      <c r="Q56" s="20">
        <v>26</v>
      </c>
      <c r="R56" s="11">
        <f t="shared" si="5"/>
        <v>15.384615384615387</v>
      </c>
      <c r="S56" s="118"/>
      <c r="T56" s="20">
        <v>15</v>
      </c>
      <c r="U56" s="11">
        <f t="shared" si="6"/>
        <v>-33.33333333333333</v>
      </c>
      <c r="V56" s="112"/>
    </row>
    <row r="57" spans="1:22" ht="14.25" hidden="1">
      <c r="A57" s="10" t="s">
        <v>74</v>
      </c>
      <c r="B57" s="120">
        <v>299</v>
      </c>
      <c r="C57" s="11">
        <f t="shared" si="0"/>
        <v>-2.0066889632107063</v>
      </c>
      <c r="D57" s="11"/>
      <c r="E57" s="120">
        <v>49</v>
      </c>
      <c r="F57" s="11">
        <f t="shared" si="1"/>
        <v>-2.040816326530617</v>
      </c>
      <c r="H57" s="20">
        <v>21</v>
      </c>
      <c r="I57" s="11">
        <f t="shared" si="2"/>
        <v>-52.38095238095238</v>
      </c>
      <c r="J57" s="111"/>
      <c r="K57" s="20">
        <v>75</v>
      </c>
      <c r="L57" s="11">
        <f t="shared" si="3"/>
        <v>-10.666666666666671</v>
      </c>
      <c r="N57" s="9">
        <v>147</v>
      </c>
      <c r="O57" s="11">
        <f t="shared" si="4"/>
        <v>6.122448979591837</v>
      </c>
      <c r="P57" s="117"/>
      <c r="Q57" s="20">
        <v>57</v>
      </c>
      <c r="R57" s="11">
        <f t="shared" si="5"/>
        <v>-35.08771929824562</v>
      </c>
      <c r="S57" s="118"/>
      <c r="T57" s="20">
        <v>10</v>
      </c>
      <c r="U57" s="11">
        <f t="shared" si="6"/>
        <v>-50</v>
      </c>
      <c r="V57" s="112"/>
    </row>
    <row r="58" spans="1:22" ht="14.25" hidden="1">
      <c r="A58" s="10" t="s">
        <v>75</v>
      </c>
      <c r="B58" s="120">
        <v>139</v>
      </c>
      <c r="C58" s="11">
        <f t="shared" si="0"/>
        <v>12.949640287769782</v>
      </c>
      <c r="D58" s="11"/>
      <c r="E58" s="120">
        <v>35</v>
      </c>
      <c r="F58" s="11">
        <f t="shared" si="1"/>
        <v>31.428571428571416</v>
      </c>
      <c r="H58" s="20">
        <v>20</v>
      </c>
      <c r="I58" s="11">
        <f t="shared" si="2"/>
        <v>-20</v>
      </c>
      <c r="J58" s="111"/>
      <c r="K58" s="20">
        <v>79</v>
      </c>
      <c r="L58" s="11">
        <f t="shared" si="3"/>
        <v>-24.0506329113924</v>
      </c>
      <c r="N58" s="9">
        <v>132</v>
      </c>
      <c r="O58" s="11">
        <f t="shared" si="4"/>
        <v>-11.36363636363636</v>
      </c>
      <c r="P58" s="117"/>
      <c r="Q58" s="20">
        <v>88</v>
      </c>
      <c r="R58" s="11">
        <f t="shared" si="5"/>
        <v>-32.95454545454545</v>
      </c>
      <c r="S58" s="118"/>
      <c r="T58" s="20">
        <v>5</v>
      </c>
      <c r="U58" s="11">
        <f t="shared" si="6"/>
        <v>140</v>
      </c>
      <c r="V58" s="112"/>
    </row>
    <row r="59" spans="1:22" ht="14.25" hidden="1">
      <c r="A59" s="10" t="s">
        <v>76</v>
      </c>
      <c r="B59" s="120">
        <v>132</v>
      </c>
      <c r="C59" s="11">
        <f t="shared" si="0"/>
        <v>25</v>
      </c>
      <c r="D59" s="11"/>
      <c r="E59" s="120">
        <v>21</v>
      </c>
      <c r="F59" s="11">
        <f t="shared" si="1"/>
        <v>76.1904761904762</v>
      </c>
      <c r="H59" s="20">
        <v>7</v>
      </c>
      <c r="I59" s="11">
        <f t="shared" si="2"/>
        <v>-28.57142857142857</v>
      </c>
      <c r="J59" s="111"/>
      <c r="K59" s="20">
        <v>35</v>
      </c>
      <c r="L59" s="11">
        <f t="shared" si="3"/>
        <v>74.28571428571428</v>
      </c>
      <c r="N59" s="9">
        <v>86</v>
      </c>
      <c r="O59" s="11">
        <f t="shared" si="4"/>
        <v>20.930232558139537</v>
      </c>
      <c r="P59" s="117"/>
      <c r="Q59" s="20">
        <v>24</v>
      </c>
      <c r="R59" s="11">
        <f t="shared" si="5"/>
        <v>-20.83333333333333</v>
      </c>
      <c r="S59" s="118"/>
      <c r="T59" s="20">
        <v>6</v>
      </c>
      <c r="U59" s="11">
        <f t="shared" si="6"/>
        <v>33.33333333333334</v>
      </c>
      <c r="V59" s="112"/>
    </row>
    <row r="60" spans="1:22" ht="14.25" hidden="1">
      <c r="A60" s="10" t="s">
        <v>77</v>
      </c>
      <c r="B60" s="120">
        <v>0</v>
      </c>
      <c r="C60" s="11" t="e">
        <f t="shared" si="0"/>
        <v>#DIV/0!</v>
      </c>
      <c r="D60" s="11"/>
      <c r="E60" s="120">
        <v>0</v>
      </c>
      <c r="F60" s="11" t="e">
        <f t="shared" si="1"/>
        <v>#DIV/0!</v>
      </c>
      <c r="H60" s="20">
        <v>0</v>
      </c>
      <c r="I60" s="11" t="e">
        <f t="shared" si="2"/>
        <v>#DIV/0!</v>
      </c>
      <c r="J60" s="111"/>
      <c r="K60" s="20">
        <v>0</v>
      </c>
      <c r="L60" s="11" t="e">
        <f t="shared" si="3"/>
        <v>#DIV/0!</v>
      </c>
      <c r="N60" s="9">
        <v>0</v>
      </c>
      <c r="O60" s="11" t="e">
        <f t="shared" si="4"/>
        <v>#DIV/0!</v>
      </c>
      <c r="P60" s="117"/>
      <c r="Q60" s="20">
        <v>0</v>
      </c>
      <c r="R60" s="11" t="e">
        <f t="shared" si="5"/>
        <v>#DIV/0!</v>
      </c>
      <c r="S60" s="118"/>
      <c r="T60" s="20">
        <v>0</v>
      </c>
      <c r="U60" s="11" t="e">
        <f t="shared" si="6"/>
        <v>#DIV/0!</v>
      </c>
      <c r="V60" s="112"/>
    </row>
    <row r="61" spans="1:22" ht="15" hidden="1">
      <c r="A61" s="12" t="s">
        <v>78</v>
      </c>
      <c r="B61" s="121">
        <v>8158</v>
      </c>
      <c r="C61" s="11">
        <f t="shared" si="0"/>
        <v>7.6121598430987945</v>
      </c>
      <c r="D61" s="11"/>
      <c r="E61" s="121">
        <v>1223</v>
      </c>
      <c r="F61" s="11">
        <f t="shared" si="1"/>
        <v>21.09566639411284</v>
      </c>
      <c r="H61" s="37">
        <v>456</v>
      </c>
      <c r="I61" s="11">
        <f t="shared" si="2"/>
        <v>-0.8771929824561369</v>
      </c>
      <c r="J61" s="111"/>
      <c r="K61" s="37">
        <v>1969</v>
      </c>
      <c r="L61" s="11">
        <f t="shared" si="3"/>
        <v>10.157440325038095</v>
      </c>
      <c r="N61" s="12">
        <v>6357</v>
      </c>
      <c r="O61" s="11">
        <f t="shared" si="4"/>
        <v>1.400031461381161</v>
      </c>
      <c r="P61" s="117"/>
      <c r="Q61" s="37">
        <v>1331</v>
      </c>
      <c r="R61" s="11">
        <f t="shared" si="5"/>
        <v>-2.103681442524419</v>
      </c>
      <c r="S61" s="118"/>
      <c r="T61" s="37">
        <v>421</v>
      </c>
      <c r="U61" s="11">
        <f t="shared" si="6"/>
        <v>-4.27553444180522</v>
      </c>
      <c r="V61" s="112"/>
    </row>
    <row r="63" spans="3:5" ht="14.25">
      <c r="C63" s="11"/>
      <c r="D63" s="11"/>
      <c r="E63" s="11"/>
    </row>
    <row r="64" spans="4:5" ht="14.25">
      <c r="D64" s="11"/>
      <c r="E64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C35:C61 F35:F61 I35:I61 L35:L61 O35:O61 R35:R61 U35:U61">
    <cfRule type="cellIs" priority="5" dxfId="584" operator="greaterThan" stopIfTrue="1">
      <formula>0</formula>
    </cfRule>
    <cfRule type="cellIs" priority="6" dxfId="585" operator="lessThanOrEqual" stopIfTrue="1">
      <formula>0</formula>
    </cfRule>
  </conditionalFormatting>
  <conditionalFormatting sqref="C6:C33 F6:F33 I6:I33 L6:L33 O6:O33 R6:R33 U6:U33">
    <cfRule type="cellIs" priority="2" dxfId="584" operator="greaterThan" stopIfTrue="1">
      <formula>0</formula>
    </cfRule>
  </conditionalFormatting>
  <conditionalFormatting sqref="C6:C33 F6:F33 I6:I33 L6:L33 O6:O33 R6:R33 U6:U33">
    <cfRule type="cellIs" priority="1" dxfId="587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workbookViewId="0" topLeftCell="A1">
      <selection activeCell="L10" sqref="L10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22">
        <v>0</v>
      </c>
      <c r="C7" s="22"/>
      <c r="D7" s="27"/>
      <c r="E7" s="22">
        <v>0</v>
      </c>
      <c r="F7" s="22"/>
      <c r="G7" s="27"/>
      <c r="H7" s="22">
        <v>0</v>
      </c>
      <c r="I7" s="22"/>
      <c r="J7" s="27"/>
    </row>
    <row r="8" spans="1:10" ht="14.25">
      <c r="A8" s="21" t="s">
        <v>52</v>
      </c>
      <c r="B8" s="22">
        <v>234</v>
      </c>
      <c r="C8" s="22">
        <v>221</v>
      </c>
      <c r="D8" s="27">
        <f>C8*100/B8-100</f>
        <v>-5.555555555555557</v>
      </c>
      <c r="E8" s="22">
        <v>34</v>
      </c>
      <c r="F8" s="22">
        <v>42</v>
      </c>
      <c r="G8" s="27">
        <f>F8*100/E8-100</f>
        <v>23.529411764705884</v>
      </c>
      <c r="H8" s="22">
        <v>344</v>
      </c>
      <c r="I8" s="22">
        <v>315</v>
      </c>
      <c r="J8" s="27">
        <f>I8*100/H8-100</f>
        <v>-8.430232558139537</v>
      </c>
    </row>
    <row r="9" spans="1:10" ht="14.25">
      <c r="A9" s="21" t="s">
        <v>53</v>
      </c>
      <c r="B9" s="22">
        <v>357</v>
      </c>
      <c r="C9" s="22">
        <v>394</v>
      </c>
      <c r="D9" s="27">
        <f aca="true" t="shared" si="0" ref="D9:D34">C9*100/B9-100</f>
        <v>10.364145658263311</v>
      </c>
      <c r="E9" s="22">
        <v>38</v>
      </c>
      <c r="F9" s="22">
        <v>40</v>
      </c>
      <c r="G9" s="27">
        <f aca="true" t="shared" si="1" ref="G9:G34">F9*100/E9-100</f>
        <v>5.263157894736835</v>
      </c>
      <c r="H9" s="22">
        <v>460</v>
      </c>
      <c r="I9" s="22">
        <v>507</v>
      </c>
      <c r="J9" s="27">
        <f aca="true" t="shared" si="2" ref="J9:J34">I9*100/H9-100</f>
        <v>10.217391304347828</v>
      </c>
    </row>
    <row r="10" spans="1:10" ht="14.25">
      <c r="A10" s="21" t="s">
        <v>54</v>
      </c>
      <c r="B10" s="22">
        <v>938</v>
      </c>
      <c r="C10" s="22">
        <v>1005</v>
      </c>
      <c r="D10" s="27">
        <f t="shared" si="0"/>
        <v>7.142857142857139</v>
      </c>
      <c r="E10" s="22">
        <v>57</v>
      </c>
      <c r="F10" s="22">
        <v>31</v>
      </c>
      <c r="G10" s="27">
        <f t="shared" si="1"/>
        <v>-45.6140350877193</v>
      </c>
      <c r="H10" s="22">
        <v>1303</v>
      </c>
      <c r="I10" s="22">
        <v>1346</v>
      </c>
      <c r="J10" s="27">
        <f t="shared" si="2"/>
        <v>3.3000767459708413</v>
      </c>
    </row>
    <row r="11" spans="1:10" ht="14.25">
      <c r="A11" s="21" t="s">
        <v>55</v>
      </c>
      <c r="B11" s="22">
        <v>405</v>
      </c>
      <c r="C11" s="22">
        <v>477</v>
      </c>
      <c r="D11" s="27">
        <f t="shared" si="0"/>
        <v>17.77777777777777</v>
      </c>
      <c r="E11" s="22">
        <v>37</v>
      </c>
      <c r="F11" s="22">
        <v>45</v>
      </c>
      <c r="G11" s="27">
        <f t="shared" si="1"/>
        <v>21.621621621621628</v>
      </c>
      <c r="H11" s="22">
        <v>549</v>
      </c>
      <c r="I11" s="22">
        <v>642</v>
      </c>
      <c r="J11" s="27">
        <f t="shared" si="2"/>
        <v>16.939890710382514</v>
      </c>
    </row>
    <row r="12" spans="1:10" ht="14.25">
      <c r="A12" s="21" t="s">
        <v>56</v>
      </c>
      <c r="B12" s="22">
        <v>325</v>
      </c>
      <c r="C12" s="22">
        <v>348</v>
      </c>
      <c r="D12" s="27">
        <f t="shared" si="0"/>
        <v>7.07692307692308</v>
      </c>
      <c r="E12" s="22">
        <v>27</v>
      </c>
      <c r="F12" s="22">
        <v>26</v>
      </c>
      <c r="G12" s="27">
        <f t="shared" si="1"/>
        <v>-3.7037037037037095</v>
      </c>
      <c r="H12" s="22">
        <v>427</v>
      </c>
      <c r="I12" s="22">
        <v>431</v>
      </c>
      <c r="J12" s="27">
        <f t="shared" si="2"/>
        <v>0.9367681498829086</v>
      </c>
    </row>
    <row r="13" spans="1:10" ht="14.25">
      <c r="A13" s="21" t="s">
        <v>57</v>
      </c>
      <c r="B13" s="22">
        <v>128</v>
      </c>
      <c r="C13" s="22">
        <v>115</v>
      </c>
      <c r="D13" s="27">
        <f t="shared" si="0"/>
        <v>-10.15625</v>
      </c>
      <c r="E13" s="22">
        <v>16</v>
      </c>
      <c r="F13" s="22">
        <v>15</v>
      </c>
      <c r="G13" s="27">
        <f t="shared" si="1"/>
        <v>-6.25</v>
      </c>
      <c r="H13" s="22">
        <v>155</v>
      </c>
      <c r="I13" s="22">
        <v>143</v>
      </c>
      <c r="J13" s="27">
        <f t="shared" si="2"/>
        <v>-7.741935483870961</v>
      </c>
    </row>
    <row r="14" spans="1:10" ht="14.25">
      <c r="A14" s="21" t="s">
        <v>58</v>
      </c>
      <c r="B14" s="22">
        <v>510</v>
      </c>
      <c r="C14" s="22">
        <v>544</v>
      </c>
      <c r="D14" s="27">
        <f t="shared" si="0"/>
        <v>6.666666666666671</v>
      </c>
      <c r="E14" s="22">
        <v>32</v>
      </c>
      <c r="F14" s="22">
        <v>50</v>
      </c>
      <c r="G14" s="27">
        <f t="shared" si="1"/>
        <v>56.25</v>
      </c>
      <c r="H14" s="22">
        <v>730</v>
      </c>
      <c r="I14" s="22">
        <v>706</v>
      </c>
      <c r="J14" s="27">
        <f t="shared" si="2"/>
        <v>-3.2876712328767184</v>
      </c>
    </row>
    <row r="15" spans="1:10" ht="14.25">
      <c r="A15" s="21" t="s">
        <v>59</v>
      </c>
      <c r="B15" s="22">
        <v>365</v>
      </c>
      <c r="C15" s="22">
        <v>484</v>
      </c>
      <c r="D15" s="27">
        <f t="shared" si="0"/>
        <v>32.60273972602741</v>
      </c>
      <c r="E15" s="22">
        <v>45</v>
      </c>
      <c r="F15" s="22">
        <v>76</v>
      </c>
      <c r="G15" s="27">
        <f t="shared" si="1"/>
        <v>68.88888888888889</v>
      </c>
      <c r="H15" s="22">
        <v>515</v>
      </c>
      <c r="I15" s="22">
        <v>672</v>
      </c>
      <c r="J15" s="27">
        <f t="shared" si="2"/>
        <v>30.485436893203882</v>
      </c>
    </row>
    <row r="16" spans="1:10" ht="14.25">
      <c r="A16" s="21" t="s">
        <v>60</v>
      </c>
      <c r="B16" s="22">
        <v>586</v>
      </c>
      <c r="C16" s="22">
        <v>671</v>
      </c>
      <c r="D16" s="27">
        <f t="shared" si="0"/>
        <v>14.50511945392492</v>
      </c>
      <c r="E16" s="22">
        <v>27</v>
      </c>
      <c r="F16" s="22">
        <v>58</v>
      </c>
      <c r="G16" s="27">
        <f t="shared" si="1"/>
        <v>114.81481481481481</v>
      </c>
      <c r="H16" s="22">
        <v>819</v>
      </c>
      <c r="I16" s="22">
        <v>894</v>
      </c>
      <c r="J16" s="27">
        <f t="shared" si="2"/>
        <v>9.157509157509153</v>
      </c>
    </row>
    <row r="17" spans="1:10" ht="14.25">
      <c r="A17" s="21" t="s">
        <v>61</v>
      </c>
      <c r="B17" s="22">
        <v>668</v>
      </c>
      <c r="C17" s="22">
        <v>775</v>
      </c>
      <c r="D17" s="27">
        <f t="shared" si="0"/>
        <v>16.017964071856284</v>
      </c>
      <c r="E17" s="22">
        <v>6</v>
      </c>
      <c r="F17" s="22">
        <v>2</v>
      </c>
      <c r="G17" s="27">
        <f t="shared" si="1"/>
        <v>-66.66666666666666</v>
      </c>
      <c r="H17" s="22">
        <v>813</v>
      </c>
      <c r="I17" s="22">
        <v>920</v>
      </c>
      <c r="J17" s="27">
        <f t="shared" si="2"/>
        <v>13.161131611316108</v>
      </c>
    </row>
    <row r="18" spans="1:10" ht="14.25">
      <c r="A18" s="21" t="s">
        <v>62</v>
      </c>
      <c r="B18" s="22">
        <v>179</v>
      </c>
      <c r="C18" s="22">
        <v>294</v>
      </c>
      <c r="D18" s="27">
        <f t="shared" si="0"/>
        <v>64.24581005586592</v>
      </c>
      <c r="E18" s="22">
        <v>22</v>
      </c>
      <c r="F18" s="22">
        <v>42</v>
      </c>
      <c r="G18" s="27">
        <f t="shared" si="1"/>
        <v>90.9090909090909</v>
      </c>
      <c r="H18" s="22">
        <v>234</v>
      </c>
      <c r="I18" s="22">
        <v>379</v>
      </c>
      <c r="J18" s="27">
        <f t="shared" si="2"/>
        <v>61.96581196581195</v>
      </c>
    </row>
    <row r="19" spans="1:10" ht="14.25">
      <c r="A19" s="21" t="s">
        <v>63</v>
      </c>
      <c r="B19" s="22">
        <v>126</v>
      </c>
      <c r="C19" s="22">
        <v>175</v>
      </c>
      <c r="D19" s="27">
        <f t="shared" si="0"/>
        <v>38.888888888888886</v>
      </c>
      <c r="E19" s="22">
        <v>8</v>
      </c>
      <c r="F19" s="22">
        <v>15</v>
      </c>
      <c r="G19" s="27">
        <f t="shared" si="1"/>
        <v>87.5</v>
      </c>
      <c r="H19" s="22">
        <v>175</v>
      </c>
      <c r="I19" s="22">
        <v>232</v>
      </c>
      <c r="J19" s="27">
        <f t="shared" si="2"/>
        <v>32.571428571428584</v>
      </c>
    </row>
    <row r="20" spans="1:10" ht="14.25">
      <c r="A20" s="21" t="s">
        <v>64</v>
      </c>
      <c r="B20" s="22">
        <v>699</v>
      </c>
      <c r="C20" s="22">
        <v>826</v>
      </c>
      <c r="D20" s="27">
        <f t="shared" si="0"/>
        <v>18.16881258941345</v>
      </c>
      <c r="E20" s="22">
        <v>88</v>
      </c>
      <c r="F20" s="22">
        <v>79</v>
      </c>
      <c r="G20" s="27">
        <f t="shared" si="1"/>
        <v>-10.227272727272734</v>
      </c>
      <c r="H20" s="22">
        <v>956</v>
      </c>
      <c r="I20" s="22">
        <v>1136</v>
      </c>
      <c r="J20" s="27">
        <f t="shared" si="2"/>
        <v>18.828451882845187</v>
      </c>
    </row>
    <row r="21" spans="1:10" ht="14.25">
      <c r="A21" s="21" t="s">
        <v>65</v>
      </c>
      <c r="B21" s="22">
        <v>416</v>
      </c>
      <c r="C21" s="22">
        <v>393</v>
      </c>
      <c r="D21" s="27">
        <f t="shared" si="0"/>
        <v>-5.52884615384616</v>
      </c>
      <c r="E21" s="22">
        <v>33</v>
      </c>
      <c r="F21" s="22">
        <v>35</v>
      </c>
      <c r="G21" s="27">
        <f t="shared" si="1"/>
        <v>6.060606060606062</v>
      </c>
      <c r="H21" s="22">
        <v>588</v>
      </c>
      <c r="I21" s="22">
        <v>503</v>
      </c>
      <c r="J21" s="27">
        <f t="shared" si="2"/>
        <v>-14.455782312925166</v>
      </c>
    </row>
    <row r="22" spans="1:10" ht="14.25">
      <c r="A22" s="21" t="s">
        <v>66</v>
      </c>
      <c r="B22" s="22">
        <v>840</v>
      </c>
      <c r="C22" s="22">
        <v>781</v>
      </c>
      <c r="D22" s="27">
        <f t="shared" si="0"/>
        <v>-7.023809523809518</v>
      </c>
      <c r="E22" s="22">
        <v>52</v>
      </c>
      <c r="F22" s="22">
        <v>57</v>
      </c>
      <c r="G22" s="27">
        <f t="shared" si="1"/>
        <v>9.615384615384613</v>
      </c>
      <c r="H22" s="22">
        <v>1026</v>
      </c>
      <c r="I22" s="22">
        <v>998</v>
      </c>
      <c r="J22" s="27">
        <f t="shared" si="2"/>
        <v>-2.7290448343079987</v>
      </c>
    </row>
    <row r="23" spans="1:10" ht="14.25">
      <c r="A23" s="21" t="s">
        <v>67</v>
      </c>
      <c r="B23" s="22">
        <v>521</v>
      </c>
      <c r="C23" s="22">
        <v>643</v>
      </c>
      <c r="D23" s="27">
        <f t="shared" si="0"/>
        <v>23.416506717850282</v>
      </c>
      <c r="E23" s="22">
        <v>72</v>
      </c>
      <c r="F23" s="22">
        <v>72</v>
      </c>
      <c r="G23" s="27">
        <f t="shared" si="1"/>
        <v>0</v>
      </c>
      <c r="H23" s="22">
        <v>687</v>
      </c>
      <c r="I23" s="22">
        <v>892</v>
      </c>
      <c r="J23" s="27">
        <f t="shared" si="2"/>
        <v>29.83988355167395</v>
      </c>
    </row>
    <row r="24" spans="1:10" ht="14.25">
      <c r="A24" s="21" t="s">
        <v>68</v>
      </c>
      <c r="B24" s="22">
        <v>171</v>
      </c>
      <c r="C24" s="22">
        <v>234</v>
      </c>
      <c r="D24" s="27">
        <f t="shared" si="0"/>
        <v>36.84210526315789</v>
      </c>
      <c r="E24" s="22">
        <v>30</v>
      </c>
      <c r="F24" s="22">
        <v>24</v>
      </c>
      <c r="G24" s="27">
        <f t="shared" si="1"/>
        <v>-20</v>
      </c>
      <c r="H24" s="22">
        <v>222</v>
      </c>
      <c r="I24" s="22">
        <v>303</v>
      </c>
      <c r="J24" s="27">
        <f t="shared" si="2"/>
        <v>36.486486486486484</v>
      </c>
    </row>
    <row r="25" spans="1:10" ht="14.25">
      <c r="A25" s="21" t="s">
        <v>69</v>
      </c>
      <c r="B25" s="22">
        <v>249</v>
      </c>
      <c r="C25" s="22">
        <v>303</v>
      </c>
      <c r="D25" s="27">
        <f t="shared" si="0"/>
        <v>21.686746987951807</v>
      </c>
      <c r="E25" s="22">
        <v>17</v>
      </c>
      <c r="F25" s="22">
        <v>23</v>
      </c>
      <c r="G25" s="27">
        <f t="shared" si="1"/>
        <v>35.29411764705881</v>
      </c>
      <c r="H25" s="22">
        <v>330</v>
      </c>
      <c r="I25" s="22">
        <v>394</v>
      </c>
      <c r="J25" s="27">
        <f t="shared" si="2"/>
        <v>19.39393939393939</v>
      </c>
    </row>
    <row r="26" spans="1:10" ht="14.25">
      <c r="A26" s="21" t="s">
        <v>70</v>
      </c>
      <c r="B26" s="22">
        <v>93</v>
      </c>
      <c r="C26" s="22">
        <v>197</v>
      </c>
      <c r="D26" s="27">
        <f t="shared" si="0"/>
        <v>111.8279569892473</v>
      </c>
      <c r="E26" s="22">
        <v>13</v>
      </c>
      <c r="F26" s="22">
        <v>31</v>
      </c>
      <c r="G26" s="27">
        <f t="shared" si="1"/>
        <v>138.46153846153845</v>
      </c>
      <c r="H26" s="22">
        <v>127</v>
      </c>
      <c r="I26" s="22">
        <v>275</v>
      </c>
      <c r="J26" s="27">
        <f t="shared" si="2"/>
        <v>116.53543307086613</v>
      </c>
    </row>
    <row r="27" spans="1:10" ht="14.25">
      <c r="A27" s="21" t="s">
        <v>71</v>
      </c>
      <c r="B27" s="22">
        <v>383</v>
      </c>
      <c r="C27" s="22">
        <v>652</v>
      </c>
      <c r="D27" s="27">
        <f t="shared" si="0"/>
        <v>70.23498694516971</v>
      </c>
      <c r="E27" s="22">
        <v>8</v>
      </c>
      <c r="F27" s="22">
        <v>33</v>
      </c>
      <c r="G27" s="27">
        <f t="shared" si="1"/>
        <v>312.5</v>
      </c>
      <c r="H27" s="22">
        <v>484</v>
      </c>
      <c r="I27" s="22">
        <v>843</v>
      </c>
      <c r="J27" s="27">
        <f t="shared" si="2"/>
        <v>74.17355371900825</v>
      </c>
    </row>
    <row r="28" spans="1:10" ht="14.25">
      <c r="A28" s="21" t="s">
        <v>72</v>
      </c>
      <c r="B28" s="22">
        <v>295</v>
      </c>
      <c r="C28" s="22">
        <v>387</v>
      </c>
      <c r="D28" s="27">
        <f t="shared" si="0"/>
        <v>31.18644067796609</v>
      </c>
      <c r="E28" s="22">
        <v>33</v>
      </c>
      <c r="F28" s="22">
        <v>39</v>
      </c>
      <c r="G28" s="27">
        <f t="shared" si="1"/>
        <v>18.181818181818187</v>
      </c>
      <c r="H28" s="22">
        <v>388</v>
      </c>
      <c r="I28" s="22">
        <v>508</v>
      </c>
      <c r="J28" s="27">
        <f t="shared" si="2"/>
        <v>30.927835051546396</v>
      </c>
    </row>
    <row r="29" spans="1:10" ht="14.25">
      <c r="A29" s="21" t="s">
        <v>73</v>
      </c>
      <c r="B29" s="22">
        <v>261</v>
      </c>
      <c r="C29" s="22">
        <v>266</v>
      </c>
      <c r="D29" s="27">
        <f t="shared" si="0"/>
        <v>1.915708812260533</v>
      </c>
      <c r="E29" s="22">
        <v>11</v>
      </c>
      <c r="F29" s="22">
        <v>20</v>
      </c>
      <c r="G29" s="27">
        <f t="shared" si="1"/>
        <v>81.81818181818181</v>
      </c>
      <c r="H29" s="22">
        <v>364</v>
      </c>
      <c r="I29" s="22">
        <v>372</v>
      </c>
      <c r="J29" s="27">
        <f t="shared" si="2"/>
        <v>2.197802197802204</v>
      </c>
    </row>
    <row r="30" spans="1:10" ht="14.25">
      <c r="A30" s="21" t="s">
        <v>74</v>
      </c>
      <c r="B30" s="22">
        <v>441</v>
      </c>
      <c r="C30" s="22">
        <v>351</v>
      </c>
      <c r="D30" s="27">
        <f t="shared" si="0"/>
        <v>-20.40816326530613</v>
      </c>
      <c r="E30" s="22">
        <v>54</v>
      </c>
      <c r="F30" s="22">
        <v>35</v>
      </c>
      <c r="G30" s="27">
        <f t="shared" si="1"/>
        <v>-35.18518518518519</v>
      </c>
      <c r="H30" s="22">
        <v>589</v>
      </c>
      <c r="I30" s="22">
        <v>447</v>
      </c>
      <c r="J30" s="27">
        <f t="shared" si="2"/>
        <v>-24.10865874363327</v>
      </c>
    </row>
    <row r="31" spans="1:10" ht="14.25">
      <c r="A31" s="21" t="s">
        <v>75</v>
      </c>
      <c r="B31" s="22">
        <v>329</v>
      </c>
      <c r="C31" s="22">
        <v>336</v>
      </c>
      <c r="D31" s="27">
        <f t="shared" si="0"/>
        <v>2.1276595744680833</v>
      </c>
      <c r="E31" s="22">
        <v>58</v>
      </c>
      <c r="F31" s="22">
        <v>55</v>
      </c>
      <c r="G31" s="27">
        <f t="shared" si="1"/>
        <v>-5.172413793103445</v>
      </c>
      <c r="H31" s="22">
        <v>454</v>
      </c>
      <c r="I31" s="22">
        <v>449</v>
      </c>
      <c r="J31" s="27">
        <f t="shared" si="2"/>
        <v>-1.1013215859030794</v>
      </c>
    </row>
    <row r="32" spans="1:10" ht="14.25">
      <c r="A32" s="21" t="s">
        <v>76</v>
      </c>
      <c r="B32" s="22">
        <v>172</v>
      </c>
      <c r="C32" s="22">
        <v>230</v>
      </c>
      <c r="D32" s="27">
        <f t="shared" si="0"/>
        <v>33.720930232558146</v>
      </c>
      <c r="E32" s="22">
        <v>25</v>
      </c>
      <c r="F32" s="22">
        <v>21</v>
      </c>
      <c r="G32" s="27">
        <f t="shared" si="1"/>
        <v>-16</v>
      </c>
      <c r="H32" s="22">
        <v>227</v>
      </c>
      <c r="I32" s="22">
        <v>319</v>
      </c>
      <c r="J32" s="27">
        <f t="shared" si="2"/>
        <v>40.528634361233486</v>
      </c>
    </row>
    <row r="33" spans="1:10" ht="14.25">
      <c r="A33" s="21" t="s">
        <v>77</v>
      </c>
      <c r="B33" s="22">
        <v>0</v>
      </c>
      <c r="C33" s="22">
        <v>0</v>
      </c>
      <c r="D33" s="27"/>
      <c r="E33" s="22">
        <v>0</v>
      </c>
      <c r="F33" s="22">
        <v>0</v>
      </c>
      <c r="G33" s="27"/>
      <c r="H33" s="22">
        <v>0</v>
      </c>
      <c r="I33" s="22">
        <v>0</v>
      </c>
      <c r="J33" s="27"/>
    </row>
    <row r="34" spans="1:11" ht="15.75" customHeight="1">
      <c r="A34" s="24" t="s">
        <v>78</v>
      </c>
      <c r="B34" s="60">
        <v>9691</v>
      </c>
      <c r="C34" s="60">
        <v>11102</v>
      </c>
      <c r="D34" s="38">
        <f t="shared" si="0"/>
        <v>14.559900939015577</v>
      </c>
      <c r="E34" s="60">
        <v>843</v>
      </c>
      <c r="F34" s="60">
        <v>966</v>
      </c>
      <c r="G34" s="38">
        <f t="shared" si="1"/>
        <v>14.590747330960852</v>
      </c>
      <c r="H34" s="60">
        <v>12966</v>
      </c>
      <c r="I34" s="60">
        <v>14626</v>
      </c>
      <c r="J34" s="38">
        <f t="shared" si="2"/>
        <v>12.802714792534317</v>
      </c>
      <c r="K34" s="82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2" dxfId="584" operator="greaterThan" stopIfTrue="1">
      <formula>0</formula>
    </cfRule>
    <cfRule type="cellIs" priority="3" dxfId="585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4"/>
  <sheetViews>
    <sheetView workbookViewId="0" topLeftCell="A1">
      <selection activeCell="J22" sqref="J22"/>
    </sheetView>
  </sheetViews>
  <sheetFormatPr defaultColWidth="9.140625" defaultRowHeight="15"/>
  <cols>
    <col min="1" max="1" width="28.57421875" style="7" customWidth="1"/>
    <col min="2" max="10" width="12.42187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2" t="s">
        <v>42</v>
      </c>
      <c r="B4" s="133" t="s">
        <v>44</v>
      </c>
      <c r="C4" s="133"/>
      <c r="D4" s="133"/>
      <c r="E4" s="133"/>
      <c r="F4" s="133"/>
      <c r="G4" s="133"/>
      <c r="H4" s="133"/>
      <c r="I4" s="133"/>
      <c r="J4" s="134"/>
    </row>
    <row r="5" spans="1:10" s="15" customFormat="1" ht="14.25">
      <c r="A5" s="132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135"/>
    </row>
    <row r="6" spans="1:10" s="15" customFormat="1" ht="14.25">
      <c r="A6" s="132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9" t="s">
        <v>50</v>
      </c>
    </row>
    <row r="7" spans="1:10" ht="15">
      <c r="A7" s="39" t="s">
        <v>51</v>
      </c>
      <c r="B7" s="18">
        <v>0</v>
      </c>
      <c r="C7" s="18">
        <v>0</v>
      </c>
      <c r="D7" s="38"/>
      <c r="E7" s="18">
        <v>0</v>
      </c>
      <c r="F7" s="18">
        <v>0</v>
      </c>
      <c r="G7" s="27"/>
      <c r="H7" s="18">
        <v>0</v>
      </c>
      <c r="I7" s="18">
        <v>0</v>
      </c>
      <c r="J7" s="38"/>
    </row>
    <row r="8" spans="1:10" ht="15">
      <c r="A8" s="39" t="s">
        <v>52</v>
      </c>
      <c r="B8" s="18">
        <v>0</v>
      </c>
      <c r="C8" s="18">
        <v>0</v>
      </c>
      <c r="D8" s="38"/>
      <c r="E8" s="18">
        <v>0</v>
      </c>
      <c r="F8" s="18">
        <v>0</v>
      </c>
      <c r="G8" s="27"/>
      <c r="H8" s="18">
        <v>0</v>
      </c>
      <c r="I8" s="18">
        <v>0</v>
      </c>
      <c r="J8" s="38"/>
    </row>
    <row r="9" spans="1:10" ht="15">
      <c r="A9" s="39" t="s">
        <v>53</v>
      </c>
      <c r="B9" s="18">
        <v>0</v>
      </c>
      <c r="C9" s="18">
        <v>0</v>
      </c>
      <c r="D9" s="38"/>
      <c r="E9" s="18">
        <v>0</v>
      </c>
      <c r="F9" s="18">
        <v>0</v>
      </c>
      <c r="G9" s="27"/>
      <c r="H9" s="18">
        <v>0</v>
      </c>
      <c r="I9" s="18">
        <v>0</v>
      </c>
      <c r="J9" s="38"/>
    </row>
    <row r="10" spans="1:10" ht="15">
      <c r="A10" s="39" t="s">
        <v>54</v>
      </c>
      <c r="B10" s="18">
        <v>0</v>
      </c>
      <c r="C10" s="18">
        <v>0</v>
      </c>
      <c r="D10" s="38"/>
      <c r="E10" s="18">
        <v>0</v>
      </c>
      <c r="F10" s="18">
        <v>0</v>
      </c>
      <c r="G10" s="27"/>
      <c r="H10" s="18">
        <v>0</v>
      </c>
      <c r="I10" s="18">
        <v>0</v>
      </c>
      <c r="J10" s="38"/>
    </row>
    <row r="11" spans="1:10" ht="15">
      <c r="A11" s="39" t="s">
        <v>55</v>
      </c>
      <c r="B11" s="18">
        <v>0</v>
      </c>
      <c r="C11" s="18">
        <v>0</v>
      </c>
      <c r="D11" s="38"/>
      <c r="E11" s="18">
        <v>0</v>
      </c>
      <c r="F11" s="18">
        <v>0</v>
      </c>
      <c r="G11" s="27"/>
      <c r="H11" s="18">
        <v>0</v>
      </c>
      <c r="I11" s="18">
        <v>0</v>
      </c>
      <c r="J11" s="38"/>
    </row>
    <row r="12" spans="1:10" ht="14.25">
      <c r="A12" s="39" t="s">
        <v>56</v>
      </c>
      <c r="B12" s="18">
        <v>0</v>
      </c>
      <c r="C12" s="18">
        <v>1</v>
      </c>
      <c r="D12" s="129" t="s">
        <v>312</v>
      </c>
      <c r="E12" s="18">
        <v>0</v>
      </c>
      <c r="F12" s="18">
        <v>0</v>
      </c>
      <c r="G12" s="27"/>
      <c r="H12" s="18">
        <v>0</v>
      </c>
      <c r="I12" s="18">
        <v>1</v>
      </c>
      <c r="J12" s="129" t="s">
        <v>312</v>
      </c>
    </row>
    <row r="13" spans="1:10" ht="15">
      <c r="A13" s="39" t="s">
        <v>57</v>
      </c>
      <c r="B13" s="18">
        <v>0</v>
      </c>
      <c r="C13" s="18">
        <v>0</v>
      </c>
      <c r="D13" s="38"/>
      <c r="E13" s="18">
        <v>0</v>
      </c>
      <c r="F13" s="18">
        <v>0</v>
      </c>
      <c r="G13" s="27"/>
      <c r="H13" s="18">
        <v>0</v>
      </c>
      <c r="I13" s="18">
        <v>0</v>
      </c>
      <c r="J13" s="38"/>
    </row>
    <row r="14" spans="1:10" ht="15">
      <c r="A14" s="39" t="s">
        <v>58</v>
      </c>
      <c r="B14" s="18">
        <v>0</v>
      </c>
      <c r="C14" s="18">
        <v>0</v>
      </c>
      <c r="D14" s="38"/>
      <c r="E14" s="18">
        <v>0</v>
      </c>
      <c r="F14" s="18">
        <v>0</v>
      </c>
      <c r="G14" s="27"/>
      <c r="H14" s="18">
        <v>0</v>
      </c>
      <c r="I14" s="18">
        <v>0</v>
      </c>
      <c r="J14" s="38"/>
    </row>
    <row r="15" spans="1:10" ht="15">
      <c r="A15" s="39" t="s">
        <v>59</v>
      </c>
      <c r="B15" s="18">
        <v>0</v>
      </c>
      <c r="C15" s="18">
        <v>0</v>
      </c>
      <c r="D15" s="38"/>
      <c r="E15" s="18">
        <v>0</v>
      </c>
      <c r="F15" s="18">
        <v>0</v>
      </c>
      <c r="G15" s="27"/>
      <c r="H15" s="18">
        <v>0</v>
      </c>
      <c r="I15" s="18">
        <v>0</v>
      </c>
      <c r="J15" s="38"/>
    </row>
    <row r="16" spans="1:10" ht="15">
      <c r="A16" s="39" t="s">
        <v>60</v>
      </c>
      <c r="B16" s="18">
        <v>0</v>
      </c>
      <c r="C16" s="18">
        <v>0</v>
      </c>
      <c r="D16" s="38"/>
      <c r="E16" s="18">
        <v>0</v>
      </c>
      <c r="F16" s="18">
        <v>0</v>
      </c>
      <c r="G16" s="27"/>
      <c r="H16" s="18">
        <v>0</v>
      </c>
      <c r="I16" s="18">
        <v>0</v>
      </c>
      <c r="J16" s="38"/>
    </row>
    <row r="17" spans="1:10" ht="15">
      <c r="A17" s="39" t="s">
        <v>61</v>
      </c>
      <c r="B17" s="18">
        <v>0</v>
      </c>
      <c r="C17" s="18">
        <v>0</v>
      </c>
      <c r="D17" s="38"/>
      <c r="E17" s="18">
        <v>0</v>
      </c>
      <c r="F17" s="18">
        <v>0</v>
      </c>
      <c r="G17" s="27"/>
      <c r="H17" s="18">
        <v>0</v>
      </c>
      <c r="I17" s="18">
        <v>0</v>
      </c>
      <c r="J17" s="38"/>
    </row>
    <row r="18" spans="1:10" ht="15">
      <c r="A18" s="39" t="s">
        <v>62</v>
      </c>
      <c r="B18" s="18">
        <v>0</v>
      </c>
      <c r="C18" s="18">
        <v>0</v>
      </c>
      <c r="D18" s="38"/>
      <c r="E18" s="18">
        <v>0</v>
      </c>
      <c r="F18" s="18">
        <v>0</v>
      </c>
      <c r="G18" s="27"/>
      <c r="H18" s="18">
        <v>0</v>
      </c>
      <c r="I18" s="18">
        <v>0</v>
      </c>
      <c r="J18" s="38"/>
    </row>
    <row r="19" spans="1:10" ht="15">
      <c r="A19" s="39" t="s">
        <v>63</v>
      </c>
      <c r="B19" s="18">
        <v>0</v>
      </c>
      <c r="C19" s="18">
        <v>0</v>
      </c>
      <c r="D19" s="38"/>
      <c r="E19" s="18">
        <v>0</v>
      </c>
      <c r="F19" s="18">
        <v>0</v>
      </c>
      <c r="G19" s="27"/>
      <c r="H19" s="18">
        <v>0</v>
      </c>
      <c r="I19" s="18">
        <v>0</v>
      </c>
      <c r="J19" s="38"/>
    </row>
    <row r="20" spans="1:10" ht="15">
      <c r="A20" s="39" t="s">
        <v>64</v>
      </c>
      <c r="B20" s="18">
        <v>1</v>
      </c>
      <c r="C20" s="18">
        <v>0</v>
      </c>
      <c r="D20" s="127" t="s">
        <v>311</v>
      </c>
      <c r="E20" s="18">
        <v>0</v>
      </c>
      <c r="F20" s="18">
        <v>0</v>
      </c>
      <c r="G20" s="27"/>
      <c r="H20" s="18">
        <v>1</v>
      </c>
      <c r="I20" s="18">
        <v>0</v>
      </c>
      <c r="J20" s="128" t="s">
        <v>311</v>
      </c>
    </row>
    <row r="21" spans="1:10" ht="14.25">
      <c r="A21" s="39" t="s">
        <v>65</v>
      </c>
      <c r="B21" s="18">
        <v>0</v>
      </c>
      <c r="C21" s="18">
        <v>1</v>
      </c>
      <c r="D21" s="129" t="s">
        <v>312</v>
      </c>
      <c r="E21" s="18">
        <v>0</v>
      </c>
      <c r="F21" s="18">
        <v>0</v>
      </c>
      <c r="G21" s="27"/>
      <c r="H21" s="18">
        <v>0</v>
      </c>
      <c r="I21" s="18">
        <v>1</v>
      </c>
      <c r="J21" s="129" t="s">
        <v>312</v>
      </c>
    </row>
    <row r="22" spans="1:12" ht="15">
      <c r="A22" s="39" t="s">
        <v>66</v>
      </c>
      <c r="B22" s="18">
        <v>0</v>
      </c>
      <c r="C22" s="18">
        <v>1</v>
      </c>
      <c r="D22" s="129" t="s">
        <v>312</v>
      </c>
      <c r="E22" s="18">
        <v>0</v>
      </c>
      <c r="F22" s="18">
        <v>0</v>
      </c>
      <c r="G22" s="27"/>
      <c r="H22" s="18">
        <v>0</v>
      </c>
      <c r="I22" s="18">
        <v>4</v>
      </c>
      <c r="J22" s="129" t="s">
        <v>312</v>
      </c>
      <c r="L22" s="127"/>
    </row>
    <row r="23" spans="1:10" ht="15">
      <c r="A23" s="39" t="s">
        <v>67</v>
      </c>
      <c r="B23" s="18">
        <v>0</v>
      </c>
      <c r="C23" s="18">
        <v>0</v>
      </c>
      <c r="D23" s="38"/>
      <c r="E23" s="18">
        <v>0</v>
      </c>
      <c r="F23" s="18">
        <v>0</v>
      </c>
      <c r="G23" s="27"/>
      <c r="H23" s="18">
        <v>0</v>
      </c>
      <c r="I23" s="18">
        <v>0</v>
      </c>
      <c r="J23" s="38"/>
    </row>
    <row r="24" spans="1:10" ht="15">
      <c r="A24" s="39" t="s">
        <v>68</v>
      </c>
      <c r="B24" s="18">
        <v>0</v>
      </c>
      <c r="C24" s="18">
        <v>0</v>
      </c>
      <c r="D24" s="38"/>
      <c r="E24" s="18">
        <v>0</v>
      </c>
      <c r="F24" s="18">
        <v>0</v>
      </c>
      <c r="G24" s="27"/>
      <c r="H24" s="18">
        <v>0</v>
      </c>
      <c r="I24" s="18">
        <v>0</v>
      </c>
      <c r="J24" s="38"/>
    </row>
    <row r="25" spans="1:10" ht="15">
      <c r="A25" s="39" t="s">
        <v>69</v>
      </c>
      <c r="B25" s="18">
        <v>0</v>
      </c>
      <c r="C25" s="18">
        <v>0</v>
      </c>
      <c r="D25" s="38"/>
      <c r="E25" s="18">
        <v>0</v>
      </c>
      <c r="F25" s="18">
        <v>0</v>
      </c>
      <c r="G25" s="27"/>
      <c r="H25" s="18">
        <v>0</v>
      </c>
      <c r="I25" s="18">
        <v>0</v>
      </c>
      <c r="J25" s="38"/>
    </row>
    <row r="26" spans="1:10" ht="15">
      <c r="A26" s="39" t="s">
        <v>70</v>
      </c>
      <c r="B26" s="18">
        <v>0</v>
      </c>
      <c r="C26" s="18">
        <v>0</v>
      </c>
      <c r="D26" s="38"/>
      <c r="E26" s="18">
        <v>0</v>
      </c>
      <c r="F26" s="18">
        <v>0</v>
      </c>
      <c r="G26" s="27"/>
      <c r="H26" s="18">
        <v>0</v>
      </c>
      <c r="I26" s="18">
        <v>0</v>
      </c>
      <c r="J26" s="38"/>
    </row>
    <row r="27" spans="1:10" ht="15">
      <c r="A27" s="39" t="s">
        <v>71</v>
      </c>
      <c r="B27" s="18">
        <v>0</v>
      </c>
      <c r="C27" s="18">
        <v>0</v>
      </c>
      <c r="D27" s="38"/>
      <c r="E27" s="18">
        <v>0</v>
      </c>
      <c r="F27" s="18">
        <v>0</v>
      </c>
      <c r="G27" s="27"/>
      <c r="H27" s="18">
        <v>0</v>
      </c>
      <c r="I27" s="18">
        <v>0</v>
      </c>
      <c r="J27" s="38"/>
    </row>
    <row r="28" spans="1:10" ht="15">
      <c r="A28" s="39" t="s">
        <v>72</v>
      </c>
      <c r="B28" s="18">
        <v>0</v>
      </c>
      <c r="C28" s="18">
        <v>0</v>
      </c>
      <c r="D28" s="38"/>
      <c r="E28" s="18">
        <v>0</v>
      </c>
      <c r="F28" s="18">
        <v>0</v>
      </c>
      <c r="G28" s="27"/>
      <c r="H28" s="18">
        <v>0</v>
      </c>
      <c r="I28" s="18">
        <v>0</v>
      </c>
      <c r="J28" s="38"/>
    </row>
    <row r="29" spans="1:10" ht="15">
      <c r="A29" s="39" t="s">
        <v>73</v>
      </c>
      <c r="B29" s="18">
        <v>0</v>
      </c>
      <c r="C29" s="18">
        <v>0</v>
      </c>
      <c r="D29" s="38"/>
      <c r="E29" s="18">
        <v>0</v>
      </c>
      <c r="F29" s="18">
        <v>0</v>
      </c>
      <c r="G29" s="27"/>
      <c r="H29" s="18">
        <v>0</v>
      </c>
      <c r="I29" s="18">
        <v>0</v>
      </c>
      <c r="J29" s="38"/>
    </row>
    <row r="30" spans="1:10" ht="15">
      <c r="A30" s="39" t="s">
        <v>74</v>
      </c>
      <c r="B30" s="18">
        <v>0</v>
      </c>
      <c r="C30" s="18">
        <v>0</v>
      </c>
      <c r="D30" s="38"/>
      <c r="E30" s="18">
        <v>0</v>
      </c>
      <c r="F30" s="18">
        <v>0</v>
      </c>
      <c r="G30" s="27"/>
      <c r="H30" s="18">
        <v>0</v>
      </c>
      <c r="I30" s="18">
        <v>0</v>
      </c>
      <c r="J30" s="38"/>
    </row>
    <row r="31" spans="1:10" ht="15">
      <c r="A31" s="39" t="s">
        <v>75</v>
      </c>
      <c r="B31" s="18">
        <v>0</v>
      </c>
      <c r="C31" s="18">
        <v>0</v>
      </c>
      <c r="D31" s="38"/>
      <c r="E31" s="18">
        <v>0</v>
      </c>
      <c r="F31" s="18">
        <v>0</v>
      </c>
      <c r="G31" s="27"/>
      <c r="H31" s="18">
        <v>0</v>
      </c>
      <c r="I31" s="18">
        <v>0</v>
      </c>
      <c r="J31" s="38"/>
    </row>
    <row r="32" spans="1:10" ht="15">
      <c r="A32" s="39" t="s">
        <v>76</v>
      </c>
      <c r="B32" s="18">
        <v>0</v>
      </c>
      <c r="C32" s="18">
        <v>0</v>
      </c>
      <c r="D32" s="38"/>
      <c r="E32" s="18">
        <v>0</v>
      </c>
      <c r="F32" s="18">
        <v>0</v>
      </c>
      <c r="G32" s="27"/>
      <c r="H32" s="18">
        <v>0</v>
      </c>
      <c r="I32" s="18">
        <v>0</v>
      </c>
      <c r="J32" s="38"/>
    </row>
    <row r="33" spans="1:10" ht="15">
      <c r="A33" s="39" t="s">
        <v>77</v>
      </c>
      <c r="B33" s="18">
        <v>0</v>
      </c>
      <c r="C33" s="18">
        <v>0</v>
      </c>
      <c r="D33" s="38"/>
      <c r="E33" s="18">
        <v>0</v>
      </c>
      <c r="F33" s="18">
        <v>0</v>
      </c>
      <c r="G33" s="27"/>
      <c r="H33" s="18">
        <v>0</v>
      </c>
      <c r="I33" s="18">
        <v>0</v>
      </c>
      <c r="J33" s="38"/>
    </row>
    <row r="34" spans="1:10" ht="16.5" customHeight="1">
      <c r="A34" s="40" t="s">
        <v>78</v>
      </c>
      <c r="B34" s="25">
        <v>1</v>
      </c>
      <c r="C34" s="25">
        <v>3</v>
      </c>
      <c r="D34" s="38">
        <f>C34*100/B34-100</f>
        <v>200</v>
      </c>
      <c r="E34" s="25">
        <v>0</v>
      </c>
      <c r="F34" s="25">
        <v>0</v>
      </c>
      <c r="G34" s="27"/>
      <c r="H34" s="25">
        <v>1</v>
      </c>
      <c r="I34" s="25">
        <v>6</v>
      </c>
      <c r="J34" s="38">
        <f>I34*100/H34-100</f>
        <v>500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34 D7:D11 J7:J11 D23:D34 J23:J34 D13:D19 J13:J19">
    <cfRule type="cellIs" priority="19" dxfId="586" operator="lessThanOrEqual" stopIfTrue="1">
      <formula>0</formula>
    </cfRule>
    <cfRule type="cellIs" priority="20" dxfId="584" operator="greaterThan" stopIfTrue="1">
      <formula>0</formula>
    </cfRule>
  </conditionalFormatting>
  <conditionalFormatting sqref="D7:D11 D23:D34 D13:D19">
    <cfRule type="cellIs" priority="17" dxfId="584" operator="greaterThan" stopIfTrue="1">
      <formula>0</formula>
    </cfRule>
    <cfRule type="cellIs" priority="18" dxfId="585" operator="lessThanOrEqual" stopIfTrue="1">
      <formula>0</formula>
    </cfRule>
  </conditionalFormatting>
  <conditionalFormatting sqref="G7:G34">
    <cfRule type="cellIs" priority="15" dxfId="584" operator="greaterThan" stopIfTrue="1">
      <formula>0</formula>
    </cfRule>
    <cfRule type="cellIs" priority="16" dxfId="585" operator="lessThanOrEqual" stopIfTrue="1">
      <formula>0</formula>
    </cfRule>
  </conditionalFormatting>
  <conditionalFormatting sqref="J7:J11 J23:J34 J13:J19">
    <cfRule type="cellIs" priority="13" dxfId="584" operator="greaterThan" stopIfTrue="1">
      <formula>0</formula>
    </cfRule>
    <cfRule type="cellIs" priority="14" dxfId="585" operator="lessThanOrEqual" stopIfTrue="1">
      <formula>0</formula>
    </cfRule>
  </conditionalFormatting>
  <conditionalFormatting sqref="D12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D21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D22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J12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J21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22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8"/>
  <sheetViews>
    <sheetView workbookViewId="0" topLeftCell="A3">
      <selection activeCell="J13" sqref="J13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</row>
    <row r="4" spans="1:10" s="15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5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5" customFormat="1" ht="14.25">
      <c r="A6" s="6"/>
      <c r="B6" s="65" t="s">
        <v>48</v>
      </c>
      <c r="C6" s="65" t="s">
        <v>49</v>
      </c>
      <c r="D6" s="65" t="s">
        <v>50</v>
      </c>
      <c r="E6" s="65" t="s">
        <v>48</v>
      </c>
      <c r="F6" s="65" t="s">
        <v>49</v>
      </c>
      <c r="G6" s="65" t="s">
        <v>50</v>
      </c>
      <c r="H6" s="65" t="s">
        <v>48</v>
      </c>
      <c r="I6" s="65" t="s">
        <v>49</v>
      </c>
      <c r="J6" s="65" t="s">
        <v>50</v>
      </c>
    </row>
    <row r="7" spans="1:10" ht="14.25">
      <c r="A7" s="21" t="s">
        <v>51</v>
      </c>
      <c r="B7" s="18">
        <v>0</v>
      </c>
      <c r="C7" s="18"/>
      <c r="D7" s="32"/>
      <c r="E7" s="18">
        <v>0</v>
      </c>
      <c r="F7" s="18"/>
      <c r="G7" s="32"/>
      <c r="H7" s="18">
        <v>0</v>
      </c>
      <c r="I7" s="18"/>
      <c r="J7" s="32"/>
    </row>
    <row r="8" spans="1:10" ht="14.25">
      <c r="A8" s="21" t="s">
        <v>52</v>
      </c>
      <c r="B8" s="18">
        <v>17</v>
      </c>
      <c r="C8" s="18">
        <v>14</v>
      </c>
      <c r="D8" s="32">
        <f>C8*100/B8-100</f>
        <v>-17.647058823529406</v>
      </c>
      <c r="E8" s="18">
        <v>4</v>
      </c>
      <c r="F8" s="18">
        <v>3</v>
      </c>
      <c r="G8" s="32">
        <f>F8*100/E8-100</f>
        <v>-25</v>
      </c>
      <c r="H8" s="18">
        <v>14</v>
      </c>
      <c r="I8" s="18">
        <v>11</v>
      </c>
      <c r="J8" s="32">
        <f>I8*100/H8-100</f>
        <v>-21.42857142857143</v>
      </c>
    </row>
    <row r="9" spans="1:10" ht="14.25">
      <c r="A9" s="21" t="s">
        <v>53</v>
      </c>
      <c r="B9" s="18">
        <v>20</v>
      </c>
      <c r="C9" s="18">
        <v>18</v>
      </c>
      <c r="D9" s="32">
        <f aca="true" t="shared" si="0" ref="D9:D34">C9*100/B9-100</f>
        <v>-10</v>
      </c>
      <c r="E9" s="18">
        <v>3</v>
      </c>
      <c r="F9" s="18">
        <v>3</v>
      </c>
      <c r="G9" s="32">
        <f aca="true" t="shared" si="1" ref="G9:G34">F9*100/E9-100</f>
        <v>0</v>
      </c>
      <c r="H9" s="18">
        <v>19</v>
      </c>
      <c r="I9" s="18">
        <v>17</v>
      </c>
      <c r="J9" s="32">
        <f aca="true" t="shared" si="2" ref="J9:J34">I9*100/H9-100</f>
        <v>-10.526315789473685</v>
      </c>
    </row>
    <row r="10" spans="1:10" ht="14.25">
      <c r="A10" s="21" t="s">
        <v>54</v>
      </c>
      <c r="B10" s="18">
        <v>84</v>
      </c>
      <c r="C10" s="18">
        <v>92</v>
      </c>
      <c r="D10" s="32">
        <f t="shared" si="0"/>
        <v>9.523809523809518</v>
      </c>
      <c r="E10" s="18">
        <v>5</v>
      </c>
      <c r="F10" s="18">
        <v>8</v>
      </c>
      <c r="G10" s="32">
        <f t="shared" si="1"/>
        <v>60</v>
      </c>
      <c r="H10" s="18">
        <v>82</v>
      </c>
      <c r="I10" s="18">
        <v>90</v>
      </c>
      <c r="J10" s="32">
        <f t="shared" si="2"/>
        <v>9.756097560975604</v>
      </c>
    </row>
    <row r="11" spans="1:10" ht="14.25">
      <c r="A11" s="21" t="s">
        <v>55</v>
      </c>
      <c r="B11" s="18">
        <v>26</v>
      </c>
      <c r="C11" s="18">
        <v>26</v>
      </c>
      <c r="D11" s="32">
        <f t="shared" si="0"/>
        <v>0</v>
      </c>
      <c r="E11" s="18">
        <v>5</v>
      </c>
      <c r="F11" s="18">
        <v>4</v>
      </c>
      <c r="G11" s="32">
        <f t="shared" si="1"/>
        <v>-20</v>
      </c>
      <c r="H11" s="18">
        <v>21</v>
      </c>
      <c r="I11" s="18">
        <v>25</v>
      </c>
      <c r="J11" s="32">
        <f t="shared" si="2"/>
        <v>19.04761904761905</v>
      </c>
    </row>
    <row r="12" spans="1:10" ht="15">
      <c r="A12" s="21" t="s">
        <v>56</v>
      </c>
      <c r="B12" s="18">
        <v>13</v>
      </c>
      <c r="C12" s="18">
        <v>11</v>
      </c>
      <c r="D12" s="32">
        <f t="shared" si="0"/>
        <v>-15.384615384615387</v>
      </c>
      <c r="E12" s="18">
        <v>4</v>
      </c>
      <c r="F12" s="18">
        <v>0</v>
      </c>
      <c r="G12" s="128" t="s">
        <v>311</v>
      </c>
      <c r="H12" s="18">
        <v>9</v>
      </c>
      <c r="I12" s="18">
        <v>11</v>
      </c>
      <c r="J12" s="32">
        <f t="shared" si="2"/>
        <v>22.22222222222223</v>
      </c>
    </row>
    <row r="13" spans="1:12" ht="14.25">
      <c r="A13" s="21" t="s">
        <v>57</v>
      </c>
      <c r="B13" s="18">
        <v>0</v>
      </c>
      <c r="C13" s="18">
        <v>1</v>
      </c>
      <c r="D13" s="129" t="s">
        <v>312</v>
      </c>
      <c r="E13" s="18">
        <v>0</v>
      </c>
      <c r="F13" s="18">
        <v>0</v>
      </c>
      <c r="G13" s="32"/>
      <c r="H13" s="18">
        <v>0</v>
      </c>
      <c r="I13" s="18">
        <v>1</v>
      </c>
      <c r="J13" s="129" t="s">
        <v>312</v>
      </c>
      <c r="L13" s="93"/>
    </row>
    <row r="14" spans="1:10" ht="14.25">
      <c r="A14" s="21" t="s">
        <v>58</v>
      </c>
      <c r="B14" s="18">
        <v>26</v>
      </c>
      <c r="C14" s="18">
        <v>24</v>
      </c>
      <c r="D14" s="32">
        <f t="shared" si="0"/>
        <v>-7.692307692307693</v>
      </c>
      <c r="E14" s="18">
        <v>0</v>
      </c>
      <c r="F14" s="18">
        <v>4</v>
      </c>
      <c r="G14" s="129" t="s">
        <v>312</v>
      </c>
      <c r="H14" s="18">
        <v>27</v>
      </c>
      <c r="I14" s="18">
        <v>20</v>
      </c>
      <c r="J14" s="32">
        <f t="shared" si="2"/>
        <v>-25.925925925925924</v>
      </c>
    </row>
    <row r="15" spans="1:10" ht="14.25">
      <c r="A15" s="21" t="s">
        <v>59</v>
      </c>
      <c r="B15" s="18">
        <v>57</v>
      </c>
      <c r="C15" s="18">
        <v>34</v>
      </c>
      <c r="D15" s="32">
        <f t="shared" si="0"/>
        <v>-40.35087719298246</v>
      </c>
      <c r="E15" s="18">
        <v>11</v>
      </c>
      <c r="F15" s="18">
        <v>11</v>
      </c>
      <c r="G15" s="32">
        <f t="shared" si="1"/>
        <v>0</v>
      </c>
      <c r="H15" s="18">
        <v>46</v>
      </c>
      <c r="I15" s="18">
        <v>25</v>
      </c>
      <c r="J15" s="32">
        <f t="shared" si="2"/>
        <v>-45.65217391304348</v>
      </c>
    </row>
    <row r="16" spans="1:10" ht="14.25">
      <c r="A16" s="21" t="s">
        <v>60</v>
      </c>
      <c r="B16" s="18">
        <v>28</v>
      </c>
      <c r="C16" s="18">
        <v>35</v>
      </c>
      <c r="D16" s="32">
        <f t="shared" si="0"/>
        <v>25</v>
      </c>
      <c r="E16" s="18">
        <v>5</v>
      </c>
      <c r="F16" s="18">
        <v>10</v>
      </c>
      <c r="G16" s="32">
        <f t="shared" si="1"/>
        <v>100</v>
      </c>
      <c r="H16" s="18">
        <v>25</v>
      </c>
      <c r="I16" s="18">
        <v>28</v>
      </c>
      <c r="J16" s="32">
        <f t="shared" si="2"/>
        <v>12</v>
      </c>
    </row>
    <row r="17" spans="1:10" ht="14.25">
      <c r="A17" s="21" t="s">
        <v>61</v>
      </c>
      <c r="B17" s="18">
        <v>35</v>
      </c>
      <c r="C17" s="18">
        <v>42</v>
      </c>
      <c r="D17" s="32">
        <f t="shared" si="0"/>
        <v>20</v>
      </c>
      <c r="E17" s="18">
        <v>0</v>
      </c>
      <c r="F17" s="18">
        <v>0</v>
      </c>
      <c r="G17" s="32"/>
      <c r="H17" s="18">
        <v>36</v>
      </c>
      <c r="I17" s="18">
        <v>43</v>
      </c>
      <c r="J17" s="32">
        <f t="shared" si="2"/>
        <v>19.444444444444443</v>
      </c>
    </row>
    <row r="18" spans="1:10" ht="15">
      <c r="A18" s="21" t="s">
        <v>62</v>
      </c>
      <c r="B18" s="18">
        <v>15</v>
      </c>
      <c r="C18" s="18">
        <v>8</v>
      </c>
      <c r="D18" s="32">
        <f t="shared" si="0"/>
        <v>-46.666666666666664</v>
      </c>
      <c r="E18" s="18">
        <v>3</v>
      </c>
      <c r="F18" s="18">
        <v>0</v>
      </c>
      <c r="G18" s="128" t="s">
        <v>311</v>
      </c>
      <c r="H18" s="18">
        <v>12</v>
      </c>
      <c r="I18" s="18">
        <v>8</v>
      </c>
      <c r="J18" s="32">
        <f t="shared" si="2"/>
        <v>-33.33333333333333</v>
      </c>
    </row>
    <row r="19" spans="1:10" ht="14.25">
      <c r="A19" s="21" t="s">
        <v>63</v>
      </c>
      <c r="B19" s="18">
        <v>2</v>
      </c>
      <c r="C19" s="18">
        <v>8</v>
      </c>
      <c r="D19" s="32">
        <f t="shared" si="0"/>
        <v>300</v>
      </c>
      <c r="E19" s="18">
        <v>0</v>
      </c>
      <c r="F19" s="18">
        <v>1</v>
      </c>
      <c r="G19" s="129" t="s">
        <v>312</v>
      </c>
      <c r="H19" s="18">
        <v>2</v>
      </c>
      <c r="I19" s="18">
        <v>7</v>
      </c>
      <c r="J19" s="32">
        <f t="shared" si="2"/>
        <v>250</v>
      </c>
    </row>
    <row r="20" spans="1:10" ht="14.25">
      <c r="A20" s="21" t="s">
        <v>64</v>
      </c>
      <c r="B20" s="18">
        <v>34</v>
      </c>
      <c r="C20" s="18">
        <v>39</v>
      </c>
      <c r="D20" s="32">
        <f t="shared" si="0"/>
        <v>14.705882352941174</v>
      </c>
      <c r="E20" s="18">
        <v>6</v>
      </c>
      <c r="F20" s="18">
        <v>3</v>
      </c>
      <c r="G20" s="32">
        <f t="shared" si="1"/>
        <v>-50</v>
      </c>
      <c r="H20" s="18">
        <v>29</v>
      </c>
      <c r="I20" s="18">
        <v>38</v>
      </c>
      <c r="J20" s="32">
        <f t="shared" si="2"/>
        <v>31.034482758620697</v>
      </c>
    </row>
    <row r="21" spans="1:10" ht="14.25">
      <c r="A21" s="21" t="s">
        <v>65</v>
      </c>
      <c r="B21" s="18">
        <v>27</v>
      </c>
      <c r="C21" s="18">
        <v>21</v>
      </c>
      <c r="D21" s="32">
        <f t="shared" si="0"/>
        <v>-22.22222222222223</v>
      </c>
      <c r="E21" s="18">
        <v>3</v>
      </c>
      <c r="F21" s="18">
        <v>2</v>
      </c>
      <c r="G21" s="32">
        <f t="shared" si="1"/>
        <v>-33.33333333333333</v>
      </c>
      <c r="H21" s="18">
        <v>24</v>
      </c>
      <c r="I21" s="18">
        <v>23</v>
      </c>
      <c r="J21" s="32">
        <f t="shared" si="2"/>
        <v>-4.166666666666671</v>
      </c>
    </row>
    <row r="22" spans="1:10" ht="15">
      <c r="A22" s="21" t="s">
        <v>66</v>
      </c>
      <c r="B22" s="18">
        <v>38</v>
      </c>
      <c r="C22" s="18">
        <v>29</v>
      </c>
      <c r="D22" s="32">
        <f t="shared" si="0"/>
        <v>-23.684210526315795</v>
      </c>
      <c r="E22" s="18">
        <v>3</v>
      </c>
      <c r="F22" s="18">
        <v>0</v>
      </c>
      <c r="G22" s="128" t="s">
        <v>311</v>
      </c>
      <c r="H22" s="18">
        <v>39</v>
      </c>
      <c r="I22" s="18">
        <v>30</v>
      </c>
      <c r="J22" s="32">
        <f t="shared" si="2"/>
        <v>-23.07692307692308</v>
      </c>
    </row>
    <row r="23" spans="1:10" ht="14.25">
      <c r="A23" s="21" t="s">
        <v>67</v>
      </c>
      <c r="B23" s="18">
        <v>62</v>
      </c>
      <c r="C23" s="18">
        <v>47</v>
      </c>
      <c r="D23" s="32">
        <f t="shared" si="0"/>
        <v>-24.19354838709677</v>
      </c>
      <c r="E23" s="18">
        <v>14</v>
      </c>
      <c r="F23" s="18">
        <v>8</v>
      </c>
      <c r="G23" s="32">
        <f t="shared" si="1"/>
        <v>-42.857142857142854</v>
      </c>
      <c r="H23" s="18">
        <v>50</v>
      </c>
      <c r="I23" s="18">
        <v>44</v>
      </c>
      <c r="J23" s="32">
        <f t="shared" si="2"/>
        <v>-12</v>
      </c>
    </row>
    <row r="24" spans="1:10" ht="14.25">
      <c r="A24" s="21" t="s">
        <v>68</v>
      </c>
      <c r="B24" s="18">
        <v>7</v>
      </c>
      <c r="C24" s="18">
        <v>8</v>
      </c>
      <c r="D24" s="32">
        <f t="shared" si="0"/>
        <v>14.285714285714292</v>
      </c>
      <c r="E24" s="18">
        <v>0</v>
      </c>
      <c r="F24" s="18">
        <v>0</v>
      </c>
      <c r="G24" s="32"/>
      <c r="H24" s="18">
        <v>7</v>
      </c>
      <c r="I24" s="18">
        <v>8</v>
      </c>
      <c r="J24" s="32">
        <f t="shared" si="2"/>
        <v>14.285714285714292</v>
      </c>
    </row>
    <row r="25" spans="1:10" ht="14.25">
      <c r="A25" s="21" t="s">
        <v>69</v>
      </c>
      <c r="B25" s="18">
        <v>16</v>
      </c>
      <c r="C25" s="18">
        <v>16</v>
      </c>
      <c r="D25" s="32">
        <f t="shared" si="0"/>
        <v>0</v>
      </c>
      <c r="E25" s="18">
        <v>3</v>
      </c>
      <c r="F25" s="18">
        <v>2</v>
      </c>
      <c r="G25" s="32">
        <f t="shared" si="1"/>
        <v>-33.33333333333333</v>
      </c>
      <c r="H25" s="18">
        <v>14</v>
      </c>
      <c r="I25" s="18">
        <v>15</v>
      </c>
      <c r="J25" s="32">
        <f t="shared" si="2"/>
        <v>7.142857142857139</v>
      </c>
    </row>
    <row r="26" spans="1:10" ht="14.25">
      <c r="A26" s="21" t="s">
        <v>70</v>
      </c>
      <c r="B26" s="18">
        <v>5</v>
      </c>
      <c r="C26" s="18">
        <v>9</v>
      </c>
      <c r="D26" s="32">
        <f t="shared" si="0"/>
        <v>80</v>
      </c>
      <c r="E26" s="18">
        <v>0</v>
      </c>
      <c r="F26" s="18">
        <v>4</v>
      </c>
      <c r="G26" s="129" t="s">
        <v>312</v>
      </c>
      <c r="H26" s="18">
        <v>5</v>
      </c>
      <c r="I26" s="18">
        <v>5</v>
      </c>
      <c r="J26" s="32">
        <f t="shared" si="2"/>
        <v>0</v>
      </c>
    </row>
    <row r="27" spans="1:10" ht="14.25">
      <c r="A27" s="21" t="s">
        <v>71</v>
      </c>
      <c r="B27" s="18">
        <v>9</v>
      </c>
      <c r="C27" s="18">
        <v>20</v>
      </c>
      <c r="D27" s="32">
        <f t="shared" si="0"/>
        <v>122.22222222222223</v>
      </c>
      <c r="E27" s="18">
        <v>0</v>
      </c>
      <c r="F27" s="18">
        <v>1</v>
      </c>
      <c r="G27" s="129" t="s">
        <v>312</v>
      </c>
      <c r="H27" s="18">
        <v>10</v>
      </c>
      <c r="I27" s="18">
        <v>20</v>
      </c>
      <c r="J27" s="32">
        <f t="shared" si="2"/>
        <v>100</v>
      </c>
    </row>
    <row r="28" spans="1:10" ht="14.25">
      <c r="A28" s="21" t="s">
        <v>72</v>
      </c>
      <c r="B28" s="18">
        <v>19</v>
      </c>
      <c r="C28" s="18">
        <v>18</v>
      </c>
      <c r="D28" s="32">
        <f t="shared" si="0"/>
        <v>-5.263157894736835</v>
      </c>
      <c r="E28" s="18">
        <v>1</v>
      </c>
      <c r="F28" s="18">
        <v>7</v>
      </c>
      <c r="G28" s="32">
        <f t="shared" si="1"/>
        <v>600</v>
      </c>
      <c r="H28" s="18">
        <v>19</v>
      </c>
      <c r="I28" s="18">
        <v>12</v>
      </c>
      <c r="J28" s="32">
        <f t="shared" si="2"/>
        <v>-36.8421052631579</v>
      </c>
    </row>
    <row r="29" spans="1:10" ht="15">
      <c r="A29" s="21" t="s">
        <v>73</v>
      </c>
      <c r="B29" s="18">
        <v>9</v>
      </c>
      <c r="C29" s="18">
        <v>9</v>
      </c>
      <c r="D29" s="32">
        <f t="shared" si="0"/>
        <v>0</v>
      </c>
      <c r="E29" s="18">
        <v>2</v>
      </c>
      <c r="F29" s="18">
        <v>0</v>
      </c>
      <c r="G29" s="128" t="s">
        <v>311</v>
      </c>
      <c r="H29" s="18">
        <v>7</v>
      </c>
      <c r="I29" s="18">
        <v>9</v>
      </c>
      <c r="J29" s="32">
        <f t="shared" si="2"/>
        <v>28.571428571428584</v>
      </c>
    </row>
    <row r="30" spans="1:10" ht="14.25">
      <c r="A30" s="21" t="s">
        <v>74</v>
      </c>
      <c r="B30" s="18">
        <v>18</v>
      </c>
      <c r="C30" s="18">
        <v>19</v>
      </c>
      <c r="D30" s="32">
        <f t="shared" si="0"/>
        <v>5.555555555555557</v>
      </c>
      <c r="E30" s="18">
        <v>5</v>
      </c>
      <c r="F30" s="18">
        <v>4</v>
      </c>
      <c r="G30" s="32">
        <f t="shared" si="1"/>
        <v>-20</v>
      </c>
      <c r="H30" s="18">
        <v>14</v>
      </c>
      <c r="I30" s="18">
        <v>19</v>
      </c>
      <c r="J30" s="32">
        <f t="shared" si="2"/>
        <v>35.71428571428572</v>
      </c>
    </row>
    <row r="31" spans="1:10" ht="14.25">
      <c r="A31" s="21" t="s">
        <v>75</v>
      </c>
      <c r="B31" s="18">
        <v>23</v>
      </c>
      <c r="C31" s="18">
        <v>24</v>
      </c>
      <c r="D31" s="32">
        <f t="shared" si="0"/>
        <v>4.347826086956516</v>
      </c>
      <c r="E31" s="18">
        <v>7</v>
      </c>
      <c r="F31" s="18">
        <v>8</v>
      </c>
      <c r="G31" s="32">
        <f t="shared" si="1"/>
        <v>14.285714285714292</v>
      </c>
      <c r="H31" s="18">
        <v>16</v>
      </c>
      <c r="I31" s="18">
        <v>17</v>
      </c>
      <c r="J31" s="32">
        <f t="shared" si="2"/>
        <v>6.25</v>
      </c>
    </row>
    <row r="32" spans="1:10" ht="15">
      <c r="A32" s="21" t="s">
        <v>76</v>
      </c>
      <c r="B32" s="18">
        <v>3</v>
      </c>
      <c r="C32" s="18">
        <v>7</v>
      </c>
      <c r="D32" s="32">
        <f t="shared" si="0"/>
        <v>133.33333333333334</v>
      </c>
      <c r="E32" s="18">
        <v>1</v>
      </c>
      <c r="F32" s="18">
        <v>0</v>
      </c>
      <c r="G32" s="128" t="s">
        <v>311</v>
      </c>
      <c r="H32" s="18">
        <v>2</v>
      </c>
      <c r="I32" s="18">
        <v>7</v>
      </c>
      <c r="J32" s="32">
        <f t="shared" si="2"/>
        <v>250</v>
      </c>
    </row>
    <row r="33" spans="1:10" ht="14.25">
      <c r="A33" s="21" t="s">
        <v>77</v>
      </c>
      <c r="B33" s="18">
        <v>0</v>
      </c>
      <c r="C33" s="18">
        <v>0</v>
      </c>
      <c r="D33" s="32"/>
      <c r="E33" s="18">
        <v>0</v>
      </c>
      <c r="F33" s="18">
        <v>0</v>
      </c>
      <c r="G33" s="32"/>
      <c r="H33" s="18">
        <v>0</v>
      </c>
      <c r="I33" s="18">
        <v>0</v>
      </c>
      <c r="J33" s="32"/>
    </row>
    <row r="34" spans="1:10" ht="14.25" customHeight="1">
      <c r="A34" s="24" t="s">
        <v>78</v>
      </c>
      <c r="B34" s="25">
        <v>593</v>
      </c>
      <c r="C34" s="25">
        <v>579</v>
      </c>
      <c r="D34" s="34">
        <f t="shared" si="0"/>
        <v>-2.360876897133224</v>
      </c>
      <c r="E34" s="25">
        <v>85</v>
      </c>
      <c r="F34" s="25">
        <v>83</v>
      </c>
      <c r="G34" s="34">
        <f t="shared" si="1"/>
        <v>-2.352941176470594</v>
      </c>
      <c r="H34" s="25">
        <v>529</v>
      </c>
      <c r="I34" s="25">
        <v>533</v>
      </c>
      <c r="J34" s="34">
        <f t="shared" si="2"/>
        <v>0.756143667296783</v>
      </c>
    </row>
    <row r="37" ht="14.25">
      <c r="D37" s="84"/>
    </row>
    <row r="38" spans="4:5" ht="14.25">
      <c r="D38" s="81"/>
      <c r="E38" s="83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D8:D12 G8:G11 J8:J12 G13 G20:G21 G23:G25 G30:G31 G33:G34 D14:D34 G15:G17 G28 J14:J34">
    <cfRule type="cellIs" priority="25" dxfId="584" operator="greaterThan" stopIfTrue="1">
      <formula>0</formula>
    </cfRule>
    <cfRule type="cellIs" priority="26" dxfId="585" operator="lessThanOrEqual" stopIfTrue="1">
      <formula>0</formula>
    </cfRule>
  </conditionalFormatting>
  <conditionalFormatting sqref="D13">
    <cfRule type="cellIs" priority="11" dxfId="586" operator="lessThanOrEqual" stopIfTrue="1">
      <formula>0</formula>
    </cfRule>
    <cfRule type="cellIs" priority="12" dxfId="584" operator="greaterThan" stopIfTrue="1">
      <formula>0</formula>
    </cfRule>
  </conditionalFormatting>
  <conditionalFormatting sqref="G14">
    <cfRule type="cellIs" priority="9" dxfId="586" operator="lessThanOrEqual" stopIfTrue="1">
      <formula>0</formula>
    </cfRule>
    <cfRule type="cellIs" priority="10" dxfId="584" operator="greaterThan" stopIfTrue="1">
      <formula>0</formula>
    </cfRule>
  </conditionalFormatting>
  <conditionalFormatting sqref="G19">
    <cfRule type="cellIs" priority="7" dxfId="586" operator="lessThanOrEqual" stopIfTrue="1">
      <formula>0</formula>
    </cfRule>
    <cfRule type="cellIs" priority="8" dxfId="584" operator="greaterThan" stopIfTrue="1">
      <formula>0</formula>
    </cfRule>
  </conditionalFormatting>
  <conditionalFormatting sqref="G26">
    <cfRule type="cellIs" priority="5" dxfId="586" operator="lessThanOrEqual" stopIfTrue="1">
      <formula>0</formula>
    </cfRule>
    <cfRule type="cellIs" priority="6" dxfId="584" operator="greaterThan" stopIfTrue="1">
      <formula>0</formula>
    </cfRule>
  </conditionalFormatting>
  <conditionalFormatting sqref="G27">
    <cfRule type="cellIs" priority="3" dxfId="586" operator="lessThanOrEqual" stopIfTrue="1">
      <formula>0</formula>
    </cfRule>
    <cfRule type="cellIs" priority="4" dxfId="584" operator="greaterThan" stopIfTrue="1">
      <formula>0</formula>
    </cfRule>
  </conditionalFormatting>
  <conditionalFormatting sqref="J13">
    <cfRule type="cellIs" priority="1" dxfId="586" operator="lessThanOrEqual" stopIfTrue="1">
      <formula>0</formula>
    </cfRule>
    <cfRule type="cellIs" priority="2" dxfId="584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&amp;Lсічень-жовтень 2017-2018рр&amp;RДІАП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2019-11-07T12:13:44Z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