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9825" tabRatio="930" activeTab="26"/>
  </bookViews>
  <sheets>
    <sheet name="Зміст" sheetId="1" r:id="rId1"/>
    <sheet name="1." sheetId="2" r:id="rId2"/>
    <sheet name="2." sheetId="3" r:id="rId3"/>
    <sheet name="3." sheetId="4" r:id="rId4"/>
    <sheet name="4." sheetId="5" r:id="rId5"/>
    <sheet name="4.1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9.1" sheetId="12" r:id="rId12"/>
    <sheet name="10." sheetId="13" r:id="rId13"/>
    <sheet name="10.1" sheetId="14" r:id="rId14"/>
    <sheet name="11." sheetId="15" r:id="rId15"/>
    <sheet name="12." sheetId="16" r:id="rId16"/>
    <sheet name="13." sheetId="17" r:id="rId17"/>
    <sheet name="14." sheetId="18" r:id="rId18"/>
    <sheet name="14.1" sheetId="19" r:id="rId19"/>
    <sheet name="14.2" sheetId="20" r:id="rId20"/>
    <sheet name="14.3" sheetId="21" r:id="rId21"/>
    <sheet name="14.4" sheetId="22" r:id="rId22"/>
    <sheet name="14.5" sheetId="23" r:id="rId23"/>
    <sheet name="14.6" sheetId="24" r:id="rId24"/>
    <sheet name="14.7" sheetId="25" r:id="rId25"/>
    <sheet name="14.8" sheetId="26" r:id="rId26"/>
    <sheet name="14.9" sheetId="27" r:id="rId27"/>
    <sheet name="14.10." sheetId="28" r:id="rId28"/>
    <sheet name="14.11" sheetId="29" r:id="rId29"/>
    <sheet name="14.12" sheetId="30" r:id="rId30"/>
    <sheet name="14.13" sheetId="31" r:id="rId31"/>
    <sheet name="14.14" sheetId="32" r:id="rId32"/>
    <sheet name="16." sheetId="33" r:id="rId33"/>
    <sheet name="17.1" sheetId="34" r:id="rId34"/>
    <sheet name="17.2" sheetId="35" r:id="rId35"/>
    <sheet name="18.1" sheetId="36" r:id="rId36"/>
    <sheet name="18.1.1" sheetId="37" r:id="rId37"/>
    <sheet name="18.2" sheetId="38" r:id="rId38"/>
    <sheet name="18.2.1" sheetId="39" r:id="rId39"/>
    <sheet name="19.1" sheetId="40" r:id="rId40"/>
    <sheet name="19.2" sheetId="41" r:id="rId41"/>
    <sheet name="20." sheetId="42" r:id="rId42"/>
    <sheet name="20.1" sheetId="43" r:id="rId43"/>
    <sheet name="REPNST" sheetId="44" state="veryHidden" r:id="rId44"/>
    <sheet name="20.2" sheetId="45" r:id="rId45"/>
  </sheets>
  <definedNames>
    <definedName name="_xlnm.Print_Titles" localSheetId="1">'1.'!$4:$6</definedName>
    <definedName name="_xlnm.Print_Titles" localSheetId="12">'10.'!$4:$6</definedName>
    <definedName name="_xlnm.Print_Titles" localSheetId="13">'10.1'!$4:$5</definedName>
    <definedName name="_xlnm.Print_Titles" localSheetId="14">'11.'!$4:$6</definedName>
    <definedName name="_xlnm.Print_Titles" localSheetId="15">'12.'!$4:$5</definedName>
    <definedName name="_xlnm.Print_Titles" localSheetId="16">'13.'!$4:$5</definedName>
    <definedName name="_xlnm.Print_Titles" localSheetId="18">'14.1'!$4:$6</definedName>
    <definedName name="_xlnm.Print_Titles" localSheetId="27">'14.10.'!$4:$6</definedName>
    <definedName name="_xlnm.Print_Titles" localSheetId="28">'14.11'!$4:$6</definedName>
    <definedName name="_xlnm.Print_Titles" localSheetId="29">'14.12'!$4:$6</definedName>
    <definedName name="_xlnm.Print_Titles" localSheetId="30">'14.13'!$4:$6</definedName>
    <definedName name="_xlnm.Print_Titles" localSheetId="31">'14.14'!$4:$6</definedName>
    <definedName name="_xlnm.Print_Titles" localSheetId="19">'14.2'!$4:$6</definedName>
    <definedName name="_xlnm.Print_Titles" localSheetId="20">'14.3'!$4:$6</definedName>
    <definedName name="_xlnm.Print_Titles" localSheetId="21">'14.4'!$4:$6</definedName>
    <definedName name="_xlnm.Print_Titles" localSheetId="22">'14.5'!$4:$6</definedName>
    <definedName name="_xlnm.Print_Titles" localSheetId="23">'14.6'!$4:$6</definedName>
    <definedName name="_xlnm.Print_Titles" localSheetId="24">'14.7'!$4:$6</definedName>
    <definedName name="_xlnm.Print_Titles" localSheetId="25">'14.8'!$4:$6</definedName>
    <definedName name="_xlnm.Print_Titles" localSheetId="26">'14.9'!$4:$6</definedName>
    <definedName name="_xlnm.Print_Titles" localSheetId="32">'16.'!$1:$6</definedName>
    <definedName name="_xlnm.Print_Titles" localSheetId="33">'17.1'!$4:$6</definedName>
    <definedName name="_xlnm.Print_Titles" localSheetId="34">'17.2'!$4:$6</definedName>
    <definedName name="_xlnm.Print_Titles" localSheetId="36">'18.1.1'!$4:$6</definedName>
    <definedName name="_xlnm.Print_Titles" localSheetId="38">'18.2.1'!$4:$6</definedName>
    <definedName name="_xlnm.Print_Titles" localSheetId="39">'19.1'!$4:$6</definedName>
    <definedName name="_xlnm.Print_Titles" localSheetId="40">'19.2'!$4:$6</definedName>
    <definedName name="_xlnm.Print_Titles" localSheetId="2">'2.'!$4:$6</definedName>
    <definedName name="_xlnm.Print_Titles" localSheetId="41">'20.'!$4:$6</definedName>
    <definedName name="_xlnm.Print_Titles" localSheetId="42">'20.1'!$4:$6</definedName>
    <definedName name="_xlnm.Print_Titles" localSheetId="44">'20.2'!$4:$6</definedName>
    <definedName name="_xlnm.Print_Titles" localSheetId="3">'3.'!$4:$6</definedName>
    <definedName name="_xlnm.Print_Titles" localSheetId="4">'4.'!$4:$6</definedName>
    <definedName name="_xlnm.Print_Titles" localSheetId="5">'4.1'!$4:$5</definedName>
    <definedName name="_xlnm.Print_Titles" localSheetId="6">'5.'!$4:$6</definedName>
    <definedName name="_xlnm.Print_Titles" localSheetId="7">'6.'!$4:$6</definedName>
    <definedName name="_xlnm.Print_Titles" localSheetId="8">'7.'!$4:$6</definedName>
    <definedName name="_xlnm.Print_Titles" localSheetId="9">'8.'!$4:$6</definedName>
    <definedName name="_xlnm.Print_Titles" localSheetId="10">'9.'!$4:$6</definedName>
    <definedName name="_xlnm.Print_Titles" localSheetId="11">'9.1'!$4:$5</definedName>
  </definedNames>
  <calcPr fullCalcOnLoad="1" refMode="R1C1"/>
</workbook>
</file>

<file path=xl/sharedStrings.xml><?xml version="1.0" encoding="utf-8"?>
<sst xmlns="http://schemas.openxmlformats.org/spreadsheetml/2006/main" count="2846" uniqueCount="316">
  <si>
    <t>1. Дорожньо-транспортнi пригоди (за звітний період)</t>
  </si>
  <si>
    <t>2. Дорожньо-транспортнi пригоди за місяць</t>
  </si>
  <si>
    <t>3. Дорожньо-транспортнi пригоди з тяжкими наслідками</t>
  </si>
  <si>
    <t>4. Дорожньо-транспортнi пригоди з постраждалими за видами</t>
  </si>
  <si>
    <t>4.1. Дорожньо-транспортнi пригоди з постраждалими по регіонах за видами</t>
  </si>
  <si>
    <t>5. ДТП з постраждалими, скоєнi з вини водіїв</t>
  </si>
  <si>
    <t>6. ДТП з постраждалими, скоєнi з вини власників вулично-шляхової мережі</t>
  </si>
  <si>
    <t>7. ДТП з постраждалими, скоєнi з вини пішоходів</t>
  </si>
  <si>
    <t>8.  ДТП з постраждалими, скоєнi з вини дітей</t>
  </si>
  <si>
    <t>9. ДТП з постраждалими, скоєні за умов незадовільного стану доріг</t>
  </si>
  <si>
    <t>10. ДТП з постраждалими, скоєні за умов незадовільного стану вулиць</t>
  </si>
  <si>
    <t>10.1 Дорожньо-транспортнi пригоди, скоєні за умов незадовільного стану вулиць</t>
  </si>
  <si>
    <t>11. ДТП з постраждалими, скоєнi з вини водіїв автобусів</t>
  </si>
  <si>
    <t>12. ДТП з постраждалими у населених пунктах</t>
  </si>
  <si>
    <t>13. Дорожньо-транспортні пригоди з постраждалими на дорогах</t>
  </si>
  <si>
    <t>14. ДТП з постраждалими за причинами скоєння</t>
  </si>
  <si>
    <t>14.1 Керування автомототранспортними засобами у нетверезому стані</t>
  </si>
  <si>
    <t>14.2 Перевищення встановленої швидкості руху</t>
  </si>
  <si>
    <t>14.3 Перевищення безпечної швидкості руху</t>
  </si>
  <si>
    <t>14.4 Невиконання вимог сигналів регулювання</t>
  </si>
  <si>
    <t>14.5 Порушення правил перевезення пасажирів</t>
  </si>
  <si>
    <t>14.6 Порушення правил маневрування</t>
  </si>
  <si>
    <t>14.7 Порушення правил проїзду пішохідних переходів</t>
  </si>
  <si>
    <t>14.8 Порушення правил зупинки і стоянки транспортного засобу</t>
  </si>
  <si>
    <t>14.9 Порушення правил проїзду залізничних переїздів</t>
  </si>
  <si>
    <t>14.10 Порушення правил обгону</t>
  </si>
  <si>
    <t>14.11 Виїзд на смугу зустрічного руху</t>
  </si>
  <si>
    <t>14.12 Порушення правил проїзду перехресть</t>
  </si>
  <si>
    <t>14.13 Керування несправним транспортним засобом</t>
  </si>
  <si>
    <t>14.14 Недодержання безпечної дистанції</t>
  </si>
  <si>
    <t>16. ДТП  з постраждалими  на автодорогах державного значення</t>
  </si>
  <si>
    <t>17.1 ДТП з вини ліцензованого транспорту</t>
  </si>
  <si>
    <t>17.2 ДТП за участю ліцензованого транспорту</t>
  </si>
  <si>
    <t>18.1 Кількість автобусів за місцем реєстрації ТЗ по регіонах скоєння ДТП з вини їх водіїв</t>
  </si>
  <si>
    <t>18.1.1 ДТП з вини водіїв автобусів по приналежності (за місцем реєстрації ТЗ)</t>
  </si>
  <si>
    <t>18.2 Кількість автобусів за місцем реєстрації ТЗ по регіонах скоєння ДТП</t>
  </si>
  <si>
    <t>18.2.1 ДТП за участю водіїв автобусів по приналежності (за місцем реєстрації ТЗ)</t>
  </si>
  <si>
    <t>19.1 ДТП з вини водіїв автотранспорту супутніми причинами скоєння яких є технічні несправності ТЗ</t>
  </si>
  <si>
    <t>19.2 ДТП за участю водіїв автотранспорту супутніми причинами скоєння яких є технічні несправності ТЗ</t>
  </si>
  <si>
    <t xml:space="preserve">20.  ДТП, скоєнi за учаcтю дітей віком до 18 років (потерпілі в ДТП діти віком до 18 років) </t>
  </si>
  <si>
    <t xml:space="preserve">20.1  ДТП, скоєнi з вини дітей (потерпілі в ДТП діти віком до 18 років) </t>
  </si>
  <si>
    <t xml:space="preserve">20.2  ДТП, скоєнi з вини дітей пішоходів віком до 18 років (потерпілі в ДТП діти віком до 18 років) </t>
  </si>
  <si>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</si>
  <si>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</si>
  <si>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</si>
  <si>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</si>
  <si>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</si>
  <si>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</si>
  <si>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м.п.</t>
  </si>
  <si>
    <t>п.п.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</si>
  <si>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</si>
  <si>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</si>
  <si>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</si>
  <si>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</si>
  <si>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</si>
  <si>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</si>
  <si>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</si>
  <si>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</si>
  <si>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</si>
  <si>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</si>
  <si>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</si>
  <si>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</si>
  <si>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</si>
  <si>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</si>
  <si>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</si>
  <si>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</si>
  <si>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</si>
  <si>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</si>
  <si>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</si>
  <si>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</si>
  <si>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</si>
  <si>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</si>
  <si>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</si>
  <si>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</si>
  <si>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</si>
  <si>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</si>
  <si>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</si>
  <si>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</si>
  <si>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</si>
  <si>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</si>
  <si>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 xml:space="preserve">
</t>
  </si>
  <si>
    <t>м.п</t>
  </si>
  <si>
    <t>Зіткнення</t>
  </si>
  <si>
    <t>Перекидання</t>
  </si>
  <si>
    <t>Наїзд на транспортний засіб, що стоїть</t>
  </si>
  <si>
    <t>Наїзд на перешкоду</t>
  </si>
  <si>
    <t>Наїзд на пішохода</t>
  </si>
  <si>
    <t>Наїзд на велосипедиста</t>
  </si>
  <si>
    <t>Інші ДТП</t>
  </si>
  <si>
    <t>Наїзд на ТЗ що стоїть</t>
  </si>
  <si>
    <t>Інші види ДТП</t>
  </si>
  <si>
    <t>кільк</t>
  </si>
  <si>
    <t>% до м.п.</t>
  </si>
  <si>
    <t>% від всіх</t>
  </si>
  <si>
    <t>ДТП з потерпілими з вини дітей</t>
  </si>
  <si>
    <t>усього ДТП з потерпілими з вини дітей</t>
  </si>
  <si>
    <t>загинуло дітей</t>
  </si>
  <si>
    <t>травмовано дітей</t>
  </si>
  <si>
    <t>9.1 ДТП, скоєні за умов незадовільного стану доріг за категоріями доріг</t>
  </si>
  <si>
    <t>Міжнародні</t>
  </si>
  <si>
    <t>Національні</t>
  </si>
  <si>
    <t>Регіональні</t>
  </si>
  <si>
    <t>Територіальні</t>
  </si>
  <si>
    <t>Обласні</t>
  </si>
  <si>
    <t>Районні</t>
  </si>
  <si>
    <t>кiльк</t>
  </si>
  <si>
    <t>питома вага</t>
  </si>
  <si>
    <t>Столиця</t>
  </si>
  <si>
    <t>Обласний центр</t>
  </si>
  <si>
    <t>Районний центр</t>
  </si>
  <si>
    <t>Інші міста</t>
  </si>
  <si>
    <t>Інші нас. пункти</t>
  </si>
  <si>
    <t>кiльк.</t>
  </si>
  <si>
    <t>Інші нас.пункти</t>
  </si>
  <si>
    <t>% вiд всiх</t>
  </si>
  <si>
    <t xml:space="preserve"> </t>
  </si>
  <si>
    <t>Причини скоєння ДТП</t>
  </si>
  <si>
    <t>ДТП</t>
  </si>
  <si>
    <t>Керування транспортним засобом у нетверезому стані</t>
  </si>
  <si>
    <t>Перевищення встановленої швидкості</t>
  </si>
  <si>
    <t>Перевищення безпечної швидкості</t>
  </si>
  <si>
    <t>Невиконання вимог сигналів регулювання</t>
  </si>
  <si>
    <t>Порушення правил перевезення пасажирів</t>
  </si>
  <si>
    <t>Порушення правил маневрування</t>
  </si>
  <si>
    <t>Порушення правил проїзду пішохідних переходів</t>
  </si>
  <si>
    <t>Порушення правил проїзду зупинок громадського транспорту</t>
  </si>
  <si>
    <t>Порушення правил користування освітлювальними приладами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</si>
  <si>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</si>
  <si>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</si>
  <si>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проїзду залізничних переїздів</t>
  </si>
  <si>
    <t>Порушення правил перевезення вантажів</t>
  </si>
  <si>
    <t>Порушення правил буксирування</t>
  </si>
  <si>
    <t>Порушення правил обгону</t>
  </si>
  <si>
    <t>Виїзд на смугу зустрічного руху</t>
  </si>
  <si>
    <t>Порушення правил проїзду перехресть</t>
  </si>
  <si>
    <t>Управління несправним транспортним засобом</t>
  </si>
  <si>
    <t>Недодержання дистанції</t>
  </si>
  <si>
    <t>Перевтома, сон за кермом</t>
  </si>
  <si>
    <t>Порушення правил проїзду великогабаритних та великовагових транспортних засобів</t>
  </si>
  <si>
    <t>Перехід у невстановленому місці</t>
  </si>
  <si>
    <t>Пішоходи Невиконання вимог сигналів регулювання</t>
  </si>
  <si>
    <t>Неочікуваний вихід на проїзну частину</t>
  </si>
  <si>
    <t>Пішохід у нетверезому стані</t>
  </si>
  <si>
    <t>Порушення техніки безпеки пасажиром</t>
  </si>
  <si>
    <t>Порушення правил утримання автодоріг та вулиць</t>
  </si>
  <si>
    <t>Порушення вимог ПДР погоничем тварин</t>
  </si>
  <si>
    <t>Дорога</t>
  </si>
  <si>
    <t>H-01 Київ - Знам`янка</t>
  </si>
  <si>
    <t>H-02 Львів - Тернопіль</t>
  </si>
  <si>
    <t>H-03 Житомир - Чернівці</t>
  </si>
  <si>
    <t>H-07 Київ - Суми - Юнаківка (на Курськ)</t>
  </si>
  <si>
    <t>H-08-01 "Під`їзд до аеропорту ""Дніпропетровськ"""</t>
  </si>
  <si>
    <t>H-09 Mукачеве - Івано-Франківськ - Рогатин - Львів (через Рахів)</t>
  </si>
  <si>
    <t>H-09-01 Під`їзд до курортної зони "Буковель"</t>
  </si>
  <si>
    <t>H-10 Стрий - Івано-Франківськ - Чернівці - Мамалига (на Кишинів)</t>
  </si>
  <si>
    <t>H-10-01 Під`їзд до м. Івано-Франківськ</t>
  </si>
  <si>
    <t>H-12 Суми - Полтава</t>
  </si>
  <si>
    <t>H-12-01 Обхід м. Суми</t>
  </si>
  <si>
    <t>H-13 Львів - Самбір - Ужгород</t>
  </si>
  <si>
    <t>H-14 Олександрівка - Кіровоград - Миколаїв</t>
  </si>
  <si>
    <t>H-14-01 Південний обхід м. Кіровоград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</si>
  <si>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</si>
  <si>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</si>
  <si>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</si>
  <si>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</si>
  <si>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</si>
  <si>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</si>
  <si>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</si>
  <si>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H-23 Кіровоград - Кривий Ріг - Запоріжжя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</si>
  <si>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</si>
  <si>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</si>
  <si>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</si>
  <si>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</si>
  <si>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</si>
  <si>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M-03-01 "Під`їзд до Державного міжнародного аеропорту ""Бориспіль"""</t>
  </si>
  <si>
    <t>M-03-02 "Під`їзд до Міжнародного аеропорту ""Харків"""</t>
  </si>
  <si>
    <t>M-04-1 Південний обхід м. Дніпропетровськ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</si>
  <si>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</si>
  <si>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</si>
  <si>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</si>
  <si>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</si>
  <si>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</si>
  <si>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</si>
  <si>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M-06-04 Під`їзд до м. Рівне</t>
  </si>
  <si>
    <t>M-07 Київ - Ковель - Ягодин (на Люблін)</t>
  </si>
  <si>
    <t>M-08 "Обхід м. Ужгород - контрольно-пропускний пункт ""Ужгород"""</t>
  </si>
  <si>
    <t>M-09 Львів - Рава-Руська (на Люблін)</t>
  </si>
  <si>
    <t>M-10 Львів - Краковець (на Краків)</t>
  </si>
  <si>
    <t>M-10-01 Західний обхід м. Львів</t>
  </si>
  <si>
    <t>M-11 Львів - Шегині (на Краків)</t>
  </si>
  <si>
    <t>M-12 Стрий - Тернопіль - Кіровоград - Знам`янка (через Вінницю)</t>
  </si>
  <si>
    <t>M-12-01 Під`їзд до м. Вінниця</t>
  </si>
  <si>
    <t>M-12-02 Під`їзд до м. Хмельницький</t>
  </si>
  <si>
    <t>M-13 Кіровоград - Платонове (на Кишинів через Любашівку)</t>
  </si>
  <si>
    <t>M-14 Одеса - Мелітополь - Новоазовськ (на Таганрог)</t>
  </si>
  <si>
    <t>M-14-01 Під`їзд до м. Херсон</t>
  </si>
  <si>
    <t>M-14-02 Під`їзд до м. Миколаїв</t>
  </si>
  <si>
    <t>M-14-03 Обхід м. Мелітополь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</si>
  <si>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</si>
  <si>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</si>
  <si>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</si>
  <si>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</si>
  <si>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</si>
  <si>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M-18-03 Обхід м. Новомосковськ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</si>
  <si>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</si>
  <si>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</si>
  <si>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</si>
  <si>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</si>
  <si>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 Житомир - Могилів-Подільський (через Вінницю) з під`їздом до м. Бердичів</t>
  </si>
  <si>
    <t>M-21-02 під`їзд до м. Бердичева</t>
  </si>
  <si>
    <t>M-22 Полтава - Олександрія</t>
  </si>
  <si>
    <t>M-23 Берегове - Виноградів - Велика Копаня</t>
  </si>
  <si>
    <t>M-24 Мукачеве - Берегове - КПП "Лужанка"</t>
  </si>
  <si>
    <t>M-26 Контрольно-пропускний пункт "Вилок" - Вилок - Неветленфолу - КПП "Дякове"</t>
  </si>
  <si>
    <t>M-27 Одеса - Іллічівськ</t>
  </si>
  <si>
    <t>M-28 Одеса - Южний з під`їздами</t>
  </si>
  <si>
    <t>M-29 Харків - Красноград - Перещепине -/М-18/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</si>
  <si>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</si>
  <si>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</si>
  <si>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</si>
  <si>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P-03 Північно-східний обхід м. Київ з під`їздом до автомобільної дороги М-03</t>
  </si>
  <si>
    <t>P-04 Київ - Фастів - Біла Церква - Звенигородка</t>
  </si>
  <si>
    <t>P-05 Городище - Рівне - Старокостянтинів (через Сарни)</t>
  </si>
  <si>
    <t>P-05-01 Під`їзди до м. Рівне</t>
  </si>
  <si>
    <t>P-06 Ульяновка - Миколаїв (через Вознесенськ)</t>
  </si>
  <si>
    <t>P-07 Чугуїв - Мілове (через Старобільськ)</t>
  </si>
  <si>
    <t>P-08 Hемирів - Ямпіль</t>
  </si>
  <si>
    <t>P-09 Mиронівка - Канів - Софіївка</t>
  </si>
  <si>
    <t>P-10 Канів - Чигирин - Кременчук (з під`їздом до с. Суботів)</t>
  </si>
  <si>
    <t>P-11 Полтава - Красноград</t>
  </si>
  <si>
    <t>P-12 Чернігів - Мена - Сосниця - Грем`яч</t>
  </si>
  <si>
    <t>P-13 Чернігів - Городня - Сеньківка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</si>
  <si>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</si>
  <si>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</si>
  <si>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</si>
  <si>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</si>
  <si>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P-19 Фастів - Митниця - Обухів - Ржищів - Канів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</si>
  <si>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</si>
  <si>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</si>
  <si>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</si>
  <si>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</si>
  <si>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</si>
  <si>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P-28 Виступовичі (на Мозир) - Житомир (через Овруч)</t>
  </si>
  <si>
    <t>P-31 Бердичів - Хмільник - Літин (до автомобільної дороги М-12)</t>
  </si>
  <si>
    <t>P-32 Кременець - Біла Церква - Ржищів (з під`їздом до м. Біла Церква)</t>
  </si>
  <si>
    <t>P-32-01 Під`їзд до м. Білої Церкви</t>
  </si>
  <si>
    <t>P-33 Pені - Орлівка - Ізмаїл</t>
  </si>
  <si>
    <t>P-36 Hемирів - Могилів-Подільський</t>
  </si>
  <si>
    <t>P-37 Енергодар - Василівка - Бердянськ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</si>
  <si>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</si>
  <si>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</si>
  <si>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</si>
  <si>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</si>
  <si>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</si>
  <si>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P-43 Тернопіль (від автомобільної дороги М-12) - Ланівці (до автомобільної дороги Р-32)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</si>
  <si>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</si>
  <si>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</si>
  <si>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</si>
  <si>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</si>
  <si>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</si>
  <si>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</si>
  <si>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</si>
  <si>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P-51 Харків - Красноград - Перещепине</t>
  </si>
  <si>
    <t>P-55 "Контрольно-пропускний пункт ""Вилок"" - Вилок - Неветленфолу - контрольно-пропускний пункт ""Дякове"""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</si>
  <si>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</si>
  <si>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</si>
  <si>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</si>
  <si>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</si>
  <si>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P-62 Від автомобільної дороги Р-24 (Криворівня) - Вижниця - Сторожинець - Чернівці</t>
  </si>
  <si>
    <t>P-63 "Від автомобільної дороги Н-03 (Данківці) - Вартиківці - контрольно-пропускний пункт ""Сокиряни"""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</si>
  <si>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</si>
  <si>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</si>
  <si>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</si>
  <si>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</si>
  <si>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</si>
  <si>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</si>
  <si>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P-70 Одеса - Білгород-Дністровський - Монаші - /М-15/ з під`їздом до порту Іллічівськ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</si>
  <si>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</si>
  <si>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</si>
  <si>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</si>
  <si>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</si>
  <si>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</si>
  <si>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</si>
  <si>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</si>
  <si>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</si>
  <si>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</si>
  <si>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</si>
  <si>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Регіон реєстрації автобуса</t>
  </si>
  <si>
    <t>Регіон, де скоєно ДТП</t>
  </si>
  <si>
    <t>Регіон (місце реєстрації автобуса)</t>
  </si>
  <si>
    <t>Усього ДТП за учаcтю дітей</t>
  </si>
  <si>
    <t>У тому числі ДТП з потерпілими за учаcтю дітей</t>
  </si>
  <si>
    <t>усього ДТП з потерпілими за учаcтю дітей</t>
  </si>
  <si>
    <t>попередній період</t>
  </si>
  <si>
    <t>вибраний період</t>
  </si>
  <si>
    <t>Усього ДТП з вини дітей</t>
  </si>
  <si>
    <t>У тому числі ДТП з потерпілими з вини дітей</t>
  </si>
  <si>
    <t>ДТП з дітьми</t>
  </si>
  <si>
    <t>Діти участники</t>
  </si>
  <si>
    <t>Усього</t>
  </si>
  <si>
    <t>З постраждалими</t>
  </si>
  <si>
    <t>Загинуло</t>
  </si>
  <si>
    <t>Травмовано</t>
  </si>
  <si>
    <t>Перелік</t>
  </si>
  <si>
    <t>форм статистичної звітності про дорожньо-транспортні пригоди</t>
  </si>
  <si>
    <t>Сторінка</t>
  </si>
  <si>
    <t>9.1 ДТП, скоєні за умов незадовільного стану доріг по категоріям доріг</t>
  </si>
  <si>
    <t>H-08 Бориспіль - Дніпро - Запоріжжя (через Кременчук)</t>
  </si>
  <si>
    <t>H-11 Дніпро - Миколаїв (через Кривий Ріг)</t>
  </si>
  <si>
    <t>M-04 Знам`янка - Луганськ - Ізварине (на Волгоград через Дніпро, Донецьк)</t>
  </si>
  <si>
    <t>P-52 Дніпро - Царичанка - Кобеляки - Решетилівка</t>
  </si>
  <si>
    <t xml:space="preserve">за період з 01.01.2019 по 30.09.2019 </t>
  </si>
  <si>
    <t>за період з 01.01.2019 по 30.09.2019</t>
  </si>
  <si>
    <t>вересень 2019 року</t>
  </si>
  <si>
    <t>ріст</t>
  </si>
  <si>
    <t>зниж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</si>
</sst>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0.00000"/>
    <numFmt numFmtId="174" formatCode="0.0000"/>
    <numFmt numFmtId="175" formatCode="0.000"/>
    <numFmt numFmtId="176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Arial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8.25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indexed="10"/>
      <name val="Arial Cyr"/>
      <family val="0"/>
    </font>
    <font>
      <sz val="11"/>
      <color indexed="57"/>
      <name val="Arial Cyr"/>
      <family val="0"/>
    </font>
    <font>
      <sz val="11"/>
      <color indexed="17"/>
      <name val="Arial Cyr"/>
      <family val="0"/>
    </font>
    <font>
      <b/>
      <sz val="11"/>
      <color indexed="17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 Cyr"/>
      <family val="0"/>
    </font>
    <font>
      <sz val="11"/>
      <color rgb="FF6CA47F"/>
      <name val="Arial Cyr"/>
      <family val="0"/>
    </font>
    <font>
      <sz val="11"/>
      <color rgb="FF28B235"/>
      <name val="Arial Cyr"/>
      <family val="0"/>
    </font>
    <font>
      <sz val="11"/>
      <color rgb="FF00A44A"/>
      <name val="Arial Cyr"/>
      <family val="0"/>
    </font>
    <font>
      <b/>
      <sz val="11"/>
      <color theme="1"/>
      <name val="Arial"/>
      <family val="2"/>
    </font>
    <font>
      <b/>
      <sz val="11"/>
      <color rgb="FF00A44A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FB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" borderId="1" applyNumberFormat="0" applyAlignment="0" applyProtection="0"/>
    <xf numFmtId="0" fontId="41" fillId="33" borderId="2" applyNumberFormat="0" applyAlignment="0" applyProtection="0"/>
    <xf numFmtId="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7" fillId="29" borderId="7" applyNumberFormat="0" applyAlignment="0" applyProtection="0"/>
    <xf numFmtId="0" fontId="46" fillId="40" borderId="8" applyNumberForma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48" fillId="41" borderId="0" applyNumberFormat="0" applyBorder="0" applyAlignment="0" applyProtection="0"/>
    <xf numFmtId="0" fontId="10" fillId="4" borderId="1" applyNumberFormat="0" applyAlignment="0" applyProtection="0"/>
    <xf numFmtId="0" fontId="2" fillId="0" borderId="0" applyFill="0" applyAlignment="0" applyProtection="0"/>
    <xf numFmtId="0" fontId="4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42" borderId="0" applyNumberFormat="0" applyBorder="0" applyAlignment="0" applyProtection="0"/>
    <xf numFmtId="0" fontId="2" fillId="5" borderId="10" applyNumberFormat="0" applyFont="0" applyAlignment="0" applyProtection="0"/>
    <xf numFmtId="0" fontId="13" fillId="4" borderId="11" applyNumberFormat="0" applyAlignment="0" applyProtection="0"/>
    <xf numFmtId="0" fontId="5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3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16" fillId="0" borderId="0" xfId="82" applyFont="1" applyFill="1" applyAlignment="1" applyProtection="1">
      <alignment horizontal="center" vertical="center" wrapText="1"/>
      <protection/>
    </xf>
    <xf numFmtId="0" fontId="19" fillId="44" borderId="13" xfId="82" applyFont="1" applyFill="1" applyBorder="1" applyAlignment="1" applyProtection="1">
      <alignment horizontal="center" vertical="center" wrapText="1"/>
      <protection/>
    </xf>
    <xf numFmtId="0" fontId="22" fillId="0" borderId="0" xfId="82" applyFont="1" applyFill="1" applyAlignment="1" applyProtection="1">
      <alignment horizontal="center" vertical="center" wrapText="1"/>
      <protection/>
    </xf>
    <xf numFmtId="0" fontId="19" fillId="44" borderId="14" xfId="82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19" fillId="44" borderId="15" xfId="82" applyFont="1" applyFill="1" applyBorder="1" applyAlignment="1" applyProtection="1">
      <alignment horizontal="center" vertical="center" wrapText="1"/>
      <protection/>
    </xf>
    <xf numFmtId="0" fontId="2" fillId="0" borderId="0" xfId="82" applyFill="1" applyAlignment="1" applyProtection="1">
      <alignment horizontal="center" vertical="center" wrapText="1"/>
      <protection/>
    </xf>
    <xf numFmtId="1" fontId="2" fillId="0" borderId="0" xfId="82" applyNumberFormat="1" applyFill="1" applyAlignment="1" applyProtection="1">
      <alignment horizontal="center" vertical="center" wrapText="1"/>
      <protection/>
    </xf>
    <xf numFmtId="0" fontId="2" fillId="0" borderId="15" xfId="82" applyFill="1" applyBorder="1" applyAlignment="1" applyProtection="1">
      <alignment horizontal="left" vertical="center" wrapText="1"/>
      <protection/>
    </xf>
    <xf numFmtId="172" fontId="2" fillId="0" borderId="0" xfId="82" applyNumberFormat="1" applyFill="1" applyAlignment="1" applyProtection="1">
      <alignment horizontal="center" vertical="center" wrapText="1"/>
      <protection/>
    </xf>
    <xf numFmtId="0" fontId="17" fillId="0" borderId="15" xfId="82" applyFont="1" applyFill="1" applyBorder="1" applyAlignment="1" applyProtection="1">
      <alignment horizontal="right" vertical="center" wrapText="1"/>
      <protection/>
    </xf>
    <xf numFmtId="0" fontId="17" fillId="0" borderId="0" xfId="82" applyFont="1" applyFill="1" applyAlignment="1" applyProtection="1">
      <alignment horizontal="center" vertical="center" wrapText="1"/>
      <protection/>
    </xf>
    <xf numFmtId="0" fontId="2" fillId="45" borderId="0" xfId="82" applyFill="1" applyAlignment="1" applyProtection="1">
      <alignment horizontal="center" vertical="center" wrapText="1"/>
      <protection/>
    </xf>
    <xf numFmtId="0" fontId="19" fillId="0" borderId="15" xfId="82" applyFont="1" applyFill="1" applyBorder="1" applyAlignment="1" applyProtection="1">
      <alignment horizontal="right" vertical="center" wrapText="1"/>
      <protection/>
    </xf>
    <xf numFmtId="0" fontId="18" fillId="45" borderId="0" xfId="82" applyFont="1" applyFill="1" applyAlignment="1" applyProtection="1">
      <alignment horizontal="center" vertical="center" wrapText="1"/>
      <protection/>
    </xf>
    <xf numFmtId="0" fontId="19" fillId="0" borderId="16" xfId="82" applyFont="1" applyFill="1" applyBorder="1" applyAlignment="1" applyProtection="1">
      <alignment horizontal="right" vertical="center" wrapText="1"/>
      <protection/>
    </xf>
    <xf numFmtId="0" fontId="19" fillId="45" borderId="15" xfId="82" applyFont="1" applyFill="1" applyBorder="1" applyAlignment="1" applyProtection="1">
      <alignment horizontal="right" vertical="center" wrapText="1"/>
      <protection/>
    </xf>
    <xf numFmtId="0" fontId="19" fillId="0" borderId="15" xfId="82" applyFont="1" applyFill="1" applyBorder="1" applyAlignment="1" applyProtection="1">
      <alignment vertical="center" wrapText="1"/>
      <protection/>
    </xf>
    <xf numFmtId="0" fontId="19" fillId="0" borderId="17" xfId="82" applyFont="1" applyFill="1" applyBorder="1" applyAlignment="1" applyProtection="1">
      <alignment horizontal="left" vertical="center" wrapText="1"/>
      <protection/>
    </xf>
    <xf numFmtId="0" fontId="19" fillId="0" borderId="16" xfId="82" applyFont="1" applyFill="1" applyBorder="1" applyAlignment="1" applyProtection="1">
      <alignment vertical="center" wrapText="1"/>
      <protection/>
    </xf>
    <xf numFmtId="0" fontId="21" fillId="0" borderId="17" xfId="82" applyFont="1" applyFill="1" applyBorder="1" applyAlignment="1" applyProtection="1">
      <alignment horizontal="right" vertical="center" wrapText="1"/>
      <protection/>
    </xf>
    <xf numFmtId="0" fontId="21" fillId="0" borderId="16" xfId="82" applyFont="1" applyFill="1" applyBorder="1" applyAlignment="1" applyProtection="1">
      <alignment horizontal="right" vertical="center" wrapText="1"/>
      <protection/>
    </xf>
    <xf numFmtId="0" fontId="21" fillId="46" borderId="17" xfId="82" applyFont="1" applyFill="1" applyBorder="1" applyAlignment="1" applyProtection="1">
      <alignment horizontal="right" vertical="center" wrapText="1"/>
      <protection/>
    </xf>
    <xf numFmtId="172" fontId="19" fillId="0" borderId="16" xfId="82" applyNumberFormat="1" applyFont="1" applyFill="1" applyBorder="1" applyAlignment="1" applyProtection="1">
      <alignment vertical="center" wrapText="1"/>
      <protection/>
    </xf>
    <xf numFmtId="0" fontId="21" fillId="47" borderId="17" xfId="82" applyFont="1" applyFill="1" applyBorder="1" applyAlignment="1" applyProtection="1">
      <alignment horizontal="right" vertical="center" wrapText="1"/>
      <protection/>
    </xf>
    <xf numFmtId="0" fontId="20" fillId="0" borderId="0" xfId="82" applyFont="1" applyFill="1" applyAlignment="1" applyProtection="1">
      <alignment horizontal="center" vertical="center" wrapText="1"/>
      <protection/>
    </xf>
    <xf numFmtId="0" fontId="20" fillId="45" borderId="0" xfId="82" applyFont="1" applyFill="1" applyAlignment="1" applyProtection="1">
      <alignment horizontal="center" vertical="center" wrapText="1"/>
      <protection/>
    </xf>
    <xf numFmtId="0" fontId="19" fillId="0" borderId="16" xfId="82" applyFont="1" applyFill="1" applyBorder="1" applyAlignment="1" applyProtection="1">
      <alignment horizontal="left" vertical="center" wrapText="1"/>
      <protection/>
    </xf>
    <xf numFmtId="172" fontId="19" fillId="0" borderId="16" xfId="82" applyNumberFormat="1" applyFont="1" applyFill="1" applyBorder="1" applyAlignment="1" applyProtection="1">
      <alignment horizontal="right" vertical="center" wrapText="1"/>
      <protection/>
    </xf>
    <xf numFmtId="0" fontId="21" fillId="0" borderId="15" xfId="82" applyFont="1" applyFill="1" applyBorder="1" applyAlignment="1" applyProtection="1">
      <alignment horizontal="right" vertical="center" wrapText="1"/>
      <protection/>
    </xf>
    <xf numFmtId="172" fontId="21" fillId="0" borderId="16" xfId="82" applyNumberFormat="1" applyFont="1" applyFill="1" applyBorder="1" applyAlignment="1" applyProtection="1">
      <alignment horizontal="right" vertical="center" wrapText="1"/>
      <protection/>
    </xf>
    <xf numFmtId="0" fontId="23" fillId="0" borderId="0" xfId="82" applyFont="1" applyFill="1" applyBorder="1" applyAlignment="1" applyProtection="1">
      <alignment horizontal="right" vertical="center" wrapText="1"/>
      <protection/>
    </xf>
    <xf numFmtId="172" fontId="19" fillId="0" borderId="15" xfId="82" applyNumberFormat="1" applyFont="1" applyFill="1" applyBorder="1" applyAlignment="1" applyProtection="1">
      <alignment vertical="center" wrapText="1"/>
      <protection/>
    </xf>
    <xf numFmtId="0" fontId="21" fillId="0" borderId="15" xfId="82" applyFont="1" applyFill="1" applyBorder="1" applyAlignment="1" applyProtection="1">
      <alignment vertical="center" wrapText="1"/>
      <protection/>
    </xf>
    <xf numFmtId="172" fontId="21" fillId="0" borderId="16" xfId="82" applyNumberFormat="1" applyFont="1" applyFill="1" applyBorder="1" applyAlignment="1" applyProtection="1">
      <alignment vertical="center" wrapText="1"/>
      <protection/>
    </xf>
    <xf numFmtId="0" fontId="19" fillId="0" borderId="18" xfId="82" applyFont="1" applyFill="1" applyBorder="1" applyAlignment="1" applyProtection="1">
      <alignment horizontal="left" vertical="center" wrapText="1"/>
      <protection/>
    </xf>
    <xf numFmtId="0" fontId="21" fillId="0" borderId="19" xfId="82" applyFont="1" applyFill="1" applyBorder="1" applyAlignment="1" applyProtection="1">
      <alignment horizontal="right" vertical="center" wrapText="1"/>
      <protection/>
    </xf>
    <xf numFmtId="0" fontId="19" fillId="0" borderId="20" xfId="82" applyFont="1" applyFill="1" applyBorder="1" applyAlignment="1" applyProtection="1">
      <alignment horizontal="left" vertical="center" wrapText="1"/>
      <protection/>
    </xf>
    <xf numFmtId="0" fontId="19" fillId="0" borderId="15" xfId="82" applyFont="1" applyFill="1" applyBorder="1" applyAlignment="1" applyProtection="1">
      <alignment horizontal="left" vertical="center" wrapText="1"/>
      <protection/>
    </xf>
    <xf numFmtId="0" fontId="20" fillId="0" borderId="15" xfId="82" applyFont="1" applyFill="1" applyBorder="1" applyAlignment="1" applyProtection="1">
      <alignment horizontal="left" vertical="center" wrapText="1"/>
      <protection/>
    </xf>
    <xf numFmtId="172" fontId="20" fillId="0" borderId="0" xfId="82" applyNumberFormat="1" applyFont="1" applyFill="1" applyAlignment="1" applyProtection="1">
      <alignment horizontal="center" vertical="center" wrapText="1"/>
      <protection/>
    </xf>
    <xf numFmtId="0" fontId="23" fillId="0" borderId="15" xfId="82" applyFont="1" applyFill="1" applyBorder="1" applyAlignment="1" applyProtection="1">
      <alignment horizontal="right" vertical="center" wrapText="1"/>
      <protection/>
    </xf>
    <xf numFmtId="0" fontId="19" fillId="45" borderId="15" xfId="82" applyFont="1" applyFill="1" applyBorder="1" applyAlignment="1" applyProtection="1">
      <alignment horizontal="left" vertical="center" wrapText="1"/>
      <protection/>
    </xf>
    <xf numFmtId="0" fontId="19" fillId="45" borderId="16" xfId="82" applyFont="1" applyFill="1" applyBorder="1" applyAlignment="1" applyProtection="1">
      <alignment horizontal="right" vertical="center" wrapText="1"/>
      <protection/>
    </xf>
    <xf numFmtId="0" fontId="19" fillId="45" borderId="21" xfId="82" applyFont="1" applyFill="1" applyBorder="1" applyAlignment="1" applyProtection="1">
      <alignment horizontal="right" vertical="center" wrapText="1"/>
      <protection/>
    </xf>
    <xf numFmtId="172" fontId="19" fillId="45" borderId="15" xfId="82" applyNumberFormat="1" applyFont="1" applyFill="1" applyBorder="1" applyAlignment="1" applyProtection="1">
      <alignment horizontal="right" vertical="center" wrapText="1"/>
      <protection/>
    </xf>
    <xf numFmtId="172" fontId="19" fillId="45" borderId="16" xfId="82" applyNumberFormat="1" applyFont="1" applyFill="1" applyBorder="1" applyAlignment="1" applyProtection="1">
      <alignment horizontal="right" vertical="center" wrapText="1"/>
      <protection/>
    </xf>
    <xf numFmtId="172" fontId="19" fillId="45" borderId="21" xfId="82" applyNumberFormat="1" applyFont="1" applyFill="1" applyBorder="1" applyAlignment="1" applyProtection="1">
      <alignment horizontal="right" vertical="center" wrapText="1"/>
      <protection/>
    </xf>
    <xf numFmtId="0" fontId="21" fillId="45" borderId="15" xfId="82" applyFont="1" applyFill="1" applyBorder="1" applyAlignment="1" applyProtection="1">
      <alignment horizontal="right" vertical="center" wrapText="1"/>
      <protection/>
    </xf>
    <xf numFmtId="172" fontId="21" fillId="45" borderId="16" xfId="82" applyNumberFormat="1" applyFont="1" applyFill="1" applyBorder="1" applyAlignment="1" applyProtection="1">
      <alignment horizontal="right" vertical="center" wrapText="1"/>
      <protection/>
    </xf>
    <xf numFmtId="0" fontId="21" fillId="0" borderId="16" xfId="82" applyFont="1" applyFill="1" applyBorder="1" applyAlignment="1" applyProtection="1">
      <alignment vertical="center" wrapText="1"/>
      <protection/>
    </xf>
    <xf numFmtId="0" fontId="25" fillId="0" borderId="15" xfId="0" applyFont="1" applyFill="1" applyBorder="1" applyAlignment="1" applyProtection="1">
      <alignment horizontal="left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5" fillId="0" borderId="0" xfId="0" applyFont="1" applyAlignment="1">
      <alignment/>
    </xf>
    <xf numFmtId="0" fontId="19" fillId="44" borderId="14" xfId="82" applyFont="1" applyFill="1" applyBorder="1" applyAlignment="1" applyProtection="1">
      <alignment horizontal="center" vertical="center" wrapText="1"/>
      <protection/>
    </xf>
    <xf numFmtId="0" fontId="19" fillId="44" borderId="22" xfId="82" applyFont="1" applyFill="1" applyBorder="1" applyAlignment="1" applyProtection="1">
      <alignment horizontal="center" vertical="center" wrapText="1"/>
      <protection/>
    </xf>
    <xf numFmtId="0" fontId="19" fillId="44" borderId="16" xfId="82" applyFont="1" applyFill="1" applyBorder="1" applyAlignment="1" applyProtection="1">
      <alignment horizontal="center" vertical="center" wrapText="1"/>
      <protection/>
    </xf>
    <xf numFmtId="0" fontId="19" fillId="44" borderId="23" xfId="82" applyFont="1" applyFill="1" applyBorder="1" applyAlignment="1" applyProtection="1">
      <alignment horizontal="center" vertical="center" wrapText="1"/>
      <protection/>
    </xf>
    <xf numFmtId="0" fontId="19" fillId="44" borderId="24" xfId="82" applyFont="1" applyFill="1" applyBorder="1" applyAlignment="1" applyProtection="1">
      <alignment horizontal="center" vertical="center" wrapText="1"/>
      <protection/>
    </xf>
    <xf numFmtId="0" fontId="19" fillId="44" borderId="15" xfId="82" applyFont="1" applyFill="1" applyBorder="1" applyAlignment="1" applyProtection="1">
      <alignment horizontal="center" vertical="center" wrapText="1"/>
      <protection/>
    </xf>
    <xf numFmtId="0" fontId="19" fillId="44" borderId="14" xfId="82" applyFont="1" applyFill="1" applyBorder="1" applyAlignment="1" applyProtection="1">
      <alignment horizontal="center" vertical="center" textRotation="90"/>
      <protection/>
    </xf>
    <xf numFmtId="0" fontId="21" fillId="44" borderId="14" xfId="82" applyFont="1" applyFill="1" applyBorder="1" applyAlignment="1" applyProtection="1">
      <alignment horizontal="center" vertical="center" textRotation="90"/>
      <protection/>
    </xf>
    <xf numFmtId="0" fontId="19" fillId="48" borderId="17" xfId="82" applyFont="1" applyFill="1" applyBorder="1" applyAlignment="1" applyProtection="1">
      <alignment horizontal="left" vertical="center" wrapText="1"/>
      <protection/>
    </xf>
    <xf numFmtId="0" fontId="21" fillId="48" borderId="17" xfId="82" applyFont="1" applyFill="1" applyBorder="1" applyAlignment="1" applyProtection="1">
      <alignment horizontal="right" vertical="center" wrapText="1"/>
      <protection/>
    </xf>
    <xf numFmtId="0" fontId="19" fillId="48" borderId="15" xfId="82" applyFont="1" applyFill="1" applyBorder="1" applyAlignment="1" applyProtection="1">
      <alignment horizontal="right" vertical="center" wrapText="1"/>
      <protection/>
    </xf>
    <xf numFmtId="0" fontId="21" fillId="48" borderId="15" xfId="82" applyFont="1" applyFill="1" applyBorder="1" applyAlignment="1" applyProtection="1">
      <alignment horizontal="right" vertical="center" wrapText="1"/>
      <protection/>
    </xf>
    <xf numFmtId="0" fontId="53" fillId="0" borderId="15" xfId="0" applyFont="1" applyFill="1" applyBorder="1" applyAlignment="1" applyProtection="1">
      <alignment horizontal="right" vertical="center" wrapText="1"/>
      <protection/>
    </xf>
    <xf numFmtId="0" fontId="53" fillId="0" borderId="16" xfId="0" applyFont="1" applyFill="1" applyBorder="1" applyAlignment="1" applyProtection="1">
      <alignment horizontal="right" vertical="center" wrapText="1"/>
      <protection/>
    </xf>
    <xf numFmtId="0" fontId="19" fillId="0" borderId="16" xfId="82" applyFont="1" applyBorder="1" applyAlignment="1">
      <alignment horizontal="right"/>
    </xf>
    <xf numFmtId="0" fontId="26" fillId="0" borderId="16" xfId="0" applyFont="1" applyFill="1" applyBorder="1" applyAlignment="1" applyProtection="1">
      <alignment horizontal="right" vertical="center" wrapText="1"/>
      <protection/>
    </xf>
    <xf numFmtId="0" fontId="54" fillId="0" borderId="0" xfId="82" applyFont="1" applyFill="1" applyAlignment="1" applyProtection="1">
      <alignment horizontal="center" vertical="center" wrapText="1"/>
      <protection/>
    </xf>
    <xf numFmtId="0" fontId="17" fillId="0" borderId="0" xfId="82" applyFont="1" applyFill="1" applyAlignment="1" applyProtection="1">
      <alignment horizontal="center" vertical="center" wrapText="1"/>
      <protection/>
    </xf>
    <xf numFmtId="0" fontId="55" fillId="0" borderId="0" xfId="82" applyFont="1" applyFill="1" applyAlignment="1" applyProtection="1">
      <alignment horizontal="center" vertical="center" wrapText="1"/>
      <protection/>
    </xf>
    <xf numFmtId="0" fontId="56" fillId="0" borderId="0" xfId="82" applyFont="1" applyFill="1" applyAlignment="1" applyProtection="1">
      <alignment horizontal="right" vertical="center" wrapText="1"/>
      <protection/>
    </xf>
    <xf numFmtId="0" fontId="17" fillId="0" borderId="15" xfId="0" applyFont="1" applyFill="1" applyBorder="1" applyAlignment="1" applyProtection="1">
      <alignment horizontal="right" vertical="center" wrapText="1"/>
      <protection/>
    </xf>
    <xf numFmtId="0" fontId="21" fillId="47" borderId="16" xfId="82" applyFont="1" applyFill="1" applyBorder="1" applyAlignment="1">
      <alignment horizontal="right"/>
    </xf>
    <xf numFmtId="172" fontId="21" fillId="47" borderId="16" xfId="82" applyNumberFormat="1" applyFont="1" applyFill="1" applyBorder="1" applyAlignment="1" applyProtection="1">
      <alignment horizontal="right" vertical="center" wrapText="1"/>
      <protection/>
    </xf>
    <xf numFmtId="0" fontId="57" fillId="0" borderId="0" xfId="82" applyFont="1" applyFill="1" applyAlignment="1" applyProtection="1">
      <alignment horizontal="right" vertical="center" wrapText="1"/>
      <protection/>
    </xf>
    <xf numFmtId="0" fontId="19" fillId="0" borderId="17" xfId="82" applyFont="1" applyFill="1" applyBorder="1" applyAlignment="1" applyProtection="1">
      <alignment horizontal="right" vertical="center" wrapText="1"/>
      <protection/>
    </xf>
    <xf numFmtId="0" fontId="26" fillId="0" borderId="15" xfId="0" applyFont="1" applyFill="1" applyBorder="1" applyAlignment="1" applyProtection="1">
      <alignment horizontal="right" vertical="center" wrapText="1"/>
      <protection/>
    </xf>
    <xf numFmtId="0" fontId="18" fillId="0" borderId="16" xfId="0" applyFont="1" applyFill="1" applyBorder="1" applyAlignment="1" applyProtection="1">
      <alignment horizontal="right" vertical="center" wrapText="1"/>
      <protection/>
    </xf>
    <xf numFmtId="172" fontId="19" fillId="0" borderId="16" xfId="82" applyNumberFormat="1" applyFont="1" applyFill="1" applyBorder="1" applyAlignment="1" applyProtection="1">
      <alignment horizontal="right" vertical="center"/>
      <protection/>
    </xf>
    <xf numFmtId="1" fontId="21" fillId="47" borderId="16" xfId="82" applyNumberFormat="1" applyFont="1" applyFill="1" applyBorder="1" applyAlignment="1" applyProtection="1">
      <alignment horizontal="right" vertical="center" wrapText="1"/>
      <protection/>
    </xf>
    <xf numFmtId="0" fontId="54" fillId="0" borderId="0" xfId="82" applyFont="1" applyFill="1" applyBorder="1" applyAlignment="1" applyProtection="1">
      <alignment horizontal="right" vertical="center" wrapText="1"/>
      <protection/>
    </xf>
    <xf numFmtId="0" fontId="16" fillId="0" borderId="0" xfId="82" applyFont="1" applyFill="1" applyAlignment="1" applyProtection="1">
      <alignment vertical="center" wrapText="1"/>
      <protection/>
    </xf>
    <xf numFmtId="0" fontId="19" fillId="44" borderId="14" xfId="82" applyFont="1" applyFill="1" applyBorder="1" applyAlignment="1" applyProtection="1">
      <alignment horizontal="center" vertical="center" wrapText="1"/>
      <protection/>
    </xf>
    <xf numFmtId="0" fontId="53" fillId="0" borderId="16" xfId="0" applyFont="1" applyFill="1" applyBorder="1" applyAlignment="1" applyProtection="1">
      <alignment vertical="center" wrapText="1"/>
      <protection/>
    </xf>
    <xf numFmtId="0" fontId="19" fillId="0" borderId="16" xfId="82" applyFont="1" applyBorder="1" applyAlignment="1">
      <alignment/>
    </xf>
    <xf numFmtId="0" fontId="21" fillId="0" borderId="16" xfId="82" applyFont="1" applyBorder="1" applyAlignment="1">
      <alignment/>
    </xf>
    <xf numFmtId="1" fontId="21" fillId="47" borderId="16" xfId="82" applyNumberFormat="1" applyFont="1" applyFill="1" applyBorder="1" applyAlignment="1" applyProtection="1">
      <alignment vertical="center" wrapText="1"/>
      <protection/>
    </xf>
    <xf numFmtId="0" fontId="19" fillId="0" borderId="21" xfId="82" applyFont="1" applyFill="1" applyBorder="1" applyAlignment="1" applyProtection="1">
      <alignment vertical="center" wrapText="1"/>
      <protection/>
    </xf>
    <xf numFmtId="0" fontId="21" fillId="0" borderId="21" xfId="82" applyFont="1" applyFill="1" applyBorder="1" applyAlignment="1" applyProtection="1">
      <alignment vertical="center" wrapText="1"/>
      <protection/>
    </xf>
    <xf numFmtId="172" fontId="2" fillId="0" borderId="25" xfId="82" applyNumberFormat="1" applyFill="1" applyBorder="1" applyAlignment="1" applyProtection="1">
      <alignment vertical="center" wrapText="1"/>
      <protection/>
    </xf>
    <xf numFmtId="172" fontId="2" fillId="0" borderId="0" xfId="82" applyNumberFormat="1" applyFill="1" applyBorder="1" applyAlignment="1" applyProtection="1">
      <alignment vertical="center" wrapText="1"/>
      <protection/>
    </xf>
    <xf numFmtId="172" fontId="2" fillId="0" borderId="26" xfId="82" applyNumberFormat="1" applyFill="1" applyBorder="1" applyAlignment="1" applyProtection="1">
      <alignment horizontal="right" vertical="center" wrapText="1"/>
      <protection/>
    </xf>
    <xf numFmtId="172" fontId="2" fillId="0" borderId="0" xfId="82" applyNumberFormat="1" applyFill="1" applyBorder="1" applyAlignment="1" applyProtection="1">
      <alignment horizontal="right" vertical="center" wrapText="1"/>
      <protection/>
    </xf>
    <xf numFmtId="172" fontId="20" fillId="0" borderId="0" xfId="82" applyNumberFormat="1" applyFont="1" applyFill="1" applyBorder="1" applyAlignment="1" applyProtection="1">
      <alignment horizontal="right" vertical="center" wrapText="1"/>
      <protection/>
    </xf>
    <xf numFmtId="1" fontId="19" fillId="0" borderId="15" xfId="82" applyNumberFormat="1" applyFont="1" applyFill="1" applyBorder="1" applyAlignment="1" applyProtection="1">
      <alignment horizontal="right" vertical="center" wrapText="1"/>
      <protection/>
    </xf>
    <xf numFmtId="1" fontId="19" fillId="0" borderId="16" xfId="82" applyNumberFormat="1" applyFont="1" applyFill="1" applyBorder="1" applyAlignment="1" applyProtection="1">
      <alignment vertical="center" wrapText="1"/>
      <protection/>
    </xf>
    <xf numFmtId="1" fontId="21" fillId="0" borderId="16" xfId="82" applyNumberFormat="1" applyFont="1" applyFill="1" applyBorder="1" applyAlignment="1" applyProtection="1">
      <alignment vertical="center" wrapText="1"/>
      <protection/>
    </xf>
    <xf numFmtId="0" fontId="58" fillId="0" borderId="16" xfId="0" applyFont="1" applyFill="1" applyBorder="1" applyAlignment="1" applyProtection="1">
      <alignment horizontal="right" vertical="center" wrapText="1"/>
      <protection/>
    </xf>
    <xf numFmtId="0" fontId="19" fillId="45" borderId="17" xfId="82" applyFont="1" applyFill="1" applyBorder="1" applyAlignment="1" applyProtection="1">
      <alignment horizontal="left" vertical="center" wrapText="1"/>
      <protection/>
    </xf>
    <xf numFmtId="0" fontId="21" fillId="45" borderId="17" xfId="82" applyFont="1" applyFill="1" applyBorder="1" applyAlignment="1" applyProtection="1">
      <alignment horizontal="right" vertical="center" wrapText="1"/>
      <protection/>
    </xf>
    <xf numFmtId="0" fontId="19" fillId="45" borderId="14" xfId="82" applyFont="1" applyFill="1" applyBorder="1" applyAlignment="1" applyProtection="1">
      <alignment horizontal="right" vertical="center" wrapText="1"/>
      <protection/>
    </xf>
    <xf numFmtId="172" fontId="19" fillId="45" borderId="14" xfId="82" applyNumberFormat="1" applyFont="1" applyFill="1" applyBorder="1" applyAlignment="1" applyProtection="1">
      <alignment horizontal="right" vertical="center" wrapText="1"/>
      <protection/>
    </xf>
    <xf numFmtId="172" fontId="19" fillId="45" borderId="25" xfId="82" applyNumberFormat="1" applyFont="1" applyFill="1" applyBorder="1" applyAlignment="1" applyProtection="1">
      <alignment horizontal="right" vertical="center" wrapText="1"/>
      <protection/>
    </xf>
    <xf numFmtId="172" fontId="19" fillId="45" borderId="23" xfId="82" applyNumberFormat="1" applyFont="1" applyFill="1" applyBorder="1" applyAlignment="1" applyProtection="1">
      <alignment horizontal="right" vertical="center" wrapText="1"/>
      <protection/>
    </xf>
    <xf numFmtId="0" fontId="19" fillId="45" borderId="27" xfId="82" applyFont="1" applyFill="1" applyBorder="1" applyAlignment="1" applyProtection="1">
      <alignment horizontal="right" vertical="center" wrapText="1"/>
      <protection/>
    </xf>
    <xf numFmtId="0" fontId="19" fillId="45" borderId="28" xfId="82" applyFont="1" applyFill="1" applyBorder="1" applyAlignment="1" applyProtection="1">
      <alignment horizontal="right" vertical="center" wrapText="1"/>
      <protection/>
    </xf>
    <xf numFmtId="0" fontId="21" fillId="45" borderId="16" xfId="82" applyFont="1" applyFill="1" applyBorder="1" applyAlignment="1" applyProtection="1">
      <alignment horizontal="right" vertical="center" wrapText="1"/>
      <protection/>
    </xf>
    <xf numFmtId="0" fontId="57" fillId="0" borderId="16" xfId="82" applyFont="1" applyFill="1" applyBorder="1" applyAlignment="1" applyProtection="1">
      <alignment horizontal="right" vertical="center" wrapText="1"/>
      <protection/>
    </xf>
    <xf numFmtId="0" fontId="59" fillId="0" borderId="16" xfId="82" applyFont="1" applyFill="1" applyBorder="1" applyAlignment="1" applyProtection="1">
      <alignment horizontal="right" vertical="center" wrapText="1"/>
      <protection/>
    </xf>
    <xf numFmtId="0" fontId="19" fillId="44" borderId="29" xfId="82" applyFont="1" applyFill="1" applyBorder="1" applyAlignment="1" applyProtection="1">
      <alignment horizontal="center" vertical="center" wrapText="1"/>
      <protection/>
    </xf>
    <xf numFmtId="0" fontId="19" fillId="44" borderId="30" xfId="82" applyFont="1" applyFill="1" applyBorder="1" applyAlignment="1" applyProtection="1">
      <alignment horizontal="center" vertical="center" wrapText="1"/>
      <protection/>
    </xf>
    <xf numFmtId="0" fontId="19" fillId="44" borderId="31" xfId="82" applyFont="1" applyFill="1" applyBorder="1" applyAlignment="1" applyProtection="1">
      <alignment horizontal="center" vertical="center" wrapText="1"/>
      <protection/>
    </xf>
    <xf numFmtId="0" fontId="19" fillId="44" borderId="32" xfId="82" applyFont="1" applyFill="1" applyBorder="1" applyAlignment="1" applyProtection="1">
      <alignment horizontal="center" vertical="center" wrapText="1"/>
      <protection/>
    </xf>
    <xf numFmtId="0" fontId="19" fillId="44" borderId="33" xfId="82" applyFont="1" applyFill="1" applyBorder="1" applyAlignment="1" applyProtection="1">
      <alignment horizontal="center" vertical="center" wrapText="1"/>
      <protection/>
    </xf>
    <xf numFmtId="0" fontId="19" fillId="44" borderId="27" xfId="82" applyFont="1" applyFill="1" applyBorder="1" applyAlignment="1" applyProtection="1">
      <alignment horizontal="center" vertical="center" wrapText="1"/>
      <protection/>
    </xf>
    <xf numFmtId="0" fontId="19" fillId="44" borderId="22" xfId="82" applyFont="1" applyFill="1" applyBorder="1" applyAlignment="1" applyProtection="1">
      <alignment horizontal="center" vertical="center" wrapText="1"/>
      <protection/>
    </xf>
    <xf numFmtId="0" fontId="19" fillId="44" borderId="34" xfId="82" applyFont="1" applyFill="1" applyBorder="1" applyAlignment="1" applyProtection="1">
      <alignment horizontal="center" vertical="center" wrapText="1"/>
      <protection/>
    </xf>
    <xf numFmtId="0" fontId="19" fillId="44" borderId="23" xfId="82" applyFont="1" applyFill="1" applyBorder="1" applyAlignment="1" applyProtection="1">
      <alignment horizontal="center" vertical="center" wrapText="1"/>
      <protection/>
    </xf>
    <xf numFmtId="0" fontId="19" fillId="44" borderId="35" xfId="82" applyFont="1" applyFill="1" applyBorder="1" applyAlignment="1" applyProtection="1">
      <alignment horizontal="center" vertical="center" wrapText="1"/>
      <protection/>
    </xf>
    <xf numFmtId="0" fontId="19" fillId="44" borderId="36" xfId="82" applyFont="1" applyFill="1" applyBorder="1" applyAlignment="1" applyProtection="1">
      <alignment horizontal="center" vertical="center" wrapText="1"/>
      <protection/>
    </xf>
    <xf numFmtId="0" fontId="19" fillId="44" borderId="28" xfId="82" applyFont="1" applyFill="1" applyBorder="1" applyAlignment="1" applyProtection="1">
      <alignment horizontal="center" vertical="center" wrapText="1"/>
      <protection/>
    </xf>
    <xf numFmtId="0" fontId="19" fillId="44" borderId="17" xfId="82" applyFont="1" applyFill="1" applyBorder="1" applyAlignment="1" applyProtection="1">
      <alignment horizontal="center" vertical="center" wrapText="1"/>
      <protection/>
    </xf>
    <xf numFmtId="0" fontId="19" fillId="44" borderId="37" xfId="82" applyFont="1" applyFill="1" applyBorder="1" applyAlignment="1" applyProtection="1">
      <alignment horizontal="center" vertical="center" wrapText="1"/>
      <protection/>
    </xf>
    <xf numFmtId="0" fontId="19" fillId="44" borderId="21" xfId="82" applyFont="1" applyFill="1" applyBorder="1" applyAlignment="1" applyProtection="1">
      <alignment horizontal="center" vertical="center" wrapText="1"/>
      <protection/>
    </xf>
    <xf numFmtId="0" fontId="19" fillId="48" borderId="15" xfId="82" applyFont="1" applyFill="1" applyBorder="1" applyAlignment="1" applyProtection="1">
      <alignment horizontal="center" vertical="center" wrapText="1"/>
      <protection/>
    </xf>
  </cellXfs>
  <cellStyles count="8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– Акцентування1" xfId="27"/>
    <cellStyle name="40% – Акцентування2" xfId="28"/>
    <cellStyle name="40% – Акцентування3" xfId="29"/>
    <cellStyle name="40% – Акцентування4" xfId="30"/>
    <cellStyle name="40% – Акцентування5" xfId="31"/>
    <cellStyle name="40% – Акцентування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– Акцентування1" xfId="39"/>
    <cellStyle name="60% – Акцентування2" xfId="40"/>
    <cellStyle name="60% – Акцентування3" xfId="41"/>
    <cellStyle name="60% – Акцентування4" xfId="42"/>
    <cellStyle name="60% – Акцентування5" xfId="43"/>
    <cellStyle name="60% – Акцентування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Акцентування1" xfId="51"/>
    <cellStyle name="Акцентування2" xfId="52"/>
    <cellStyle name="Акцентування3" xfId="53"/>
    <cellStyle name="Акцентування4" xfId="54"/>
    <cellStyle name="Акцентування5" xfId="55"/>
    <cellStyle name="Акцентування6" xfId="56"/>
    <cellStyle name="Ввід" xfId="57"/>
    <cellStyle name="Ввод " xfId="58"/>
    <cellStyle name="Percent" xfId="59"/>
    <cellStyle name="Гарний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'язана клітинка" xfId="68"/>
    <cellStyle name="Колірна тема 1" xfId="69"/>
    <cellStyle name="Колірна тема 2" xfId="70"/>
    <cellStyle name="Колірна тема 3" xfId="71"/>
    <cellStyle name="Колірна тема 4" xfId="72"/>
    <cellStyle name="Колірна тема 5" xfId="73"/>
    <cellStyle name="Колірна тема 6" xfId="74"/>
    <cellStyle name="Контрольна клітинка" xfId="75"/>
    <cellStyle name="Контрольная ячейка" xfId="76"/>
    <cellStyle name="Назва" xfId="77"/>
    <cellStyle name="Название" xfId="78"/>
    <cellStyle name="Нейтральний" xfId="79"/>
    <cellStyle name="Нейтральный" xfId="80"/>
    <cellStyle name="Обчислення" xfId="81"/>
    <cellStyle name="Обычный 2" xfId="82"/>
    <cellStyle name="Followed Hyperlink" xfId="83"/>
    <cellStyle name="Підсумок" xfId="84"/>
    <cellStyle name="Поганий" xfId="85"/>
    <cellStyle name="Примітка" xfId="86"/>
    <cellStyle name="Результат" xfId="87"/>
    <cellStyle name="Связанная ячейка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  <cellStyle name="Хороший" xfId="94"/>
  </cellStyles>
  <dxfs count="555"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A44A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8943C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  <border/>
    </dxf>
    <dxf>
      <font>
        <color rgb="FF3AA465"/>
      </font>
      <border/>
    </dxf>
    <dxf>
      <font>
        <color rgb="FF00A44A"/>
      </font>
      <border/>
    </dxf>
    <dxf>
      <font>
        <color rgb="FF00B050"/>
      </font>
      <border/>
    </dxf>
    <dxf>
      <font>
        <color rgb="FF38943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7">
      <selection activeCell="A29" sqref="A29"/>
    </sheetView>
  </sheetViews>
  <sheetFormatPr defaultColWidth="9.140625" defaultRowHeight="15"/>
  <cols>
    <col min="1" max="1" width="80.57421875" style="55" customWidth="1"/>
    <col min="2" max="2" width="10.140625" style="55" customWidth="1"/>
    <col min="3" max="16384" width="9.140625" style="55" customWidth="1"/>
  </cols>
  <sheetData>
    <row r="1" spans="1:2" ht="15.75">
      <c r="A1" s="5" t="s">
        <v>303</v>
      </c>
      <c r="B1" s="5"/>
    </row>
    <row r="2" spans="1:2" ht="15.75">
      <c r="A2" s="5" t="s">
        <v>304</v>
      </c>
      <c r="B2" s="5"/>
    </row>
    <row r="3" spans="1:2" ht="12">
      <c r="A3" s="54"/>
      <c r="B3" s="54" t="s">
        <v>305</v>
      </c>
    </row>
    <row r="4" spans="1:2" ht="12" customHeight="1">
      <c r="A4" s="52" t="s">
        <v>0</v>
      </c>
      <c r="B4" s="53">
        <v>2</v>
      </c>
    </row>
    <row r="5" spans="1:2" ht="12" customHeight="1">
      <c r="A5" s="52" t="s">
        <v>1</v>
      </c>
      <c r="B5" s="53">
        <v>3</v>
      </c>
    </row>
    <row r="6" spans="1:2" ht="12" customHeight="1">
      <c r="A6" s="52" t="s">
        <v>2</v>
      </c>
      <c r="B6" s="53">
        <v>4</v>
      </c>
    </row>
    <row r="7" spans="1:2" ht="12" customHeight="1">
      <c r="A7" s="52" t="s">
        <v>3</v>
      </c>
      <c r="B7" s="53">
        <v>5</v>
      </c>
    </row>
    <row r="8" spans="1:2" ht="12" customHeight="1">
      <c r="A8" s="52" t="s">
        <v>4</v>
      </c>
      <c r="B8" s="53">
        <v>6</v>
      </c>
    </row>
    <row r="9" spans="1:2" ht="12" customHeight="1">
      <c r="A9" s="52" t="s">
        <v>5</v>
      </c>
      <c r="B9" s="53">
        <v>7</v>
      </c>
    </row>
    <row r="10" spans="1:2" ht="12" customHeight="1">
      <c r="A10" s="52" t="s">
        <v>6</v>
      </c>
      <c r="B10" s="53">
        <v>8</v>
      </c>
    </row>
    <row r="11" spans="1:2" ht="12" customHeight="1">
      <c r="A11" s="52" t="s">
        <v>7</v>
      </c>
      <c r="B11" s="53">
        <v>9</v>
      </c>
    </row>
    <row r="12" spans="1:2" ht="12" customHeight="1">
      <c r="A12" s="52" t="s">
        <v>8</v>
      </c>
      <c r="B12" s="53">
        <v>10</v>
      </c>
    </row>
    <row r="13" spans="1:2" ht="12" customHeight="1">
      <c r="A13" s="52" t="s">
        <v>9</v>
      </c>
      <c r="B13" s="53">
        <v>11</v>
      </c>
    </row>
    <row r="14" spans="1:2" ht="12" customHeight="1">
      <c r="A14" s="52" t="s">
        <v>306</v>
      </c>
      <c r="B14" s="53">
        <v>12</v>
      </c>
    </row>
    <row r="15" spans="1:2" ht="12" customHeight="1">
      <c r="A15" s="52" t="s">
        <v>10</v>
      </c>
      <c r="B15" s="53">
        <v>13</v>
      </c>
    </row>
    <row r="16" spans="1:2" ht="12" customHeight="1">
      <c r="A16" s="52" t="s">
        <v>11</v>
      </c>
      <c r="B16" s="53">
        <v>14</v>
      </c>
    </row>
    <row r="17" spans="1:2" ht="12" customHeight="1">
      <c r="A17" s="52" t="s">
        <v>12</v>
      </c>
      <c r="B17" s="53">
        <v>15</v>
      </c>
    </row>
    <row r="18" spans="1:2" ht="12" customHeight="1">
      <c r="A18" s="52" t="s">
        <v>13</v>
      </c>
      <c r="B18" s="53">
        <v>16</v>
      </c>
    </row>
    <row r="19" spans="1:2" ht="12" customHeight="1">
      <c r="A19" s="52" t="s">
        <v>14</v>
      </c>
      <c r="B19" s="53">
        <v>17</v>
      </c>
    </row>
    <row r="20" spans="1:2" ht="12" customHeight="1">
      <c r="A20" s="52" t="s">
        <v>15</v>
      </c>
      <c r="B20" s="53">
        <v>18</v>
      </c>
    </row>
    <row r="21" spans="1:2" ht="12" customHeight="1">
      <c r="A21" s="52" t="s">
        <v>16</v>
      </c>
      <c r="B21" s="53">
        <v>19</v>
      </c>
    </row>
    <row r="22" spans="1:2" ht="12" customHeight="1">
      <c r="A22" s="52" t="s">
        <v>17</v>
      </c>
      <c r="B22" s="53">
        <v>20</v>
      </c>
    </row>
    <row r="23" spans="1:2" ht="12" customHeight="1">
      <c r="A23" s="52" t="s">
        <v>18</v>
      </c>
      <c r="B23" s="53">
        <v>21</v>
      </c>
    </row>
    <row r="24" spans="1:2" ht="12" customHeight="1">
      <c r="A24" s="52" t="s">
        <v>19</v>
      </c>
      <c r="B24" s="53">
        <v>22</v>
      </c>
    </row>
    <row r="25" spans="1:2" ht="12" customHeight="1">
      <c r="A25" s="52" t="s">
        <v>20</v>
      </c>
      <c r="B25" s="53">
        <v>23</v>
      </c>
    </row>
    <row r="26" spans="1:2" ht="12" customHeight="1">
      <c r="A26" s="52" t="s">
        <v>21</v>
      </c>
      <c r="B26" s="53">
        <v>24</v>
      </c>
    </row>
    <row r="27" spans="1:2" ht="12" customHeight="1">
      <c r="A27" s="52" t="s">
        <v>22</v>
      </c>
      <c r="B27" s="53">
        <v>25</v>
      </c>
    </row>
    <row r="28" spans="1:2" ht="12" customHeight="1">
      <c r="A28" s="52" t="s">
        <v>23</v>
      </c>
      <c r="B28" s="53">
        <v>26</v>
      </c>
    </row>
    <row r="29" spans="1:2" ht="12" customHeight="1">
      <c r="A29" s="52" t="s">
        <v>24</v>
      </c>
      <c r="B29" s="53">
        <v>27</v>
      </c>
    </row>
    <row r="30" spans="1:2" ht="12" customHeight="1">
      <c r="A30" s="52" t="s">
        <v>25</v>
      </c>
      <c r="B30" s="53">
        <v>28</v>
      </c>
    </row>
    <row r="31" spans="1:2" ht="12" customHeight="1">
      <c r="A31" s="52" t="s">
        <v>26</v>
      </c>
      <c r="B31" s="53">
        <v>29</v>
      </c>
    </row>
    <row r="32" spans="1:2" ht="12" customHeight="1">
      <c r="A32" s="52" t="s">
        <v>27</v>
      </c>
      <c r="B32" s="53">
        <v>30</v>
      </c>
    </row>
    <row r="33" spans="1:2" ht="12" customHeight="1">
      <c r="A33" s="52" t="s">
        <v>28</v>
      </c>
      <c r="B33" s="53">
        <v>31</v>
      </c>
    </row>
    <row r="34" spans="1:2" ht="12" customHeight="1">
      <c r="A34" s="52" t="s">
        <v>29</v>
      </c>
      <c r="B34" s="53">
        <v>32</v>
      </c>
    </row>
    <row r="35" spans="1:2" ht="12" customHeight="1">
      <c r="A35" s="52" t="s">
        <v>30</v>
      </c>
      <c r="B35" s="53">
        <v>38</v>
      </c>
    </row>
    <row r="36" spans="1:2" ht="12" customHeight="1">
      <c r="A36" s="52" t="s">
        <v>31</v>
      </c>
      <c r="B36" s="53">
        <v>41</v>
      </c>
    </row>
    <row r="37" spans="1:2" ht="12" customHeight="1">
      <c r="A37" s="52" t="s">
        <v>32</v>
      </c>
      <c r="B37" s="53">
        <v>42</v>
      </c>
    </row>
    <row r="38" spans="1:2" ht="12" customHeight="1">
      <c r="A38" s="52" t="s">
        <v>33</v>
      </c>
      <c r="B38" s="53">
        <v>43</v>
      </c>
    </row>
    <row r="39" spans="1:2" ht="12" customHeight="1">
      <c r="A39" s="52" t="s">
        <v>34</v>
      </c>
      <c r="B39" s="53">
        <v>44</v>
      </c>
    </row>
    <row r="40" spans="1:2" ht="12" customHeight="1">
      <c r="A40" s="52" t="s">
        <v>35</v>
      </c>
      <c r="B40" s="53">
        <v>45</v>
      </c>
    </row>
    <row r="41" spans="1:2" ht="12" customHeight="1">
      <c r="A41" s="52" t="s">
        <v>36</v>
      </c>
      <c r="B41" s="53">
        <v>46</v>
      </c>
    </row>
    <row r="42" spans="1:2" ht="12" customHeight="1">
      <c r="A42" s="52" t="s">
        <v>37</v>
      </c>
      <c r="B42" s="53">
        <v>47</v>
      </c>
    </row>
    <row r="43" spans="1:2" ht="12" customHeight="1">
      <c r="A43" s="52" t="s">
        <v>38</v>
      </c>
      <c r="B43" s="53">
        <v>48</v>
      </c>
    </row>
    <row r="44" spans="1:2" ht="12" customHeight="1">
      <c r="A44" s="52" t="s">
        <v>39</v>
      </c>
      <c r="B44" s="53">
        <v>49</v>
      </c>
    </row>
    <row r="45" spans="1:2" ht="12" customHeight="1">
      <c r="A45" s="52" t="s">
        <v>40</v>
      </c>
      <c r="B45" s="53">
        <v>50</v>
      </c>
    </row>
    <row r="46" spans="1:2" ht="12" customHeight="1">
      <c r="A46" s="52" t="s">
        <v>41</v>
      </c>
      <c r="B46" s="53">
        <v>51</v>
      </c>
    </row>
  </sheetData>
  <sheetProtection/>
  <mergeCells count="2">
    <mergeCell ref="A1:B1"/>
    <mergeCell ref="A2:B2"/>
  </mergeCells>
  <hyperlinks>
    <hyperlink ref="A4" location="'1.'!A1" display="'1.'!A1"/>
    <hyperlink ref="A5" location="'2.'!A1" display="'2.'!A1"/>
    <hyperlink ref="A6" location="'3.'!A1" display="'3.'!A1"/>
    <hyperlink ref="A7" location="'4.'!A1" display="'4.'!A1"/>
    <hyperlink ref="A8" location="'4.1'!A1" display="'4.1'!A1"/>
    <hyperlink ref="A9" location="'5.'!A1" display="'5.'!A1"/>
    <hyperlink ref="A10" location="'6.'!A1" display="'6.'!A1"/>
    <hyperlink ref="A11" location="'7.'!A1" display="'7.'!A1"/>
    <hyperlink ref="A12" location="'8.'!A1" display="'8.'!A1"/>
    <hyperlink ref="A13" location="'9.'!A1" display="'9.'!A1"/>
    <hyperlink ref="A14" location="'9.1'!A1" display="'9.1'!A1"/>
    <hyperlink ref="A15" location="'10.'!A1" display="'10.'!A1"/>
    <hyperlink ref="A16" location="'10.1'!A1" display="'10.1'!A1"/>
    <hyperlink ref="A17" location="'11.'!A1" display="'11.'!A1"/>
    <hyperlink ref="A18" location="'12.'!A1" display="'12.'!A1"/>
    <hyperlink ref="A19" location="'13.'!A1" display="'13.'!A1"/>
    <hyperlink ref="A20" location="'14.'!A1" display="'14.'!A1"/>
    <hyperlink ref="A21" location="'14.1'!A1" display="'14.1'!A1"/>
    <hyperlink ref="A22" location="'14.2'!A1" display="'14.2'!A1"/>
    <hyperlink ref="A23" location="'14.3'!A1" display="'14.3'!A1"/>
    <hyperlink ref="A24" location="'14.4'!A1" display="'14.4'!A1"/>
    <hyperlink ref="A25" location="'14.5'!A1" display="'14.5'!A1"/>
    <hyperlink ref="A26" location="'14.6'!A1" display="'14.6'!A1"/>
    <hyperlink ref="A27" location="'14.7'!A1" display="'14.7'!A1"/>
    <hyperlink ref="A28" location="'14.8'!A1" display="'14.8'!A1"/>
    <hyperlink ref="A29" location="'14.9'!A1" display="'14.9'!A1"/>
    <hyperlink ref="A30" location="'14.10.'!A1" display="'14.10.'!A1"/>
    <hyperlink ref="A31" location="'14.11'!A1" display="'14.11'!A1"/>
    <hyperlink ref="A32" location="'14.12'!A1" display="'14.12'!A1"/>
    <hyperlink ref="A33" location="'14.13'!A1" display="'14.13'!A1"/>
    <hyperlink ref="A34" location="'14.14'!A1" display="'14.14'!A1"/>
    <hyperlink ref="A35" location="'16.'!A1" display="'16.'!A1"/>
    <hyperlink ref="A36" location="'17.1'!A1" display="'17.1'!A1"/>
    <hyperlink ref="A37" location="'17.2'!A1" display="'17.2'!A1"/>
    <hyperlink ref="A38" location="'18.1'!A1" display="'18.1'!A1"/>
    <hyperlink ref="A39" location="'18.1.1'!A1" display="'18.1.1'!A1"/>
    <hyperlink ref="A40" location="'18.2'!A1" display="'18.2'!A1"/>
    <hyperlink ref="A41" location="'18.2.1'!A1" display="'18.2.1'!A1"/>
    <hyperlink ref="A42" location="'19.1'!A1" display="'19.1'!A1"/>
    <hyperlink ref="A43" location="'19.2'!A1" display="'19.2'!A1"/>
    <hyperlink ref="A44" location="'20.'!A1" display="'20.'!A1"/>
    <hyperlink ref="A45" location="'20.1'!A1" display="'20.1'!A1"/>
    <hyperlink ref="A46" location="'20.2'!A1" display="'20.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5" sqref="G15"/>
    </sheetView>
  </sheetViews>
  <sheetFormatPr defaultColWidth="9.140625" defaultRowHeight="15"/>
  <cols>
    <col min="1" max="1" width="22.8515625" style="7" customWidth="1"/>
    <col min="2" max="10" width="14.0039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3" ht="15" customHeight="1"/>
    <row r="4" spans="1:10" s="13" customFormat="1" ht="14.25">
      <c r="A4" s="6" t="s">
        <v>42</v>
      </c>
      <c r="B4" s="6" t="s">
        <v>94</v>
      </c>
      <c r="C4" s="6"/>
      <c r="D4" s="6"/>
      <c r="E4" s="6"/>
      <c r="F4" s="6"/>
      <c r="G4" s="6"/>
      <c r="H4" s="6"/>
      <c r="I4" s="6"/>
      <c r="J4" s="6"/>
    </row>
    <row r="5" spans="1:10" s="13" customFormat="1" ht="15.75" customHeight="1">
      <c r="A5" s="6"/>
      <c r="B5" s="6" t="s">
        <v>95</v>
      </c>
      <c r="C5" s="6"/>
      <c r="D5" s="6"/>
      <c r="E5" s="6" t="s">
        <v>96</v>
      </c>
      <c r="F5" s="6"/>
      <c r="G5" s="6"/>
      <c r="H5" s="6" t="s">
        <v>97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6">
        <v>0</v>
      </c>
      <c r="C7" s="14">
        <v>0</v>
      </c>
      <c r="D7" s="29">
        <v>0</v>
      </c>
      <c r="E7" s="16">
        <v>0</v>
      </c>
      <c r="F7" s="14">
        <v>0</v>
      </c>
      <c r="G7" s="29">
        <v>0</v>
      </c>
      <c r="H7" s="16">
        <v>0</v>
      </c>
      <c r="I7" s="14">
        <v>0</v>
      </c>
      <c r="J7" s="29">
        <v>0</v>
      </c>
    </row>
    <row r="8" spans="1:10" ht="14.25">
      <c r="A8" s="19" t="s">
        <v>52</v>
      </c>
      <c r="B8" s="16">
        <v>8</v>
      </c>
      <c r="C8" s="14">
        <v>8</v>
      </c>
      <c r="D8" s="29">
        <f aca="true" t="shared" si="0" ref="D8:D34">C8*100/B8-100</f>
        <v>0</v>
      </c>
      <c r="E8" s="16">
        <v>0</v>
      </c>
      <c r="F8" s="14">
        <v>1</v>
      </c>
      <c r="G8" s="29" t="s">
        <v>314</v>
      </c>
      <c r="H8" s="16">
        <v>7</v>
      </c>
      <c r="I8" s="14">
        <v>6</v>
      </c>
      <c r="J8" s="29">
        <f aca="true" t="shared" si="1" ref="J8:J34">I8*100/H8-100</f>
        <v>-14.285714285714292</v>
      </c>
    </row>
    <row r="9" spans="1:10" ht="14.25">
      <c r="A9" s="19" t="s">
        <v>53</v>
      </c>
      <c r="B9" s="16">
        <v>13</v>
      </c>
      <c r="C9" s="14">
        <v>16</v>
      </c>
      <c r="D9" s="29">
        <f t="shared" si="0"/>
        <v>23.07692307692308</v>
      </c>
      <c r="E9" s="16">
        <v>1</v>
      </c>
      <c r="F9" s="14">
        <v>0</v>
      </c>
      <c r="G9" s="112" t="s">
        <v>315</v>
      </c>
      <c r="H9" s="16">
        <v>9</v>
      </c>
      <c r="I9" s="14">
        <v>14</v>
      </c>
      <c r="J9" s="29">
        <f t="shared" si="1"/>
        <v>55.55555555555554</v>
      </c>
    </row>
    <row r="10" spans="1:10" ht="14.25">
      <c r="A10" s="19" t="s">
        <v>54</v>
      </c>
      <c r="B10" s="16">
        <v>26</v>
      </c>
      <c r="C10" s="14">
        <v>31</v>
      </c>
      <c r="D10" s="29">
        <f t="shared" si="0"/>
        <v>19.230769230769226</v>
      </c>
      <c r="E10" s="16">
        <v>0</v>
      </c>
      <c r="F10" s="14">
        <v>1</v>
      </c>
      <c r="G10" s="29" t="s">
        <v>314</v>
      </c>
      <c r="H10" s="16">
        <v>24</v>
      </c>
      <c r="I10" s="14">
        <v>26</v>
      </c>
      <c r="J10" s="29">
        <f t="shared" si="1"/>
        <v>8.333333333333329</v>
      </c>
    </row>
    <row r="11" spans="1:10" ht="14.25">
      <c r="A11" s="19" t="s">
        <v>55</v>
      </c>
      <c r="B11" s="16">
        <v>12</v>
      </c>
      <c r="C11" s="14">
        <v>17</v>
      </c>
      <c r="D11" s="29">
        <f t="shared" si="0"/>
        <v>41.66666666666666</v>
      </c>
      <c r="E11" s="16">
        <v>1</v>
      </c>
      <c r="F11" s="14">
        <v>0</v>
      </c>
      <c r="G11" s="112" t="s">
        <v>315</v>
      </c>
      <c r="H11" s="16">
        <v>10</v>
      </c>
      <c r="I11" s="14">
        <v>18</v>
      </c>
      <c r="J11" s="29">
        <f t="shared" si="1"/>
        <v>80</v>
      </c>
    </row>
    <row r="12" spans="1:10" ht="14.25">
      <c r="A12" s="19" t="s">
        <v>56</v>
      </c>
      <c r="B12" s="16">
        <v>6</v>
      </c>
      <c r="C12" s="14">
        <v>4</v>
      </c>
      <c r="D12" s="29">
        <f t="shared" si="0"/>
        <v>-33.33333333333333</v>
      </c>
      <c r="E12" s="16">
        <v>0</v>
      </c>
      <c r="F12" s="14">
        <v>0</v>
      </c>
      <c r="G12" s="29">
        <v>0</v>
      </c>
      <c r="H12" s="16">
        <v>5</v>
      </c>
      <c r="I12" s="14">
        <v>3</v>
      </c>
      <c r="J12" s="29">
        <f t="shared" si="1"/>
        <v>-40</v>
      </c>
    </row>
    <row r="13" spans="1:10" ht="14.25">
      <c r="A13" s="19" t="s">
        <v>57</v>
      </c>
      <c r="B13" s="16">
        <v>5</v>
      </c>
      <c r="C13" s="14">
        <v>6</v>
      </c>
      <c r="D13" s="29">
        <f t="shared" si="0"/>
        <v>20</v>
      </c>
      <c r="E13" s="16">
        <v>0</v>
      </c>
      <c r="F13" s="14">
        <v>0</v>
      </c>
      <c r="G13" s="29">
        <v>0</v>
      </c>
      <c r="H13" s="16">
        <v>2</v>
      </c>
      <c r="I13" s="14">
        <v>4</v>
      </c>
      <c r="J13" s="29">
        <f t="shared" si="1"/>
        <v>100</v>
      </c>
    </row>
    <row r="14" spans="1:10" ht="14.25">
      <c r="A14" s="19" t="s">
        <v>58</v>
      </c>
      <c r="B14" s="16">
        <v>9</v>
      </c>
      <c r="C14" s="14">
        <v>10</v>
      </c>
      <c r="D14" s="29">
        <f t="shared" si="0"/>
        <v>11.111111111111114</v>
      </c>
      <c r="E14" s="16">
        <v>0</v>
      </c>
      <c r="F14" s="14">
        <v>1</v>
      </c>
      <c r="G14" s="29" t="s">
        <v>314</v>
      </c>
      <c r="H14" s="16">
        <v>7</v>
      </c>
      <c r="I14" s="14">
        <v>6</v>
      </c>
      <c r="J14" s="29">
        <f t="shared" si="1"/>
        <v>-14.285714285714292</v>
      </c>
    </row>
    <row r="15" spans="1:10" ht="14.25">
      <c r="A15" s="19" t="s">
        <v>59</v>
      </c>
      <c r="B15" s="16">
        <v>16</v>
      </c>
      <c r="C15" s="14">
        <v>23</v>
      </c>
      <c r="D15" s="29">
        <f t="shared" si="0"/>
        <v>43.75</v>
      </c>
      <c r="E15" s="16">
        <v>1</v>
      </c>
      <c r="F15" s="14">
        <v>0</v>
      </c>
      <c r="G15" s="112" t="s">
        <v>315</v>
      </c>
      <c r="H15" s="16">
        <v>13</v>
      </c>
      <c r="I15" s="14">
        <v>22</v>
      </c>
      <c r="J15" s="29">
        <f t="shared" si="1"/>
        <v>69.23076923076923</v>
      </c>
    </row>
    <row r="16" spans="1:10" ht="14.25">
      <c r="A16" s="19" t="s">
        <v>60</v>
      </c>
      <c r="B16" s="16">
        <v>9</v>
      </c>
      <c r="C16" s="14">
        <v>18</v>
      </c>
      <c r="D16" s="29">
        <f t="shared" si="0"/>
        <v>100</v>
      </c>
      <c r="E16" s="16">
        <v>0</v>
      </c>
      <c r="F16" s="14">
        <v>1</v>
      </c>
      <c r="G16" s="29" t="s">
        <v>314</v>
      </c>
      <c r="H16" s="16">
        <v>9</v>
      </c>
      <c r="I16" s="14">
        <v>16</v>
      </c>
      <c r="J16" s="29">
        <f t="shared" si="1"/>
        <v>77.77777777777777</v>
      </c>
    </row>
    <row r="17" spans="1:10" ht="14.25">
      <c r="A17" s="19" t="s">
        <v>61</v>
      </c>
      <c r="B17" s="16">
        <v>1</v>
      </c>
      <c r="C17" s="14">
        <v>10</v>
      </c>
      <c r="D17" s="29">
        <f t="shared" si="0"/>
        <v>900</v>
      </c>
      <c r="E17" s="16">
        <v>0</v>
      </c>
      <c r="F17" s="14">
        <v>0</v>
      </c>
      <c r="G17" s="29">
        <v>0</v>
      </c>
      <c r="H17" s="16">
        <v>1</v>
      </c>
      <c r="I17" s="14">
        <v>6</v>
      </c>
      <c r="J17" s="29">
        <f t="shared" si="1"/>
        <v>500</v>
      </c>
    </row>
    <row r="18" spans="1:10" ht="14.25">
      <c r="A18" s="19" t="s">
        <v>62</v>
      </c>
      <c r="B18" s="16">
        <v>9</v>
      </c>
      <c r="C18" s="14">
        <v>9</v>
      </c>
      <c r="D18" s="29">
        <f t="shared" si="0"/>
        <v>0</v>
      </c>
      <c r="E18" s="16">
        <v>0</v>
      </c>
      <c r="F18" s="14">
        <v>1</v>
      </c>
      <c r="G18" s="29" t="s">
        <v>314</v>
      </c>
      <c r="H18" s="16">
        <v>7</v>
      </c>
      <c r="I18" s="14">
        <v>6</v>
      </c>
      <c r="J18" s="29">
        <f t="shared" si="1"/>
        <v>-14.285714285714292</v>
      </c>
    </row>
    <row r="19" spans="1:10" ht="14.25">
      <c r="A19" s="19" t="s">
        <v>63</v>
      </c>
      <c r="B19" s="16">
        <v>4</v>
      </c>
      <c r="C19" s="14">
        <v>6</v>
      </c>
      <c r="D19" s="29">
        <f t="shared" si="0"/>
        <v>50</v>
      </c>
      <c r="E19" s="16">
        <v>0</v>
      </c>
      <c r="F19" s="14">
        <v>0</v>
      </c>
      <c r="G19" s="29">
        <v>0</v>
      </c>
      <c r="H19" s="16">
        <v>4</v>
      </c>
      <c r="I19" s="14">
        <v>4</v>
      </c>
      <c r="J19" s="29">
        <f t="shared" si="1"/>
        <v>0</v>
      </c>
    </row>
    <row r="20" spans="1:10" ht="14.25">
      <c r="A20" s="19" t="s">
        <v>64</v>
      </c>
      <c r="B20" s="16">
        <v>14</v>
      </c>
      <c r="C20" s="14">
        <v>34</v>
      </c>
      <c r="D20" s="29">
        <f t="shared" si="0"/>
        <v>142.85714285714286</v>
      </c>
      <c r="E20" s="16">
        <v>0</v>
      </c>
      <c r="F20" s="14">
        <v>2</v>
      </c>
      <c r="G20" s="29" t="s">
        <v>314</v>
      </c>
      <c r="H20" s="16">
        <v>11</v>
      </c>
      <c r="I20" s="14">
        <v>27</v>
      </c>
      <c r="J20" s="29">
        <f t="shared" si="1"/>
        <v>145.45454545454547</v>
      </c>
    </row>
    <row r="21" spans="1:10" ht="14.25">
      <c r="A21" s="19" t="s">
        <v>65</v>
      </c>
      <c r="B21" s="16">
        <v>11</v>
      </c>
      <c r="C21" s="14">
        <v>9</v>
      </c>
      <c r="D21" s="29">
        <f t="shared" si="0"/>
        <v>-18.181818181818187</v>
      </c>
      <c r="E21" s="16">
        <v>1</v>
      </c>
      <c r="F21" s="14">
        <v>0</v>
      </c>
      <c r="G21" s="112" t="s">
        <v>315</v>
      </c>
      <c r="H21" s="16">
        <v>8</v>
      </c>
      <c r="I21" s="14">
        <v>6</v>
      </c>
      <c r="J21" s="29">
        <f t="shared" si="1"/>
        <v>-25</v>
      </c>
    </row>
    <row r="22" spans="1:10" ht="14.25">
      <c r="A22" s="19" t="s">
        <v>66</v>
      </c>
      <c r="B22" s="16">
        <v>12</v>
      </c>
      <c r="C22" s="14">
        <v>10</v>
      </c>
      <c r="D22" s="29">
        <f t="shared" si="0"/>
        <v>-16.66666666666667</v>
      </c>
      <c r="E22" s="16">
        <v>1</v>
      </c>
      <c r="F22" s="14">
        <v>0</v>
      </c>
      <c r="G22" s="112" t="s">
        <v>315</v>
      </c>
      <c r="H22" s="16">
        <v>9</v>
      </c>
      <c r="I22" s="14">
        <v>8</v>
      </c>
      <c r="J22" s="29">
        <f t="shared" si="1"/>
        <v>-11.111111111111114</v>
      </c>
    </row>
    <row r="23" spans="1:10" ht="14.25">
      <c r="A23" s="19" t="s">
        <v>67</v>
      </c>
      <c r="B23" s="16">
        <v>16</v>
      </c>
      <c r="C23" s="14">
        <v>17</v>
      </c>
      <c r="D23" s="29">
        <f t="shared" si="0"/>
        <v>6.25</v>
      </c>
      <c r="E23" s="16">
        <v>0</v>
      </c>
      <c r="F23" s="14">
        <v>0</v>
      </c>
      <c r="G23" s="29">
        <v>0</v>
      </c>
      <c r="H23" s="16">
        <v>16</v>
      </c>
      <c r="I23" s="14">
        <v>16</v>
      </c>
      <c r="J23" s="29">
        <f t="shared" si="1"/>
        <v>0</v>
      </c>
    </row>
    <row r="24" spans="1:10" ht="14.25">
      <c r="A24" s="19" t="s">
        <v>68</v>
      </c>
      <c r="B24" s="16">
        <v>7</v>
      </c>
      <c r="C24" s="14">
        <v>14</v>
      </c>
      <c r="D24" s="29">
        <f t="shared" si="0"/>
        <v>100</v>
      </c>
      <c r="E24" s="16">
        <v>0</v>
      </c>
      <c r="F24" s="14">
        <v>1</v>
      </c>
      <c r="G24" s="29" t="s">
        <v>314</v>
      </c>
      <c r="H24" s="16">
        <v>5</v>
      </c>
      <c r="I24" s="14">
        <v>11</v>
      </c>
      <c r="J24" s="29">
        <f t="shared" si="1"/>
        <v>120</v>
      </c>
    </row>
    <row r="25" spans="1:10" ht="14.25">
      <c r="A25" s="19" t="s">
        <v>69</v>
      </c>
      <c r="B25" s="16">
        <v>8</v>
      </c>
      <c r="C25" s="14">
        <v>11</v>
      </c>
      <c r="D25" s="29">
        <f t="shared" si="0"/>
        <v>37.5</v>
      </c>
      <c r="E25" s="16">
        <v>0</v>
      </c>
      <c r="F25" s="14">
        <v>0</v>
      </c>
      <c r="G25" s="29">
        <v>0</v>
      </c>
      <c r="H25" s="16">
        <v>6</v>
      </c>
      <c r="I25" s="14">
        <v>10</v>
      </c>
      <c r="J25" s="29">
        <f t="shared" si="1"/>
        <v>66.66666666666666</v>
      </c>
    </row>
    <row r="26" spans="1:10" ht="14.25">
      <c r="A26" s="19" t="s">
        <v>70</v>
      </c>
      <c r="B26" s="16">
        <v>2</v>
      </c>
      <c r="C26" s="14">
        <v>5</v>
      </c>
      <c r="D26" s="29">
        <f t="shared" si="0"/>
        <v>150</v>
      </c>
      <c r="E26" s="16">
        <v>0</v>
      </c>
      <c r="F26" s="14">
        <v>1</v>
      </c>
      <c r="G26" s="29" t="s">
        <v>314</v>
      </c>
      <c r="H26" s="16">
        <v>2</v>
      </c>
      <c r="I26" s="14">
        <v>4</v>
      </c>
      <c r="J26" s="29">
        <f t="shared" si="1"/>
        <v>100</v>
      </c>
    </row>
    <row r="27" spans="1:10" ht="14.25">
      <c r="A27" s="19" t="s">
        <v>71</v>
      </c>
      <c r="B27" s="16">
        <v>6</v>
      </c>
      <c r="C27" s="14">
        <v>11</v>
      </c>
      <c r="D27" s="29">
        <f t="shared" si="0"/>
        <v>83.33333333333334</v>
      </c>
      <c r="E27" s="16">
        <v>0</v>
      </c>
      <c r="F27" s="14">
        <v>0</v>
      </c>
      <c r="G27" s="29">
        <v>0</v>
      </c>
      <c r="H27" s="16">
        <v>5</v>
      </c>
      <c r="I27" s="14">
        <v>7</v>
      </c>
      <c r="J27" s="29">
        <f t="shared" si="1"/>
        <v>40</v>
      </c>
    </row>
    <row r="28" spans="1:10" ht="14.25">
      <c r="A28" s="19" t="s">
        <v>72</v>
      </c>
      <c r="B28" s="16">
        <v>12</v>
      </c>
      <c r="C28" s="14">
        <v>12</v>
      </c>
      <c r="D28" s="29">
        <f t="shared" si="0"/>
        <v>0</v>
      </c>
      <c r="E28" s="16">
        <v>0</v>
      </c>
      <c r="F28" s="14">
        <v>0</v>
      </c>
      <c r="G28" s="29">
        <v>0</v>
      </c>
      <c r="H28" s="16">
        <v>11</v>
      </c>
      <c r="I28" s="14">
        <v>10</v>
      </c>
      <c r="J28" s="29">
        <f t="shared" si="1"/>
        <v>-9.090909090909093</v>
      </c>
    </row>
    <row r="29" spans="1:10" ht="14.25">
      <c r="A29" s="19" t="s">
        <v>73</v>
      </c>
      <c r="B29" s="16">
        <v>3</v>
      </c>
      <c r="C29" s="14">
        <v>6</v>
      </c>
      <c r="D29" s="29">
        <f t="shared" si="0"/>
        <v>100</v>
      </c>
      <c r="E29" s="16">
        <v>0</v>
      </c>
      <c r="F29" s="14">
        <v>0</v>
      </c>
      <c r="G29" s="29">
        <v>0</v>
      </c>
      <c r="H29" s="16">
        <v>3</v>
      </c>
      <c r="I29" s="14">
        <v>5</v>
      </c>
      <c r="J29" s="29">
        <f t="shared" si="1"/>
        <v>66.66666666666666</v>
      </c>
    </row>
    <row r="30" spans="1:10" ht="14.25">
      <c r="A30" s="19" t="s">
        <v>74</v>
      </c>
      <c r="B30" s="16">
        <v>16</v>
      </c>
      <c r="C30" s="14">
        <v>3</v>
      </c>
      <c r="D30" s="29">
        <f t="shared" si="0"/>
        <v>-81.25</v>
      </c>
      <c r="E30" s="16">
        <v>0</v>
      </c>
      <c r="F30" s="14">
        <v>0</v>
      </c>
      <c r="G30" s="29">
        <v>0</v>
      </c>
      <c r="H30" s="16">
        <v>14</v>
      </c>
      <c r="I30" s="14">
        <v>1</v>
      </c>
      <c r="J30" s="29">
        <f t="shared" si="1"/>
        <v>-92.85714285714286</v>
      </c>
    </row>
    <row r="31" spans="1:10" ht="14.25">
      <c r="A31" s="19" t="s">
        <v>75</v>
      </c>
      <c r="B31" s="16">
        <v>17</v>
      </c>
      <c r="C31" s="14">
        <v>17</v>
      </c>
      <c r="D31" s="29">
        <f t="shared" si="0"/>
        <v>0</v>
      </c>
      <c r="E31" s="16">
        <v>2</v>
      </c>
      <c r="F31" s="14">
        <v>2</v>
      </c>
      <c r="G31" s="29">
        <f>F31*100/E31-100</f>
        <v>0</v>
      </c>
      <c r="H31" s="16">
        <v>14</v>
      </c>
      <c r="I31" s="14">
        <v>14</v>
      </c>
      <c r="J31" s="29">
        <f t="shared" si="1"/>
        <v>0</v>
      </c>
    </row>
    <row r="32" spans="1:10" ht="14.25">
      <c r="A32" s="19" t="s">
        <v>76</v>
      </c>
      <c r="B32" s="16">
        <v>5</v>
      </c>
      <c r="C32" s="14">
        <v>7</v>
      </c>
      <c r="D32" s="29">
        <f t="shared" si="0"/>
        <v>40</v>
      </c>
      <c r="E32" s="16">
        <v>1</v>
      </c>
      <c r="F32" s="14">
        <v>0</v>
      </c>
      <c r="G32" s="112" t="s">
        <v>315</v>
      </c>
      <c r="H32" s="16">
        <v>2</v>
      </c>
      <c r="I32" s="14">
        <v>6</v>
      </c>
      <c r="J32" s="29">
        <f t="shared" si="1"/>
        <v>200</v>
      </c>
    </row>
    <row r="33" spans="1:10" ht="14.25">
      <c r="A33" s="19" t="s">
        <v>77</v>
      </c>
      <c r="B33" s="16">
        <v>0</v>
      </c>
      <c r="C33" s="14">
        <v>0</v>
      </c>
      <c r="D33" s="29">
        <v>0</v>
      </c>
      <c r="E33" s="16">
        <v>0</v>
      </c>
      <c r="F33" s="14">
        <v>0</v>
      </c>
      <c r="G33" s="29">
        <v>0</v>
      </c>
      <c r="H33" s="16">
        <v>0</v>
      </c>
      <c r="I33" s="14">
        <v>0</v>
      </c>
      <c r="J33" s="29">
        <v>0</v>
      </c>
    </row>
    <row r="34" spans="1:10" ht="15">
      <c r="A34" s="21" t="s">
        <v>78</v>
      </c>
      <c r="B34" s="22">
        <v>247</v>
      </c>
      <c r="C34" s="30">
        <v>314</v>
      </c>
      <c r="D34" s="31">
        <f t="shared" si="0"/>
        <v>27.1255060728745</v>
      </c>
      <c r="E34" s="22">
        <v>8</v>
      </c>
      <c r="F34" s="30">
        <v>11</v>
      </c>
      <c r="G34" s="31">
        <f>F34*100/E34-100</f>
        <v>37.5</v>
      </c>
      <c r="H34" s="22">
        <v>204</v>
      </c>
      <c r="I34" s="30">
        <v>256</v>
      </c>
      <c r="J34" s="31">
        <f t="shared" si="1"/>
        <v>25.490196078431367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D7:D34 G33:G34 G23:G31 G7:G8 G10 G12:G14 G16:G20">
    <cfRule type="cellIs" priority="76" dxfId="551" operator="lessThanOrEqual" stopIfTrue="1">
      <formula>0</formula>
    </cfRule>
  </conditionalFormatting>
  <conditionalFormatting sqref="J7:J34 D7:D34 G33:G34 G23:G31 G7:G8 G10 G12:G14 G16:G20">
    <cfRule type="cellIs" priority="75" dxfId="550" operator="greaterThan" stopIfTrue="1">
      <formula>0</formula>
    </cfRule>
  </conditionalFormatting>
  <conditionalFormatting sqref="D17">
    <cfRule type="cellIs" priority="73" dxfId="550" operator="greaterThan" stopIfTrue="1">
      <formula>0</formula>
    </cfRule>
    <cfRule type="cellIs" priority="74" dxfId="551" operator="lessThanOrEqual" stopIfTrue="1">
      <formula>0</formula>
    </cfRule>
  </conditionalFormatting>
  <conditionalFormatting sqref="D17">
    <cfRule type="cellIs" priority="71" dxfId="550" operator="greaterThanOrEqual" stopIfTrue="1">
      <formula>0</formula>
    </cfRule>
    <cfRule type="cellIs" priority="72" dxfId="551" operator="lessThan" stopIfTrue="1">
      <formula>0</formula>
    </cfRule>
  </conditionalFormatting>
  <conditionalFormatting sqref="D17">
    <cfRule type="cellIs" priority="69" dxfId="550" operator="greaterThan" stopIfTrue="1">
      <formula>0</formula>
    </cfRule>
    <cfRule type="cellIs" priority="70" dxfId="551" operator="lessThanOrEqual" stopIfTrue="1">
      <formula>0</formula>
    </cfRule>
  </conditionalFormatting>
  <conditionalFormatting sqref="J27">
    <cfRule type="cellIs" priority="43" dxfId="550" operator="greaterThan" stopIfTrue="1">
      <formula>0</formula>
    </cfRule>
    <cfRule type="cellIs" priority="44" dxfId="551" operator="lessThanOrEqual" stopIfTrue="1">
      <formula>0</formula>
    </cfRule>
  </conditionalFormatting>
  <conditionalFormatting sqref="J27">
    <cfRule type="cellIs" priority="41" dxfId="550" operator="greaterThanOrEqual" stopIfTrue="1">
      <formula>0</formula>
    </cfRule>
    <cfRule type="cellIs" priority="42" dxfId="551" operator="lessThan" stopIfTrue="1">
      <formula>0</formula>
    </cfRule>
  </conditionalFormatting>
  <conditionalFormatting sqref="J27">
    <cfRule type="cellIs" priority="39" dxfId="550" operator="greaterThan" stopIfTrue="1">
      <formula>0</formula>
    </cfRule>
    <cfRule type="cellIs" priority="40" dxfId="551" operator="lessThanOrEqual" stopIfTrue="1">
      <formula>0</formula>
    </cfRule>
  </conditionalFormatting>
  <conditionalFormatting sqref="J17">
    <cfRule type="cellIs" priority="37" dxfId="550" operator="greaterThan" stopIfTrue="1">
      <formula>0</formula>
    </cfRule>
    <cfRule type="cellIs" priority="38" dxfId="551" operator="lessThanOrEqual" stopIfTrue="1">
      <formula>0</formula>
    </cfRule>
  </conditionalFormatting>
  <conditionalFormatting sqref="J17">
    <cfRule type="cellIs" priority="35" dxfId="550" operator="greaterThanOrEqual" stopIfTrue="1">
      <formula>0</formula>
    </cfRule>
    <cfRule type="cellIs" priority="36" dxfId="551" operator="lessThan" stopIfTrue="1">
      <formula>0</formula>
    </cfRule>
  </conditionalFormatting>
  <conditionalFormatting sqref="J17">
    <cfRule type="cellIs" priority="33" dxfId="550" operator="greaterThan" stopIfTrue="1">
      <formula>0</formula>
    </cfRule>
    <cfRule type="cellIs" priority="34" dxfId="551" operator="lessThanOrEqual" stopIfTrue="1">
      <formula>0</formula>
    </cfRule>
  </conditionalFormatting>
  <conditionalFormatting sqref="G8">
    <cfRule type="cellIs" priority="31" dxfId="550" operator="greaterThanOrEqual" stopIfTrue="1">
      <formula>0</formula>
    </cfRule>
    <cfRule type="cellIs" priority="32" dxfId="551" operator="lessThan" stopIfTrue="1">
      <formula>0</formula>
    </cfRule>
  </conditionalFormatting>
  <conditionalFormatting sqref="G8">
    <cfRule type="cellIs" priority="29" dxfId="550" operator="greaterThan" stopIfTrue="1">
      <formula>0</formula>
    </cfRule>
    <cfRule type="cellIs" priority="30" dxfId="551" operator="lessThanOrEqual" stopIfTrue="1">
      <formula>0</formula>
    </cfRule>
  </conditionalFormatting>
  <conditionalFormatting sqref="G14">
    <cfRule type="cellIs" priority="27" dxfId="550" operator="greaterThanOrEqual" stopIfTrue="1">
      <formula>0</formula>
    </cfRule>
    <cfRule type="cellIs" priority="28" dxfId="551" operator="lessThan" stopIfTrue="1">
      <formula>0</formula>
    </cfRule>
  </conditionalFormatting>
  <conditionalFormatting sqref="G14">
    <cfRule type="cellIs" priority="25" dxfId="550" operator="greaterThan" stopIfTrue="1">
      <formula>0</formula>
    </cfRule>
    <cfRule type="cellIs" priority="26" dxfId="551" operator="lessThanOrEqual" stopIfTrue="1">
      <formula>0</formula>
    </cfRule>
  </conditionalFormatting>
  <conditionalFormatting sqref="G16">
    <cfRule type="cellIs" priority="23" dxfId="550" operator="greaterThanOrEqual" stopIfTrue="1">
      <formula>0</formula>
    </cfRule>
    <cfRule type="cellIs" priority="24" dxfId="551" operator="lessThan" stopIfTrue="1">
      <formula>0</formula>
    </cfRule>
  </conditionalFormatting>
  <conditionalFormatting sqref="G16">
    <cfRule type="cellIs" priority="21" dxfId="550" operator="greaterThan" stopIfTrue="1">
      <formula>0</formula>
    </cfRule>
    <cfRule type="cellIs" priority="22" dxfId="551" operator="lessThanOrEqual" stopIfTrue="1">
      <formula>0</formula>
    </cfRule>
  </conditionalFormatting>
  <conditionalFormatting sqref="G18">
    <cfRule type="cellIs" priority="19" dxfId="550" operator="greaterThanOrEqual" stopIfTrue="1">
      <formula>0</formula>
    </cfRule>
    <cfRule type="cellIs" priority="20" dxfId="551" operator="lessThan" stopIfTrue="1">
      <formula>0</formula>
    </cfRule>
  </conditionalFormatting>
  <conditionalFormatting sqref="G18">
    <cfRule type="cellIs" priority="17" dxfId="550" operator="greaterThan" stopIfTrue="1">
      <formula>0</formula>
    </cfRule>
    <cfRule type="cellIs" priority="18" dxfId="551" operator="lessThanOrEqual" stopIfTrue="1">
      <formula>0</formula>
    </cfRule>
  </conditionalFormatting>
  <conditionalFormatting sqref="G20">
    <cfRule type="cellIs" priority="15" dxfId="550" operator="greaterThanOrEqual" stopIfTrue="1">
      <formula>0</formula>
    </cfRule>
    <cfRule type="cellIs" priority="16" dxfId="551" operator="lessThan" stopIfTrue="1">
      <formula>0</formula>
    </cfRule>
  </conditionalFormatting>
  <conditionalFormatting sqref="G20">
    <cfRule type="cellIs" priority="13" dxfId="550" operator="greaterThan" stopIfTrue="1">
      <formula>0</formula>
    </cfRule>
    <cfRule type="cellIs" priority="14" dxfId="551" operator="lessThanOrEqual" stopIfTrue="1">
      <formula>0</formula>
    </cfRule>
  </conditionalFormatting>
  <conditionalFormatting sqref="G24">
    <cfRule type="cellIs" priority="11" dxfId="550" operator="greaterThanOrEqual" stopIfTrue="1">
      <formula>0</formula>
    </cfRule>
    <cfRule type="cellIs" priority="12" dxfId="551" operator="lessThan" stopIfTrue="1">
      <formula>0</formula>
    </cfRule>
  </conditionalFormatting>
  <conditionalFormatting sqref="G24">
    <cfRule type="cellIs" priority="9" dxfId="550" operator="greaterThan" stopIfTrue="1">
      <formula>0</formula>
    </cfRule>
    <cfRule type="cellIs" priority="10" dxfId="551" operator="lessThanOrEqual" stopIfTrue="1">
      <formula>0</formula>
    </cfRule>
  </conditionalFormatting>
  <conditionalFormatting sqref="G26">
    <cfRule type="cellIs" priority="7" dxfId="550" operator="greaterThanOrEqual" stopIfTrue="1">
      <formula>0</formula>
    </cfRule>
    <cfRule type="cellIs" priority="8" dxfId="551" operator="lessThan" stopIfTrue="1">
      <formula>0</formula>
    </cfRule>
  </conditionalFormatting>
  <conditionalFormatting sqref="G26">
    <cfRule type="cellIs" priority="5" dxfId="550" operator="greaterThan" stopIfTrue="1">
      <formula>0</formula>
    </cfRule>
    <cfRule type="cellIs" priority="6" dxfId="551" operator="lessThanOrEqual" stopIfTrue="1">
      <formula>0</formula>
    </cfRule>
  </conditionalFormatting>
  <conditionalFormatting sqref="G10">
    <cfRule type="cellIs" priority="3" dxfId="550" operator="greaterThanOrEqual" stopIfTrue="1">
      <formula>0</formula>
    </cfRule>
    <cfRule type="cellIs" priority="4" dxfId="551" operator="lessThan" stopIfTrue="1">
      <formula>0</formula>
    </cfRule>
  </conditionalFormatting>
  <conditionalFormatting sqref="G10">
    <cfRule type="cellIs" priority="1" dxfId="550" operator="greaterThan" stopIfTrue="1">
      <formula>0</formula>
    </cfRule>
    <cfRule type="cellIs" priority="2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D29" sqref="D29"/>
    </sheetView>
  </sheetViews>
  <sheetFormatPr defaultColWidth="9.140625" defaultRowHeight="15"/>
  <cols>
    <col min="1" max="1" width="28.57421875" style="7" customWidth="1"/>
    <col min="2" max="10" width="12.42187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4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38" t="s">
        <v>51</v>
      </c>
      <c r="B7" s="16">
        <v>0</v>
      </c>
      <c r="C7" s="14">
        <v>0</v>
      </c>
      <c r="D7" s="29">
        <v>0</v>
      </c>
      <c r="E7" s="16">
        <v>0</v>
      </c>
      <c r="F7" s="14">
        <v>0</v>
      </c>
      <c r="G7" s="29">
        <v>0</v>
      </c>
      <c r="H7" s="16">
        <v>0</v>
      </c>
      <c r="I7" s="14">
        <v>0</v>
      </c>
      <c r="J7" s="29">
        <v>0</v>
      </c>
    </row>
    <row r="8" spans="1:10" ht="14.25">
      <c r="A8" s="36" t="s">
        <v>52</v>
      </c>
      <c r="B8" s="16">
        <v>3</v>
      </c>
      <c r="C8" s="14">
        <v>7</v>
      </c>
      <c r="D8" s="29">
        <f aca="true" t="shared" si="0" ref="D8:D34">C8*100/B8-100</f>
        <v>133.33333333333334</v>
      </c>
      <c r="E8" s="16">
        <v>1</v>
      </c>
      <c r="F8" s="14">
        <v>2</v>
      </c>
      <c r="G8" s="29">
        <f>F8*100/E8-100</f>
        <v>100</v>
      </c>
      <c r="H8" s="16">
        <v>2</v>
      </c>
      <c r="I8" s="14">
        <v>13</v>
      </c>
      <c r="J8" s="29">
        <f aca="true" t="shared" si="1" ref="J8:J34">I8*100/H8-100</f>
        <v>550</v>
      </c>
    </row>
    <row r="9" spans="1:10" ht="14.25">
      <c r="A9" s="36" t="s">
        <v>53</v>
      </c>
      <c r="B9" s="16">
        <v>7</v>
      </c>
      <c r="C9" s="14">
        <v>5</v>
      </c>
      <c r="D9" s="29">
        <f t="shared" si="0"/>
        <v>-28.57142857142857</v>
      </c>
      <c r="E9" s="16">
        <v>0</v>
      </c>
      <c r="F9" s="14">
        <v>3</v>
      </c>
      <c r="G9" s="29" t="s">
        <v>314</v>
      </c>
      <c r="H9" s="16">
        <v>9</v>
      </c>
      <c r="I9" s="14">
        <v>6</v>
      </c>
      <c r="J9" s="29">
        <f t="shared" si="1"/>
        <v>-33.33333333333333</v>
      </c>
    </row>
    <row r="10" spans="1:10" ht="14.25">
      <c r="A10" s="36" t="s">
        <v>54</v>
      </c>
      <c r="B10" s="16">
        <v>3</v>
      </c>
      <c r="C10" s="14">
        <v>2</v>
      </c>
      <c r="D10" s="29">
        <f t="shared" si="0"/>
        <v>-33.33333333333333</v>
      </c>
      <c r="E10" s="16">
        <v>0</v>
      </c>
      <c r="F10" s="14">
        <v>0</v>
      </c>
      <c r="G10" s="29">
        <v>0</v>
      </c>
      <c r="H10" s="16">
        <v>4</v>
      </c>
      <c r="I10" s="14">
        <v>2</v>
      </c>
      <c r="J10" s="29">
        <f t="shared" si="1"/>
        <v>-50</v>
      </c>
    </row>
    <row r="11" spans="1:10" ht="14.25">
      <c r="A11" s="36" t="s">
        <v>55</v>
      </c>
      <c r="B11" s="16">
        <v>2</v>
      </c>
      <c r="C11" s="14">
        <v>0</v>
      </c>
      <c r="D11" s="112" t="s">
        <v>315</v>
      </c>
      <c r="E11" s="16">
        <v>0</v>
      </c>
      <c r="F11" s="14">
        <v>0</v>
      </c>
      <c r="G11" s="29">
        <v>0</v>
      </c>
      <c r="H11" s="16">
        <v>2</v>
      </c>
      <c r="I11" s="14">
        <v>0</v>
      </c>
      <c r="J11" s="112" t="s">
        <v>315</v>
      </c>
    </row>
    <row r="12" spans="1:10" ht="14.25">
      <c r="A12" s="36" t="s">
        <v>56</v>
      </c>
      <c r="B12" s="16">
        <v>3</v>
      </c>
      <c r="C12" s="14">
        <v>2</v>
      </c>
      <c r="D12" s="29">
        <f t="shared" si="0"/>
        <v>-33.33333333333333</v>
      </c>
      <c r="E12" s="16">
        <v>2</v>
      </c>
      <c r="F12" s="14">
        <v>0</v>
      </c>
      <c r="G12" s="112" t="s">
        <v>315</v>
      </c>
      <c r="H12" s="16">
        <v>3</v>
      </c>
      <c r="I12" s="14">
        <v>2</v>
      </c>
      <c r="J12" s="29">
        <f t="shared" si="1"/>
        <v>-33.33333333333333</v>
      </c>
    </row>
    <row r="13" spans="1:10" ht="14.25">
      <c r="A13" s="36" t="s">
        <v>57</v>
      </c>
      <c r="B13" s="16">
        <v>2</v>
      </c>
      <c r="C13" s="14">
        <v>1</v>
      </c>
      <c r="D13" s="29">
        <f t="shared" si="0"/>
        <v>-50</v>
      </c>
      <c r="E13" s="16">
        <v>0</v>
      </c>
      <c r="F13" s="14">
        <v>0</v>
      </c>
      <c r="G13" s="29">
        <v>0</v>
      </c>
      <c r="H13" s="16">
        <v>2</v>
      </c>
      <c r="I13" s="14">
        <v>2</v>
      </c>
      <c r="J13" s="29">
        <f t="shared" si="1"/>
        <v>0</v>
      </c>
    </row>
    <row r="14" spans="1:10" ht="14.25">
      <c r="A14" s="36" t="s">
        <v>58</v>
      </c>
      <c r="B14" s="16">
        <v>1</v>
      </c>
      <c r="C14" s="14">
        <v>4</v>
      </c>
      <c r="D14" s="29">
        <f t="shared" si="0"/>
        <v>300</v>
      </c>
      <c r="E14" s="16">
        <v>1</v>
      </c>
      <c r="F14" s="14">
        <v>0</v>
      </c>
      <c r="G14" s="112" t="s">
        <v>315</v>
      </c>
      <c r="H14" s="16">
        <v>0</v>
      </c>
      <c r="I14" s="14">
        <v>6</v>
      </c>
      <c r="J14" s="29" t="s">
        <v>314</v>
      </c>
    </row>
    <row r="15" spans="1:10" ht="14.25">
      <c r="A15" s="36" t="s">
        <v>59</v>
      </c>
      <c r="B15" s="16">
        <v>0</v>
      </c>
      <c r="C15" s="14">
        <v>1</v>
      </c>
      <c r="D15" s="29" t="s">
        <v>314</v>
      </c>
      <c r="E15" s="16">
        <v>0</v>
      </c>
      <c r="F15" s="14">
        <v>2</v>
      </c>
      <c r="G15" s="29" t="s">
        <v>314</v>
      </c>
      <c r="H15" s="16">
        <v>0</v>
      </c>
      <c r="I15" s="14">
        <v>4</v>
      </c>
      <c r="J15" s="29" t="s">
        <v>314</v>
      </c>
    </row>
    <row r="16" spans="1:10" ht="14.25">
      <c r="A16" s="36" t="s">
        <v>60</v>
      </c>
      <c r="B16" s="16">
        <v>3</v>
      </c>
      <c r="C16" s="14">
        <v>14</v>
      </c>
      <c r="D16" s="29">
        <f t="shared" si="0"/>
        <v>366.6666666666667</v>
      </c>
      <c r="E16" s="16">
        <v>2</v>
      </c>
      <c r="F16" s="14">
        <v>14</v>
      </c>
      <c r="G16" s="29">
        <f>F16*100/E16-100</f>
        <v>600</v>
      </c>
      <c r="H16" s="16">
        <v>4</v>
      </c>
      <c r="I16" s="14">
        <v>37</v>
      </c>
      <c r="J16" s="29">
        <f t="shared" si="1"/>
        <v>825</v>
      </c>
    </row>
    <row r="17" spans="1:10" ht="14.25">
      <c r="A17" s="36" t="s">
        <v>61</v>
      </c>
      <c r="B17" s="16">
        <v>0</v>
      </c>
      <c r="C17" s="14">
        <v>1</v>
      </c>
      <c r="D17" s="29" t="s">
        <v>314</v>
      </c>
      <c r="E17" s="16">
        <v>0</v>
      </c>
      <c r="F17" s="14">
        <v>0</v>
      </c>
      <c r="G17" s="29">
        <v>0</v>
      </c>
      <c r="H17" s="16">
        <v>0</v>
      </c>
      <c r="I17" s="14">
        <v>1</v>
      </c>
      <c r="J17" s="29" t="s">
        <v>314</v>
      </c>
    </row>
    <row r="18" spans="1:10" ht="14.25">
      <c r="A18" s="36" t="s">
        <v>62</v>
      </c>
      <c r="B18" s="16">
        <v>9</v>
      </c>
      <c r="C18" s="14">
        <v>13</v>
      </c>
      <c r="D18" s="29">
        <f t="shared" si="0"/>
        <v>44.44444444444446</v>
      </c>
      <c r="E18" s="16">
        <v>4</v>
      </c>
      <c r="F18" s="14">
        <v>4</v>
      </c>
      <c r="G18" s="29">
        <f>F18*100/E18-100</f>
        <v>0</v>
      </c>
      <c r="H18" s="16">
        <v>7</v>
      </c>
      <c r="I18" s="14">
        <v>25</v>
      </c>
      <c r="J18" s="29">
        <f t="shared" si="1"/>
        <v>257.14285714285717</v>
      </c>
    </row>
    <row r="19" spans="1:10" ht="14.25">
      <c r="A19" s="36" t="s">
        <v>63</v>
      </c>
      <c r="B19" s="16">
        <v>0</v>
      </c>
      <c r="C19" s="14">
        <v>0</v>
      </c>
      <c r="D19" s="29">
        <v>0</v>
      </c>
      <c r="E19" s="16">
        <v>0</v>
      </c>
      <c r="F19" s="14">
        <v>0</v>
      </c>
      <c r="G19" s="29">
        <v>0</v>
      </c>
      <c r="H19" s="16">
        <v>0</v>
      </c>
      <c r="I19" s="14">
        <v>0</v>
      </c>
      <c r="J19" s="29">
        <v>0</v>
      </c>
    </row>
    <row r="20" spans="1:10" ht="14.25">
      <c r="A20" s="36" t="s">
        <v>64</v>
      </c>
      <c r="B20" s="16">
        <v>90</v>
      </c>
      <c r="C20" s="14">
        <v>60</v>
      </c>
      <c r="D20" s="29">
        <f t="shared" si="0"/>
        <v>-33.33333333333333</v>
      </c>
      <c r="E20" s="16">
        <v>22</v>
      </c>
      <c r="F20" s="14">
        <v>8</v>
      </c>
      <c r="G20" s="29">
        <f>F20*100/E20-100</f>
        <v>-63.63636363636363</v>
      </c>
      <c r="H20" s="16">
        <v>113</v>
      </c>
      <c r="I20" s="14">
        <v>127</v>
      </c>
      <c r="J20" s="29">
        <f t="shared" si="1"/>
        <v>12.389380530973455</v>
      </c>
    </row>
    <row r="21" spans="1:10" ht="14.25">
      <c r="A21" s="36" t="s">
        <v>65</v>
      </c>
      <c r="B21" s="16">
        <v>1</v>
      </c>
      <c r="C21" s="14">
        <v>2</v>
      </c>
      <c r="D21" s="29">
        <f t="shared" si="0"/>
        <v>100</v>
      </c>
      <c r="E21" s="16">
        <v>0</v>
      </c>
      <c r="F21" s="14">
        <v>0</v>
      </c>
      <c r="G21" s="29">
        <v>0</v>
      </c>
      <c r="H21" s="16">
        <v>1</v>
      </c>
      <c r="I21" s="14">
        <v>2</v>
      </c>
      <c r="J21" s="29">
        <f t="shared" si="1"/>
        <v>100</v>
      </c>
    </row>
    <row r="22" spans="1:10" ht="14.25">
      <c r="A22" s="36" t="s">
        <v>66</v>
      </c>
      <c r="B22" s="16">
        <v>4</v>
      </c>
      <c r="C22" s="14">
        <v>1</v>
      </c>
      <c r="D22" s="29">
        <f t="shared" si="0"/>
        <v>-75</v>
      </c>
      <c r="E22" s="16">
        <v>1</v>
      </c>
      <c r="F22" s="14">
        <v>0</v>
      </c>
      <c r="G22" s="112" t="s">
        <v>315</v>
      </c>
      <c r="H22" s="16">
        <v>3</v>
      </c>
      <c r="I22" s="14">
        <v>1</v>
      </c>
      <c r="J22" s="29">
        <f t="shared" si="1"/>
        <v>-66.66666666666666</v>
      </c>
    </row>
    <row r="23" spans="1:10" ht="14.25">
      <c r="A23" s="36" t="s">
        <v>67</v>
      </c>
      <c r="B23" s="16">
        <v>7</v>
      </c>
      <c r="C23" s="14">
        <v>10</v>
      </c>
      <c r="D23" s="29">
        <f t="shared" si="0"/>
        <v>42.85714285714286</v>
      </c>
      <c r="E23" s="16">
        <v>2</v>
      </c>
      <c r="F23" s="14">
        <v>2</v>
      </c>
      <c r="G23" s="29">
        <f>F23*100/E23-100</f>
        <v>0</v>
      </c>
      <c r="H23" s="16">
        <v>17</v>
      </c>
      <c r="I23" s="14">
        <v>15</v>
      </c>
      <c r="J23" s="29">
        <f t="shared" si="1"/>
        <v>-11.764705882352942</v>
      </c>
    </row>
    <row r="24" spans="1:10" ht="14.25">
      <c r="A24" s="36" t="s">
        <v>68</v>
      </c>
      <c r="B24" s="16">
        <v>3</v>
      </c>
      <c r="C24" s="14">
        <v>3</v>
      </c>
      <c r="D24" s="29">
        <f t="shared" si="0"/>
        <v>0</v>
      </c>
      <c r="E24" s="16">
        <v>1</v>
      </c>
      <c r="F24" s="14">
        <v>1</v>
      </c>
      <c r="G24" s="29">
        <f>F24*100/E24-100</f>
        <v>0</v>
      </c>
      <c r="H24" s="16">
        <v>11</v>
      </c>
      <c r="I24" s="14">
        <v>3</v>
      </c>
      <c r="J24" s="29">
        <f t="shared" si="1"/>
        <v>-72.72727272727272</v>
      </c>
    </row>
    <row r="25" spans="1:10" ht="14.25">
      <c r="A25" s="36" t="s">
        <v>69</v>
      </c>
      <c r="B25" s="16">
        <v>1</v>
      </c>
      <c r="C25" s="14">
        <v>1</v>
      </c>
      <c r="D25" s="29">
        <f t="shared" si="0"/>
        <v>0</v>
      </c>
      <c r="E25" s="16">
        <v>0</v>
      </c>
      <c r="F25" s="14">
        <v>0</v>
      </c>
      <c r="G25" s="29">
        <v>0</v>
      </c>
      <c r="H25" s="16">
        <v>2</v>
      </c>
      <c r="I25" s="14">
        <v>1</v>
      </c>
      <c r="J25" s="29">
        <f t="shared" si="1"/>
        <v>-50</v>
      </c>
    </row>
    <row r="26" spans="1:10" ht="14.25">
      <c r="A26" s="36" t="s">
        <v>70</v>
      </c>
      <c r="B26" s="16">
        <v>2</v>
      </c>
      <c r="C26" s="14">
        <v>1</v>
      </c>
      <c r="D26" s="29">
        <f t="shared" si="0"/>
        <v>-50</v>
      </c>
      <c r="E26" s="16">
        <v>0</v>
      </c>
      <c r="F26" s="14">
        <v>1</v>
      </c>
      <c r="G26" s="29" t="s">
        <v>314</v>
      </c>
      <c r="H26" s="16">
        <v>3</v>
      </c>
      <c r="I26" s="14">
        <v>0</v>
      </c>
      <c r="J26" s="112" t="s">
        <v>315</v>
      </c>
    </row>
    <row r="27" spans="1:10" ht="14.25">
      <c r="A27" s="36" t="s">
        <v>71</v>
      </c>
      <c r="B27" s="16">
        <v>1</v>
      </c>
      <c r="C27" s="14">
        <v>2</v>
      </c>
      <c r="D27" s="29">
        <f t="shared" si="0"/>
        <v>100</v>
      </c>
      <c r="E27" s="16">
        <v>0</v>
      </c>
      <c r="F27" s="14">
        <v>0</v>
      </c>
      <c r="G27" s="29">
        <v>0</v>
      </c>
      <c r="H27" s="16">
        <v>1</v>
      </c>
      <c r="I27" s="14">
        <v>3</v>
      </c>
      <c r="J27" s="29">
        <f t="shared" si="1"/>
        <v>200</v>
      </c>
    </row>
    <row r="28" spans="1:10" ht="14.25">
      <c r="A28" s="36" t="s">
        <v>72</v>
      </c>
      <c r="B28" s="16">
        <v>5</v>
      </c>
      <c r="C28" s="14">
        <v>4</v>
      </c>
      <c r="D28" s="29">
        <f t="shared" si="0"/>
        <v>-20</v>
      </c>
      <c r="E28" s="16">
        <v>1</v>
      </c>
      <c r="F28" s="14">
        <v>1</v>
      </c>
      <c r="G28" s="29">
        <f>F28*100/E28-100</f>
        <v>0</v>
      </c>
      <c r="H28" s="16">
        <v>7</v>
      </c>
      <c r="I28" s="14">
        <v>4</v>
      </c>
      <c r="J28" s="29">
        <f t="shared" si="1"/>
        <v>-42.857142857142854</v>
      </c>
    </row>
    <row r="29" spans="1:10" ht="14.25">
      <c r="A29" s="36" t="s">
        <v>73</v>
      </c>
      <c r="B29" s="16">
        <v>1</v>
      </c>
      <c r="C29" s="14">
        <v>2</v>
      </c>
      <c r="D29" s="29">
        <f t="shared" si="0"/>
        <v>100</v>
      </c>
      <c r="E29" s="16">
        <v>0</v>
      </c>
      <c r="F29" s="14">
        <v>0</v>
      </c>
      <c r="G29" s="29">
        <v>0</v>
      </c>
      <c r="H29" s="16">
        <v>4</v>
      </c>
      <c r="I29" s="14">
        <v>2</v>
      </c>
      <c r="J29" s="29">
        <f t="shared" si="1"/>
        <v>-50</v>
      </c>
    </row>
    <row r="30" spans="1:10" ht="14.25">
      <c r="A30" s="36" t="s">
        <v>74</v>
      </c>
      <c r="B30" s="16">
        <v>3</v>
      </c>
      <c r="C30" s="14">
        <v>3</v>
      </c>
      <c r="D30" s="29">
        <f t="shared" si="0"/>
        <v>0</v>
      </c>
      <c r="E30" s="16">
        <v>0</v>
      </c>
      <c r="F30" s="14">
        <v>1</v>
      </c>
      <c r="G30" s="29" t="s">
        <v>314</v>
      </c>
      <c r="H30" s="16">
        <v>4</v>
      </c>
      <c r="I30" s="14">
        <v>2</v>
      </c>
      <c r="J30" s="29">
        <f t="shared" si="1"/>
        <v>-50</v>
      </c>
    </row>
    <row r="31" spans="1:10" ht="14.25">
      <c r="A31" s="36" t="s">
        <v>75</v>
      </c>
      <c r="B31" s="16">
        <v>1</v>
      </c>
      <c r="C31" s="14">
        <v>1</v>
      </c>
      <c r="D31" s="29">
        <f t="shared" si="0"/>
        <v>0</v>
      </c>
      <c r="E31" s="16">
        <v>0</v>
      </c>
      <c r="F31" s="14">
        <v>0</v>
      </c>
      <c r="G31" s="29">
        <v>0</v>
      </c>
      <c r="H31" s="16">
        <v>1</v>
      </c>
      <c r="I31" s="14">
        <v>5</v>
      </c>
      <c r="J31" s="29">
        <f t="shared" si="1"/>
        <v>400</v>
      </c>
    </row>
    <row r="32" spans="1:10" ht="14.25">
      <c r="A32" s="36" t="s">
        <v>76</v>
      </c>
      <c r="B32" s="16">
        <v>0</v>
      </c>
      <c r="C32" s="14">
        <v>1</v>
      </c>
      <c r="D32" s="29" t="s">
        <v>314</v>
      </c>
      <c r="E32" s="16">
        <v>0</v>
      </c>
      <c r="F32" s="14">
        <v>0</v>
      </c>
      <c r="G32" s="29">
        <v>0</v>
      </c>
      <c r="H32" s="16">
        <v>0</v>
      </c>
      <c r="I32" s="14">
        <v>1</v>
      </c>
      <c r="J32" s="29" t="s">
        <v>314</v>
      </c>
    </row>
    <row r="33" spans="1:10" ht="14.25">
      <c r="A33" s="36" t="s">
        <v>77</v>
      </c>
      <c r="B33" s="16">
        <v>0</v>
      </c>
      <c r="C33" s="14">
        <v>0</v>
      </c>
      <c r="D33" s="29">
        <v>0</v>
      </c>
      <c r="E33" s="16">
        <v>0</v>
      </c>
      <c r="F33" s="14">
        <v>0</v>
      </c>
      <c r="G33" s="29">
        <v>0</v>
      </c>
      <c r="H33" s="16">
        <v>0</v>
      </c>
      <c r="I33" s="14">
        <v>0</v>
      </c>
      <c r="J33" s="29">
        <v>0</v>
      </c>
    </row>
    <row r="34" spans="1:10" ht="15">
      <c r="A34" s="37" t="s">
        <v>78</v>
      </c>
      <c r="B34" s="22">
        <v>152</v>
      </c>
      <c r="C34" s="30">
        <v>141</v>
      </c>
      <c r="D34" s="31">
        <f t="shared" si="0"/>
        <v>-7.236842105263165</v>
      </c>
      <c r="E34" s="22">
        <v>37</v>
      </c>
      <c r="F34" s="30">
        <v>39</v>
      </c>
      <c r="G34" s="31">
        <f>F34*100/E34-100</f>
        <v>5.4054054054054035</v>
      </c>
      <c r="H34" s="22">
        <v>200</v>
      </c>
      <c r="I34" s="30">
        <v>264</v>
      </c>
      <c r="J34" s="31">
        <f t="shared" si="1"/>
        <v>32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 G7 J7">
    <cfRule type="cellIs" priority="126" dxfId="551" operator="lessThanOrEqual" stopIfTrue="1">
      <formula>0</formula>
    </cfRule>
  </conditionalFormatting>
  <conditionalFormatting sqref="D7 G7 J7">
    <cfRule type="cellIs" priority="125" dxfId="550" operator="greaterThan" stopIfTrue="1">
      <formula>0</formula>
    </cfRule>
  </conditionalFormatting>
  <conditionalFormatting sqref="G33:G34 D27:D29 D23 D12:D21 D31:D34 D9:D10 J27:J34 J9:J10 J12:J25">
    <cfRule type="cellIs" priority="117" dxfId="552" operator="lessThanOrEqual" stopIfTrue="1">
      <formula>0</formula>
    </cfRule>
    <cfRule type="cellIs" priority="118" dxfId="550" operator="greaterThan" stopIfTrue="1">
      <formula>0</formula>
    </cfRule>
  </conditionalFormatting>
  <conditionalFormatting sqref="D8:D10 D12:D34">
    <cfRule type="cellIs" priority="115" dxfId="552" operator="lessThanOrEqual" stopIfTrue="1">
      <formula>0</formula>
    </cfRule>
    <cfRule type="cellIs" priority="116" dxfId="550" operator="greaterThan" stopIfTrue="1">
      <formula>0</formula>
    </cfRule>
  </conditionalFormatting>
  <conditionalFormatting sqref="G23:G34 G8:G11 G13 G15:G21">
    <cfRule type="cellIs" priority="113" dxfId="552" operator="lessThanOrEqual" stopIfTrue="1">
      <formula>0</formula>
    </cfRule>
    <cfRule type="cellIs" priority="114" dxfId="550" operator="greaterThan" stopIfTrue="1">
      <formula>0</formula>
    </cfRule>
  </conditionalFormatting>
  <conditionalFormatting sqref="J27:J34 J8:J10 J12:J25">
    <cfRule type="cellIs" priority="111" dxfId="552" operator="lessThanOrEqual" stopIfTrue="1">
      <formula>0</formula>
    </cfRule>
    <cfRule type="cellIs" priority="112" dxfId="550" operator="greaterThan" stopIfTrue="1">
      <formula>0</formula>
    </cfRule>
  </conditionalFormatting>
  <conditionalFormatting sqref="J33">
    <cfRule type="cellIs" priority="54" dxfId="551" operator="lessThanOrEqual" stopIfTrue="1">
      <formula>0</formula>
    </cfRule>
  </conditionalFormatting>
  <conditionalFormatting sqref="J33">
    <cfRule type="cellIs" priority="53" dxfId="550" operator="greaterThan" stopIfTrue="1">
      <formula>0</formula>
    </cfRule>
  </conditionalFormatting>
  <conditionalFormatting sqref="D33">
    <cfRule type="cellIs" priority="52" dxfId="551" operator="lessThanOrEqual" stopIfTrue="1">
      <formula>0</formula>
    </cfRule>
  </conditionalFormatting>
  <conditionalFormatting sqref="D33">
    <cfRule type="cellIs" priority="51" dxfId="550" operator="greaterThan" stopIfTrue="1">
      <formula>0</formula>
    </cfRule>
  </conditionalFormatting>
  <conditionalFormatting sqref="G33">
    <cfRule type="cellIs" priority="50" dxfId="551" operator="lessThanOrEqual" stopIfTrue="1">
      <formula>0</formula>
    </cfRule>
  </conditionalFormatting>
  <conditionalFormatting sqref="G33">
    <cfRule type="cellIs" priority="49" dxfId="550" operator="greaterThan" stopIfTrue="1">
      <formula>0</formula>
    </cfRule>
  </conditionalFormatting>
  <conditionalFormatting sqref="G31">
    <cfRule type="cellIs" priority="48" dxfId="551" operator="lessThanOrEqual" stopIfTrue="1">
      <formula>0</formula>
    </cfRule>
  </conditionalFormatting>
  <conditionalFormatting sqref="G31">
    <cfRule type="cellIs" priority="47" dxfId="550" operator="greaterThan" stopIfTrue="1">
      <formula>0</formula>
    </cfRule>
  </conditionalFormatting>
  <conditionalFormatting sqref="G32">
    <cfRule type="cellIs" priority="46" dxfId="551" operator="lessThanOrEqual" stopIfTrue="1">
      <formula>0</formula>
    </cfRule>
  </conditionalFormatting>
  <conditionalFormatting sqref="G32">
    <cfRule type="cellIs" priority="45" dxfId="550" operator="greaterThan" stopIfTrue="1">
      <formula>0</formula>
    </cfRule>
  </conditionalFormatting>
  <conditionalFormatting sqref="D15">
    <cfRule type="cellIs" priority="43" dxfId="550" operator="greaterThanOrEqual" stopIfTrue="1">
      <formula>0</formula>
    </cfRule>
    <cfRule type="cellIs" priority="44" dxfId="551" operator="lessThan" stopIfTrue="1">
      <formula>0</formula>
    </cfRule>
  </conditionalFormatting>
  <conditionalFormatting sqref="D15">
    <cfRule type="cellIs" priority="41" dxfId="550" operator="greaterThan" stopIfTrue="1">
      <formula>0</formula>
    </cfRule>
    <cfRule type="cellIs" priority="42" dxfId="551" operator="lessThanOrEqual" stopIfTrue="1">
      <formula>0</formula>
    </cfRule>
  </conditionalFormatting>
  <conditionalFormatting sqref="D17">
    <cfRule type="cellIs" priority="39" dxfId="550" operator="greaterThanOrEqual" stopIfTrue="1">
      <formula>0</formula>
    </cfRule>
    <cfRule type="cellIs" priority="40" dxfId="551" operator="lessThan" stopIfTrue="1">
      <formula>0</formula>
    </cfRule>
  </conditionalFormatting>
  <conditionalFormatting sqref="D17">
    <cfRule type="cellIs" priority="37" dxfId="550" operator="greaterThan" stopIfTrue="1">
      <formula>0</formula>
    </cfRule>
    <cfRule type="cellIs" priority="38" dxfId="551" operator="lessThanOrEqual" stopIfTrue="1">
      <formula>0</formula>
    </cfRule>
  </conditionalFormatting>
  <conditionalFormatting sqref="D32">
    <cfRule type="cellIs" priority="35" dxfId="550" operator="greaterThanOrEqual" stopIfTrue="1">
      <formula>0</formula>
    </cfRule>
    <cfRule type="cellIs" priority="36" dxfId="551" operator="lessThan" stopIfTrue="1">
      <formula>0</formula>
    </cfRule>
  </conditionalFormatting>
  <conditionalFormatting sqref="D32">
    <cfRule type="cellIs" priority="33" dxfId="550" operator="greaterThan" stopIfTrue="1">
      <formula>0</formula>
    </cfRule>
    <cfRule type="cellIs" priority="34" dxfId="551" operator="lessThanOrEqual" stopIfTrue="1">
      <formula>0</formula>
    </cfRule>
  </conditionalFormatting>
  <conditionalFormatting sqref="G30">
    <cfRule type="cellIs" priority="31" dxfId="550" operator="greaterThanOrEqual" stopIfTrue="1">
      <formula>0</formula>
    </cfRule>
    <cfRule type="cellIs" priority="32" dxfId="551" operator="lessThan" stopIfTrue="1">
      <formula>0</formula>
    </cfRule>
  </conditionalFormatting>
  <conditionalFormatting sqref="G30">
    <cfRule type="cellIs" priority="29" dxfId="550" operator="greaterThan" stopIfTrue="1">
      <formula>0</formula>
    </cfRule>
    <cfRule type="cellIs" priority="30" dxfId="551" operator="lessThanOrEqual" stopIfTrue="1">
      <formula>0</formula>
    </cfRule>
  </conditionalFormatting>
  <conditionalFormatting sqref="G26">
    <cfRule type="cellIs" priority="27" dxfId="550" operator="greaterThanOrEqual" stopIfTrue="1">
      <formula>0</formula>
    </cfRule>
    <cfRule type="cellIs" priority="28" dxfId="551" operator="lessThan" stopIfTrue="1">
      <formula>0</formula>
    </cfRule>
  </conditionalFormatting>
  <conditionalFormatting sqref="G26">
    <cfRule type="cellIs" priority="25" dxfId="550" operator="greaterThan" stopIfTrue="1">
      <formula>0</formula>
    </cfRule>
    <cfRule type="cellIs" priority="26" dxfId="551" operator="lessThanOrEqual" stopIfTrue="1">
      <formula>0</formula>
    </cfRule>
  </conditionalFormatting>
  <conditionalFormatting sqref="G15">
    <cfRule type="cellIs" priority="23" dxfId="550" operator="greaterThanOrEqual" stopIfTrue="1">
      <formula>0</formula>
    </cfRule>
    <cfRule type="cellIs" priority="24" dxfId="551" operator="lessThan" stopIfTrue="1">
      <formula>0</formula>
    </cfRule>
  </conditionalFormatting>
  <conditionalFormatting sqref="G15">
    <cfRule type="cellIs" priority="21" dxfId="550" operator="greaterThan" stopIfTrue="1">
      <formula>0</formula>
    </cfRule>
    <cfRule type="cellIs" priority="22" dxfId="551" operator="lessThanOrEqual" stopIfTrue="1">
      <formula>0</formula>
    </cfRule>
  </conditionalFormatting>
  <conditionalFormatting sqref="G9">
    <cfRule type="cellIs" priority="19" dxfId="550" operator="greaterThanOrEqual" stopIfTrue="1">
      <formula>0</formula>
    </cfRule>
    <cfRule type="cellIs" priority="20" dxfId="551" operator="lessThan" stopIfTrue="1">
      <formula>0</formula>
    </cfRule>
  </conditionalFormatting>
  <conditionalFormatting sqref="G9">
    <cfRule type="cellIs" priority="17" dxfId="550" operator="greaterThan" stopIfTrue="1">
      <formula>0</formula>
    </cfRule>
    <cfRule type="cellIs" priority="18" dxfId="551" operator="lessThanOrEqual" stopIfTrue="1">
      <formula>0</formula>
    </cfRule>
  </conditionalFormatting>
  <conditionalFormatting sqref="J14">
    <cfRule type="cellIs" priority="15" dxfId="550" operator="greaterThanOrEqual" stopIfTrue="1">
      <formula>0</formula>
    </cfRule>
    <cfRule type="cellIs" priority="16" dxfId="551" operator="lessThan" stopIfTrue="1">
      <formula>0</formula>
    </cfRule>
  </conditionalFormatting>
  <conditionalFormatting sqref="J14">
    <cfRule type="cellIs" priority="13" dxfId="550" operator="greaterThan" stopIfTrue="1">
      <formula>0</formula>
    </cfRule>
    <cfRule type="cellIs" priority="14" dxfId="551" operator="lessThanOrEqual" stopIfTrue="1">
      <formula>0</formula>
    </cfRule>
  </conditionalFormatting>
  <conditionalFormatting sqref="J15">
    <cfRule type="cellIs" priority="11" dxfId="550" operator="greaterThanOrEqual" stopIfTrue="1">
      <formula>0</formula>
    </cfRule>
    <cfRule type="cellIs" priority="12" dxfId="551" operator="lessThan" stopIfTrue="1">
      <formula>0</formula>
    </cfRule>
  </conditionalFormatting>
  <conditionalFormatting sqref="J15">
    <cfRule type="cellIs" priority="9" dxfId="550" operator="greaterThan" stopIfTrue="1">
      <formula>0</formula>
    </cfRule>
    <cfRule type="cellIs" priority="10" dxfId="551" operator="lessThanOrEqual" stopIfTrue="1">
      <formula>0</formula>
    </cfRule>
  </conditionalFormatting>
  <conditionalFormatting sqref="J17">
    <cfRule type="cellIs" priority="7" dxfId="550" operator="greaterThanOrEqual" stopIfTrue="1">
      <formula>0</formula>
    </cfRule>
    <cfRule type="cellIs" priority="8" dxfId="551" operator="lessThan" stopIfTrue="1">
      <formula>0</formula>
    </cfRule>
  </conditionalFormatting>
  <conditionalFormatting sqref="J17">
    <cfRule type="cellIs" priority="5" dxfId="550" operator="greaterThan" stopIfTrue="1">
      <formula>0</formula>
    </cfRule>
    <cfRule type="cellIs" priority="6" dxfId="551" operator="lessThanOrEqual" stopIfTrue="1">
      <formula>0</formula>
    </cfRule>
  </conditionalFormatting>
  <conditionalFormatting sqref="J32">
    <cfRule type="cellIs" priority="3" dxfId="550" operator="greaterThanOrEqual" stopIfTrue="1">
      <formula>0</formula>
    </cfRule>
    <cfRule type="cellIs" priority="4" dxfId="551" operator="lessThan" stopIfTrue="1">
      <formula>0</formula>
    </cfRule>
  </conditionalFormatting>
  <conditionalFormatting sqref="J32">
    <cfRule type="cellIs" priority="1" dxfId="550" operator="greaterThan" stopIfTrue="1">
      <formula>0</formula>
    </cfRule>
    <cfRule type="cellIs" priority="2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45"/>
  <sheetViews>
    <sheetView workbookViewId="0" topLeftCell="A1">
      <selection activeCell="Q20" sqref="Q20"/>
    </sheetView>
  </sheetViews>
  <sheetFormatPr defaultColWidth="9.140625" defaultRowHeight="15"/>
  <cols>
    <col min="1" max="1" width="28.57421875" style="7" customWidth="1"/>
    <col min="2" max="13" width="10.8515625" style="7" customWidth="1"/>
    <col min="14" max="16384" width="9.140625" style="7" customWidth="1"/>
  </cols>
  <sheetData>
    <row r="1" spans="1:13" ht="18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3" customFormat="1" ht="14.25">
      <c r="A4" s="6" t="s">
        <v>42</v>
      </c>
      <c r="B4" s="6" t="s">
        <v>99</v>
      </c>
      <c r="C4" s="6"/>
      <c r="D4" s="6" t="s">
        <v>100</v>
      </c>
      <c r="E4" s="6"/>
      <c r="F4" s="6" t="s">
        <v>101</v>
      </c>
      <c r="G4" s="6"/>
      <c r="H4" s="6" t="s">
        <v>102</v>
      </c>
      <c r="I4" s="6"/>
      <c r="J4" s="6" t="s">
        <v>103</v>
      </c>
      <c r="K4" s="6"/>
      <c r="L4" s="6" t="s">
        <v>104</v>
      </c>
      <c r="M4" s="6"/>
    </row>
    <row r="5" spans="1:13" s="13" customFormat="1" ht="28.5">
      <c r="A5" s="6"/>
      <c r="B5" s="61" t="s">
        <v>105</v>
      </c>
      <c r="C5" s="61" t="s">
        <v>106</v>
      </c>
      <c r="D5" s="61" t="s">
        <v>105</v>
      </c>
      <c r="E5" s="61" t="s">
        <v>106</v>
      </c>
      <c r="F5" s="61" t="s">
        <v>105</v>
      </c>
      <c r="G5" s="61" t="s">
        <v>106</v>
      </c>
      <c r="H5" s="61" t="s">
        <v>105</v>
      </c>
      <c r="I5" s="61" t="s">
        <v>106</v>
      </c>
      <c r="J5" s="61" t="s">
        <v>105</v>
      </c>
      <c r="K5" s="61" t="s">
        <v>106</v>
      </c>
      <c r="L5" s="61" t="s">
        <v>105</v>
      </c>
      <c r="M5" s="61" t="s">
        <v>106</v>
      </c>
    </row>
    <row r="6" spans="1:13" ht="14.25">
      <c r="A6" s="39" t="s">
        <v>51</v>
      </c>
      <c r="B6" s="14">
        <v>0</v>
      </c>
      <c r="C6" s="29">
        <v>0</v>
      </c>
      <c r="D6" s="14">
        <v>0</v>
      </c>
      <c r="E6" s="29">
        <v>0</v>
      </c>
      <c r="F6" s="14">
        <v>0</v>
      </c>
      <c r="G6" s="29">
        <v>0</v>
      </c>
      <c r="H6" s="14">
        <v>0</v>
      </c>
      <c r="I6" s="29">
        <v>0</v>
      </c>
      <c r="J6" s="14">
        <v>0</v>
      </c>
      <c r="K6" s="29">
        <v>0</v>
      </c>
      <c r="L6" s="14">
        <v>0</v>
      </c>
      <c r="M6" s="29">
        <v>0</v>
      </c>
    </row>
    <row r="7" spans="1:13" ht="14.25">
      <c r="A7" s="39" t="s">
        <v>52</v>
      </c>
      <c r="B7" s="14">
        <v>25</v>
      </c>
      <c r="C7" s="29">
        <f>B7*100/(B7+D7+F7+H7+J7+L7)</f>
        <v>83.33333333333333</v>
      </c>
      <c r="D7" s="14">
        <v>1</v>
      </c>
      <c r="E7" s="29">
        <f>D7*100/(D7+F7+H7+J7+L7+B7)</f>
        <v>3.3333333333333335</v>
      </c>
      <c r="F7" s="14">
        <v>3</v>
      </c>
      <c r="G7" s="29">
        <f>F7*100/(B7+D7+F7+H7+J7+L7)</f>
        <v>10</v>
      </c>
      <c r="H7" s="14">
        <v>0</v>
      </c>
      <c r="I7" s="29">
        <f>H7*100/(B7+D7+F7+H7+J7+L7)</f>
        <v>0</v>
      </c>
      <c r="J7" s="14">
        <v>0</v>
      </c>
      <c r="K7" s="29">
        <f>J7*100/(B7+D7+F7+H7+J7+L7)</f>
        <v>0</v>
      </c>
      <c r="L7" s="14">
        <v>1</v>
      </c>
      <c r="M7" s="29">
        <f>L7*100/(B7+D7+F7+H7+J7+L7)</f>
        <v>3.3333333333333335</v>
      </c>
    </row>
    <row r="8" spans="1:13" ht="14.25">
      <c r="A8" s="39" t="s">
        <v>53</v>
      </c>
      <c r="B8" s="14">
        <v>5</v>
      </c>
      <c r="C8" s="29">
        <f aca="true" t="shared" si="0" ref="C8:C31">B8*100/(B8+D8+F8+H8+J8+L8)</f>
        <v>29.41176470588235</v>
      </c>
      <c r="D8" s="14">
        <v>2</v>
      </c>
      <c r="E8" s="29">
        <f aca="true" t="shared" si="1" ref="E8:E33">D8*100/(D8+F8+H8+J8+L8+B8)</f>
        <v>11.764705882352942</v>
      </c>
      <c r="F8" s="14">
        <v>5</v>
      </c>
      <c r="G8" s="29">
        <f aca="true" t="shared" si="2" ref="G8:G33">F8*100/(B8+D8+F8+H8+J8+L8)</f>
        <v>29.41176470588235</v>
      </c>
      <c r="H8" s="14">
        <v>2</v>
      </c>
      <c r="I8" s="29">
        <f aca="true" t="shared" si="3" ref="I8:I33">H8*100/(B8+D8+F8+H8+J8+L8)</f>
        <v>11.764705882352942</v>
      </c>
      <c r="J8" s="14">
        <v>0</v>
      </c>
      <c r="K8" s="29">
        <f aca="true" t="shared" si="4" ref="K8:K33">J8*100/(B8+D8+F8+H8+J8+L8)</f>
        <v>0</v>
      </c>
      <c r="L8" s="14">
        <v>3</v>
      </c>
      <c r="M8" s="29">
        <f aca="true" t="shared" si="5" ref="M8:M33">L8*100/(B8+D8+F8+H8+J8+L8)</f>
        <v>17.647058823529413</v>
      </c>
    </row>
    <row r="9" spans="1:13" ht="14.25">
      <c r="A9" s="39" t="s">
        <v>54</v>
      </c>
      <c r="B9" s="14">
        <v>8</v>
      </c>
      <c r="C9" s="29">
        <f t="shared" si="0"/>
        <v>34.78260869565217</v>
      </c>
      <c r="D9" s="14">
        <v>12</v>
      </c>
      <c r="E9" s="29">
        <f t="shared" si="1"/>
        <v>52.17391304347826</v>
      </c>
      <c r="F9" s="14">
        <v>0</v>
      </c>
      <c r="G9" s="29">
        <f t="shared" si="2"/>
        <v>0</v>
      </c>
      <c r="H9" s="14">
        <v>1</v>
      </c>
      <c r="I9" s="29">
        <f t="shared" si="3"/>
        <v>4.3478260869565215</v>
      </c>
      <c r="J9" s="14">
        <v>0</v>
      </c>
      <c r="K9" s="29">
        <f t="shared" si="4"/>
        <v>0</v>
      </c>
      <c r="L9" s="14">
        <v>2</v>
      </c>
      <c r="M9" s="29">
        <f t="shared" si="5"/>
        <v>8.695652173913043</v>
      </c>
    </row>
    <row r="10" spans="1:13" ht="14.25">
      <c r="A10" s="39" t="s">
        <v>55</v>
      </c>
      <c r="B10" s="14">
        <v>0</v>
      </c>
      <c r="C10" s="29">
        <f t="shared" si="0"/>
        <v>0</v>
      </c>
      <c r="D10" s="14">
        <v>0</v>
      </c>
      <c r="E10" s="29">
        <f t="shared" si="1"/>
        <v>0</v>
      </c>
      <c r="F10" s="14">
        <v>0</v>
      </c>
      <c r="G10" s="29">
        <f t="shared" si="2"/>
        <v>0</v>
      </c>
      <c r="H10" s="14">
        <v>4</v>
      </c>
      <c r="I10" s="29">
        <f t="shared" si="3"/>
        <v>57.142857142857146</v>
      </c>
      <c r="J10" s="14">
        <v>0</v>
      </c>
      <c r="K10" s="29">
        <f t="shared" si="4"/>
        <v>0</v>
      </c>
      <c r="L10" s="14">
        <v>3</v>
      </c>
      <c r="M10" s="29">
        <f t="shared" si="5"/>
        <v>42.857142857142854</v>
      </c>
    </row>
    <row r="11" spans="1:13" ht="14.25">
      <c r="A11" s="39" t="s">
        <v>56</v>
      </c>
      <c r="B11" s="14">
        <v>6</v>
      </c>
      <c r="C11" s="29">
        <f t="shared" si="0"/>
        <v>75</v>
      </c>
      <c r="D11" s="14">
        <v>0</v>
      </c>
      <c r="E11" s="29">
        <f t="shared" si="1"/>
        <v>0</v>
      </c>
      <c r="F11" s="14">
        <v>0</v>
      </c>
      <c r="G11" s="29">
        <f t="shared" si="2"/>
        <v>0</v>
      </c>
      <c r="H11" s="14">
        <v>1</v>
      </c>
      <c r="I11" s="29">
        <f t="shared" si="3"/>
        <v>12.5</v>
      </c>
      <c r="J11" s="14">
        <v>0</v>
      </c>
      <c r="K11" s="29">
        <f t="shared" si="4"/>
        <v>0</v>
      </c>
      <c r="L11" s="14">
        <v>1</v>
      </c>
      <c r="M11" s="29">
        <f t="shared" si="5"/>
        <v>12.5</v>
      </c>
    </row>
    <row r="12" spans="1:13" ht="14.25">
      <c r="A12" s="39" t="s">
        <v>57</v>
      </c>
      <c r="B12" s="14">
        <v>7</v>
      </c>
      <c r="C12" s="29">
        <f t="shared" si="0"/>
        <v>25</v>
      </c>
      <c r="D12" s="14">
        <v>3</v>
      </c>
      <c r="E12" s="29">
        <f t="shared" si="1"/>
        <v>10.714285714285714</v>
      </c>
      <c r="F12" s="14">
        <v>5</v>
      </c>
      <c r="G12" s="29">
        <f t="shared" si="2"/>
        <v>17.857142857142858</v>
      </c>
      <c r="H12" s="14">
        <v>12</v>
      </c>
      <c r="I12" s="29">
        <f t="shared" si="3"/>
        <v>42.857142857142854</v>
      </c>
      <c r="J12" s="14">
        <v>0</v>
      </c>
      <c r="K12" s="29">
        <f t="shared" si="4"/>
        <v>0</v>
      </c>
      <c r="L12" s="14">
        <v>1</v>
      </c>
      <c r="M12" s="29">
        <f t="shared" si="5"/>
        <v>3.5714285714285716</v>
      </c>
    </row>
    <row r="13" spans="1:13" ht="14.25">
      <c r="A13" s="39" t="s">
        <v>58</v>
      </c>
      <c r="B13" s="14">
        <v>9</v>
      </c>
      <c r="C13" s="29">
        <f t="shared" si="0"/>
        <v>47.36842105263158</v>
      </c>
      <c r="D13" s="14">
        <v>3</v>
      </c>
      <c r="E13" s="29">
        <f t="shared" si="1"/>
        <v>15.789473684210526</v>
      </c>
      <c r="F13" s="14">
        <v>3</v>
      </c>
      <c r="G13" s="29">
        <f t="shared" si="2"/>
        <v>15.789473684210526</v>
      </c>
      <c r="H13" s="14">
        <v>2</v>
      </c>
      <c r="I13" s="29">
        <f t="shared" si="3"/>
        <v>10.526315789473685</v>
      </c>
      <c r="J13" s="14">
        <v>1</v>
      </c>
      <c r="K13" s="29">
        <f t="shared" si="4"/>
        <v>5.2631578947368425</v>
      </c>
      <c r="L13" s="14">
        <v>1</v>
      </c>
      <c r="M13" s="29">
        <f t="shared" si="5"/>
        <v>5.2631578947368425</v>
      </c>
    </row>
    <row r="14" spans="1:13" ht="14.25">
      <c r="A14" s="39" t="s">
        <v>59</v>
      </c>
      <c r="B14" s="14">
        <v>0</v>
      </c>
      <c r="C14" s="29">
        <f t="shared" si="0"/>
        <v>0</v>
      </c>
      <c r="D14" s="14">
        <v>6</v>
      </c>
      <c r="E14" s="29">
        <f t="shared" si="1"/>
        <v>85.71428571428571</v>
      </c>
      <c r="F14" s="14">
        <v>1</v>
      </c>
      <c r="G14" s="29">
        <f t="shared" si="2"/>
        <v>14.285714285714286</v>
      </c>
      <c r="H14" s="14">
        <v>0</v>
      </c>
      <c r="I14" s="29">
        <f t="shared" si="3"/>
        <v>0</v>
      </c>
      <c r="J14" s="14">
        <v>0</v>
      </c>
      <c r="K14" s="29">
        <f t="shared" si="4"/>
        <v>0</v>
      </c>
      <c r="L14" s="14">
        <v>0</v>
      </c>
      <c r="M14" s="29">
        <f t="shared" si="5"/>
        <v>0</v>
      </c>
    </row>
    <row r="15" spans="1:13" ht="14.25">
      <c r="A15" s="39" t="s">
        <v>60</v>
      </c>
      <c r="B15" s="14">
        <v>82</v>
      </c>
      <c r="C15" s="29">
        <f t="shared" si="0"/>
        <v>89.1304347826087</v>
      </c>
      <c r="D15" s="14">
        <v>0</v>
      </c>
      <c r="E15" s="29">
        <f t="shared" si="1"/>
        <v>0</v>
      </c>
      <c r="F15" s="14">
        <v>6</v>
      </c>
      <c r="G15" s="29">
        <f t="shared" si="2"/>
        <v>6.521739130434782</v>
      </c>
      <c r="H15" s="14">
        <v>1</v>
      </c>
      <c r="I15" s="29">
        <f t="shared" si="3"/>
        <v>1.0869565217391304</v>
      </c>
      <c r="J15" s="14">
        <v>1</v>
      </c>
      <c r="K15" s="29">
        <f t="shared" si="4"/>
        <v>1.0869565217391304</v>
      </c>
      <c r="L15" s="14">
        <v>2</v>
      </c>
      <c r="M15" s="29">
        <f t="shared" si="5"/>
        <v>2.1739130434782608</v>
      </c>
    </row>
    <row r="16" spans="1:13" ht="14.25">
      <c r="A16" s="39" t="s">
        <v>61</v>
      </c>
      <c r="B16" s="14">
        <v>1</v>
      </c>
      <c r="C16" s="29">
        <f t="shared" si="0"/>
        <v>100</v>
      </c>
      <c r="D16" s="14">
        <v>0</v>
      </c>
      <c r="E16" s="29">
        <f t="shared" si="1"/>
        <v>0</v>
      </c>
      <c r="F16" s="14">
        <v>0</v>
      </c>
      <c r="G16" s="29">
        <f t="shared" si="2"/>
        <v>0</v>
      </c>
      <c r="H16" s="14">
        <v>0</v>
      </c>
      <c r="I16" s="29">
        <f t="shared" si="3"/>
        <v>0</v>
      </c>
      <c r="J16" s="14">
        <v>0</v>
      </c>
      <c r="K16" s="29">
        <f t="shared" si="4"/>
        <v>0</v>
      </c>
      <c r="L16" s="14">
        <v>0</v>
      </c>
      <c r="M16" s="29">
        <f t="shared" si="5"/>
        <v>0</v>
      </c>
    </row>
    <row r="17" spans="1:13" ht="14.25">
      <c r="A17" s="39" t="s">
        <v>62</v>
      </c>
      <c r="B17" s="14">
        <v>41</v>
      </c>
      <c r="C17" s="29">
        <f t="shared" si="0"/>
        <v>83.6734693877551</v>
      </c>
      <c r="D17" s="14">
        <v>1</v>
      </c>
      <c r="E17" s="29">
        <f t="shared" si="1"/>
        <v>2.0408163265306123</v>
      </c>
      <c r="F17" s="14">
        <v>0</v>
      </c>
      <c r="G17" s="29">
        <f t="shared" si="2"/>
        <v>0</v>
      </c>
      <c r="H17" s="14">
        <v>4</v>
      </c>
      <c r="I17" s="29">
        <f t="shared" si="3"/>
        <v>8.16326530612245</v>
      </c>
      <c r="J17" s="14">
        <v>3</v>
      </c>
      <c r="K17" s="29">
        <f t="shared" si="4"/>
        <v>6.122448979591836</v>
      </c>
      <c r="L17" s="14">
        <v>0</v>
      </c>
      <c r="M17" s="29">
        <f t="shared" si="5"/>
        <v>0</v>
      </c>
    </row>
    <row r="18" spans="1:13" ht="14.25">
      <c r="A18" s="39" t="s">
        <v>63</v>
      </c>
      <c r="B18" s="14">
        <v>0</v>
      </c>
      <c r="C18" s="29">
        <f t="shared" si="0"/>
        <v>0</v>
      </c>
      <c r="D18" s="14">
        <v>0</v>
      </c>
      <c r="E18" s="29">
        <f t="shared" si="1"/>
        <v>0</v>
      </c>
      <c r="F18" s="14">
        <v>0</v>
      </c>
      <c r="G18" s="29">
        <f t="shared" si="2"/>
        <v>0</v>
      </c>
      <c r="H18" s="14">
        <v>1</v>
      </c>
      <c r="I18" s="29">
        <f t="shared" si="3"/>
        <v>100</v>
      </c>
      <c r="J18" s="14">
        <v>0</v>
      </c>
      <c r="K18" s="29">
        <f t="shared" si="4"/>
        <v>0</v>
      </c>
      <c r="L18" s="14">
        <v>0</v>
      </c>
      <c r="M18" s="29">
        <f t="shared" si="5"/>
        <v>0</v>
      </c>
    </row>
    <row r="19" spans="1:13" ht="14.25">
      <c r="A19" s="39" t="s">
        <v>64</v>
      </c>
      <c r="B19" s="14">
        <v>254</v>
      </c>
      <c r="C19" s="29">
        <f t="shared" si="0"/>
        <v>94.77611940298507</v>
      </c>
      <c r="D19" s="14">
        <v>5</v>
      </c>
      <c r="E19" s="29">
        <f t="shared" si="1"/>
        <v>1.8656716417910448</v>
      </c>
      <c r="F19" s="14">
        <v>3</v>
      </c>
      <c r="G19" s="29">
        <f t="shared" si="2"/>
        <v>1.1194029850746268</v>
      </c>
      <c r="H19" s="14">
        <v>2</v>
      </c>
      <c r="I19" s="29">
        <f t="shared" si="3"/>
        <v>0.746268656716418</v>
      </c>
      <c r="J19" s="14">
        <v>3</v>
      </c>
      <c r="K19" s="29">
        <f t="shared" si="4"/>
        <v>1.1194029850746268</v>
      </c>
      <c r="L19" s="14">
        <v>1</v>
      </c>
      <c r="M19" s="29">
        <f t="shared" si="5"/>
        <v>0.373134328358209</v>
      </c>
    </row>
    <row r="20" spans="1:13" ht="14.25">
      <c r="A20" s="39" t="s">
        <v>65</v>
      </c>
      <c r="B20" s="14">
        <v>4</v>
      </c>
      <c r="C20" s="29">
        <f t="shared" si="0"/>
        <v>30.76923076923077</v>
      </c>
      <c r="D20" s="14">
        <v>3</v>
      </c>
      <c r="E20" s="29">
        <f t="shared" si="1"/>
        <v>23.076923076923077</v>
      </c>
      <c r="F20" s="14">
        <v>3</v>
      </c>
      <c r="G20" s="29">
        <f t="shared" si="2"/>
        <v>23.076923076923077</v>
      </c>
      <c r="H20" s="14">
        <v>2</v>
      </c>
      <c r="I20" s="29">
        <f t="shared" si="3"/>
        <v>15.384615384615385</v>
      </c>
      <c r="J20" s="14">
        <v>1</v>
      </c>
      <c r="K20" s="29">
        <f t="shared" si="4"/>
        <v>7.6923076923076925</v>
      </c>
      <c r="L20" s="14">
        <v>0</v>
      </c>
      <c r="M20" s="29">
        <f t="shared" si="5"/>
        <v>0</v>
      </c>
    </row>
    <row r="21" spans="1:13" ht="14.25">
      <c r="A21" s="39" t="s">
        <v>66</v>
      </c>
      <c r="B21" s="14">
        <v>0</v>
      </c>
      <c r="C21" s="29">
        <f t="shared" si="0"/>
        <v>0</v>
      </c>
      <c r="D21" s="14">
        <v>0</v>
      </c>
      <c r="E21" s="29">
        <f t="shared" si="1"/>
        <v>0</v>
      </c>
      <c r="F21" s="14">
        <v>1</v>
      </c>
      <c r="G21" s="29">
        <f t="shared" si="2"/>
        <v>20</v>
      </c>
      <c r="H21" s="14">
        <v>4</v>
      </c>
      <c r="I21" s="29">
        <f t="shared" si="3"/>
        <v>80</v>
      </c>
      <c r="J21" s="14">
        <v>0</v>
      </c>
      <c r="K21" s="29">
        <f t="shared" si="4"/>
        <v>0</v>
      </c>
      <c r="L21" s="14">
        <v>0</v>
      </c>
      <c r="M21" s="29">
        <f t="shared" si="5"/>
        <v>0</v>
      </c>
    </row>
    <row r="22" spans="1:13" ht="14.25">
      <c r="A22" s="39" t="s">
        <v>67</v>
      </c>
      <c r="B22" s="14">
        <v>13</v>
      </c>
      <c r="C22" s="29">
        <f t="shared" si="0"/>
        <v>43.333333333333336</v>
      </c>
      <c r="D22" s="14">
        <v>0</v>
      </c>
      <c r="E22" s="29">
        <f t="shared" si="1"/>
        <v>0</v>
      </c>
      <c r="F22" s="14">
        <v>7</v>
      </c>
      <c r="G22" s="29">
        <f t="shared" si="2"/>
        <v>23.333333333333332</v>
      </c>
      <c r="H22" s="14">
        <v>3</v>
      </c>
      <c r="I22" s="29">
        <f t="shared" si="3"/>
        <v>10</v>
      </c>
      <c r="J22" s="14">
        <v>3</v>
      </c>
      <c r="K22" s="29">
        <f t="shared" si="4"/>
        <v>10</v>
      </c>
      <c r="L22" s="14">
        <v>4</v>
      </c>
      <c r="M22" s="29">
        <f t="shared" si="5"/>
        <v>13.333333333333334</v>
      </c>
    </row>
    <row r="23" spans="1:13" ht="14.25">
      <c r="A23" s="39" t="s">
        <v>68</v>
      </c>
      <c r="B23" s="14">
        <v>15</v>
      </c>
      <c r="C23" s="29">
        <f t="shared" si="0"/>
        <v>68.18181818181819</v>
      </c>
      <c r="D23" s="14">
        <v>3</v>
      </c>
      <c r="E23" s="29">
        <f t="shared" si="1"/>
        <v>13.636363636363637</v>
      </c>
      <c r="F23" s="14">
        <v>0</v>
      </c>
      <c r="G23" s="29">
        <f t="shared" si="2"/>
        <v>0</v>
      </c>
      <c r="H23" s="14">
        <v>1</v>
      </c>
      <c r="I23" s="29">
        <f t="shared" si="3"/>
        <v>4.545454545454546</v>
      </c>
      <c r="J23" s="14">
        <v>3</v>
      </c>
      <c r="K23" s="29">
        <f t="shared" si="4"/>
        <v>13.636363636363637</v>
      </c>
      <c r="L23" s="14">
        <v>0</v>
      </c>
      <c r="M23" s="29">
        <f t="shared" si="5"/>
        <v>0</v>
      </c>
    </row>
    <row r="24" spans="1:13" ht="14.25">
      <c r="A24" s="39" t="s">
        <v>69</v>
      </c>
      <c r="B24" s="14">
        <v>0</v>
      </c>
      <c r="C24" s="29">
        <f t="shared" si="0"/>
        <v>0</v>
      </c>
      <c r="D24" s="14">
        <v>1</v>
      </c>
      <c r="E24" s="29">
        <f t="shared" si="1"/>
        <v>11.11111111111111</v>
      </c>
      <c r="F24" s="14">
        <v>7</v>
      </c>
      <c r="G24" s="29">
        <f t="shared" si="2"/>
        <v>77.77777777777777</v>
      </c>
      <c r="H24" s="14">
        <v>1</v>
      </c>
      <c r="I24" s="29">
        <f t="shared" si="3"/>
        <v>11.11111111111111</v>
      </c>
      <c r="J24" s="14">
        <v>0</v>
      </c>
      <c r="K24" s="29">
        <f t="shared" si="4"/>
        <v>0</v>
      </c>
      <c r="L24" s="14">
        <v>0</v>
      </c>
      <c r="M24" s="29">
        <f t="shared" si="5"/>
        <v>0</v>
      </c>
    </row>
    <row r="25" spans="1:13" ht="14.25">
      <c r="A25" s="39" t="s">
        <v>70</v>
      </c>
      <c r="B25" s="14">
        <v>11</v>
      </c>
      <c r="C25" s="29">
        <f t="shared" si="0"/>
        <v>78.57142857142857</v>
      </c>
      <c r="D25" s="14">
        <v>0</v>
      </c>
      <c r="E25" s="29">
        <f t="shared" si="1"/>
        <v>0</v>
      </c>
      <c r="F25" s="14">
        <v>1</v>
      </c>
      <c r="G25" s="29">
        <f t="shared" si="2"/>
        <v>7.142857142857143</v>
      </c>
      <c r="H25" s="14">
        <v>1</v>
      </c>
      <c r="I25" s="29">
        <f t="shared" si="3"/>
        <v>7.142857142857143</v>
      </c>
      <c r="J25" s="14">
        <v>0</v>
      </c>
      <c r="K25" s="29">
        <f t="shared" si="4"/>
        <v>0</v>
      </c>
      <c r="L25" s="14">
        <v>1</v>
      </c>
      <c r="M25" s="29">
        <f t="shared" si="5"/>
        <v>7.142857142857143</v>
      </c>
    </row>
    <row r="26" spans="1:13" ht="14.25">
      <c r="A26" s="39" t="s">
        <v>71</v>
      </c>
      <c r="B26" s="14">
        <v>4</v>
      </c>
      <c r="C26" s="29">
        <f t="shared" si="0"/>
        <v>50</v>
      </c>
      <c r="D26" s="14">
        <v>0</v>
      </c>
      <c r="E26" s="29">
        <f t="shared" si="1"/>
        <v>0</v>
      </c>
      <c r="F26" s="14">
        <v>2</v>
      </c>
      <c r="G26" s="29">
        <f t="shared" si="2"/>
        <v>25</v>
      </c>
      <c r="H26" s="14">
        <v>1</v>
      </c>
      <c r="I26" s="29">
        <f t="shared" si="3"/>
        <v>12.5</v>
      </c>
      <c r="J26" s="14">
        <v>0</v>
      </c>
      <c r="K26" s="29">
        <f t="shared" si="4"/>
        <v>0</v>
      </c>
      <c r="L26" s="14">
        <v>1</v>
      </c>
      <c r="M26" s="29">
        <f t="shared" si="5"/>
        <v>12.5</v>
      </c>
    </row>
    <row r="27" spans="1:13" ht="14.25">
      <c r="A27" s="39" t="s">
        <v>72</v>
      </c>
      <c r="B27" s="14">
        <v>3</v>
      </c>
      <c r="C27" s="29">
        <f t="shared" si="0"/>
        <v>25</v>
      </c>
      <c r="D27" s="14">
        <v>0</v>
      </c>
      <c r="E27" s="29">
        <f t="shared" si="1"/>
        <v>0</v>
      </c>
      <c r="F27" s="14">
        <v>3</v>
      </c>
      <c r="G27" s="29">
        <f t="shared" si="2"/>
        <v>25</v>
      </c>
      <c r="H27" s="14">
        <v>4</v>
      </c>
      <c r="I27" s="29">
        <f t="shared" si="3"/>
        <v>33.333333333333336</v>
      </c>
      <c r="J27" s="14">
        <v>1</v>
      </c>
      <c r="K27" s="29">
        <f t="shared" si="4"/>
        <v>8.333333333333334</v>
      </c>
      <c r="L27" s="14">
        <v>1</v>
      </c>
      <c r="M27" s="29">
        <f t="shared" si="5"/>
        <v>8.333333333333334</v>
      </c>
    </row>
    <row r="28" spans="1:13" ht="14.25">
      <c r="A28" s="39" t="s">
        <v>73</v>
      </c>
      <c r="B28" s="14">
        <v>0</v>
      </c>
      <c r="C28" s="29">
        <f t="shared" si="0"/>
        <v>0</v>
      </c>
      <c r="D28" s="14">
        <v>1</v>
      </c>
      <c r="E28" s="29">
        <f t="shared" si="1"/>
        <v>20</v>
      </c>
      <c r="F28" s="14">
        <v>0</v>
      </c>
      <c r="G28" s="29">
        <f t="shared" si="2"/>
        <v>0</v>
      </c>
      <c r="H28" s="14">
        <v>3</v>
      </c>
      <c r="I28" s="29">
        <f t="shared" si="3"/>
        <v>60</v>
      </c>
      <c r="J28" s="14">
        <v>1</v>
      </c>
      <c r="K28" s="29">
        <f t="shared" si="4"/>
        <v>20</v>
      </c>
      <c r="L28" s="14">
        <v>0</v>
      </c>
      <c r="M28" s="29">
        <f t="shared" si="5"/>
        <v>0</v>
      </c>
    </row>
    <row r="29" spans="1:13" ht="14.25">
      <c r="A29" s="39" t="s">
        <v>74</v>
      </c>
      <c r="B29" s="14">
        <v>7</v>
      </c>
      <c r="C29" s="29">
        <f t="shared" si="0"/>
        <v>43.75</v>
      </c>
      <c r="D29" s="14">
        <v>4</v>
      </c>
      <c r="E29" s="29">
        <f t="shared" si="1"/>
        <v>25</v>
      </c>
      <c r="F29" s="14">
        <v>1</v>
      </c>
      <c r="G29" s="29">
        <f t="shared" si="2"/>
        <v>6.25</v>
      </c>
      <c r="H29" s="14">
        <v>1</v>
      </c>
      <c r="I29" s="29">
        <f t="shared" si="3"/>
        <v>6.25</v>
      </c>
      <c r="J29" s="14">
        <v>3</v>
      </c>
      <c r="K29" s="29">
        <f t="shared" si="4"/>
        <v>18.75</v>
      </c>
      <c r="L29" s="14">
        <v>0</v>
      </c>
      <c r="M29" s="29">
        <f t="shared" si="5"/>
        <v>0</v>
      </c>
    </row>
    <row r="30" spans="1:13" ht="14.25">
      <c r="A30" s="39" t="s">
        <v>75</v>
      </c>
      <c r="B30" s="14">
        <v>1</v>
      </c>
      <c r="C30" s="29">
        <f t="shared" si="0"/>
        <v>20</v>
      </c>
      <c r="D30" s="14">
        <v>1</v>
      </c>
      <c r="E30" s="29">
        <f t="shared" si="1"/>
        <v>20</v>
      </c>
      <c r="F30" s="14">
        <v>2</v>
      </c>
      <c r="G30" s="29">
        <f t="shared" si="2"/>
        <v>40</v>
      </c>
      <c r="H30" s="14">
        <v>1</v>
      </c>
      <c r="I30" s="29">
        <f t="shared" si="3"/>
        <v>20</v>
      </c>
      <c r="J30" s="14">
        <v>0</v>
      </c>
      <c r="K30" s="29">
        <f t="shared" si="4"/>
        <v>0</v>
      </c>
      <c r="L30" s="14">
        <v>0</v>
      </c>
      <c r="M30" s="29">
        <f t="shared" si="5"/>
        <v>0</v>
      </c>
    </row>
    <row r="31" spans="1:13" ht="14.25">
      <c r="A31" s="39" t="s">
        <v>76</v>
      </c>
      <c r="B31" s="14">
        <v>0</v>
      </c>
      <c r="C31" s="29">
        <f t="shared" si="0"/>
        <v>0</v>
      </c>
      <c r="D31" s="14">
        <v>1</v>
      </c>
      <c r="E31" s="29">
        <f t="shared" si="1"/>
        <v>20</v>
      </c>
      <c r="F31" s="14">
        <v>0</v>
      </c>
      <c r="G31" s="29">
        <f t="shared" si="2"/>
        <v>0</v>
      </c>
      <c r="H31" s="14">
        <v>3</v>
      </c>
      <c r="I31" s="29">
        <f t="shared" si="3"/>
        <v>60</v>
      </c>
      <c r="J31" s="14">
        <v>0</v>
      </c>
      <c r="K31" s="29">
        <f t="shared" si="4"/>
        <v>0</v>
      </c>
      <c r="L31" s="14">
        <v>1</v>
      </c>
      <c r="M31" s="29">
        <f t="shared" si="5"/>
        <v>20</v>
      </c>
    </row>
    <row r="32" spans="1:13" ht="14.25">
      <c r="A32" s="39" t="s">
        <v>77</v>
      </c>
      <c r="B32" s="14">
        <v>0</v>
      </c>
      <c r="C32" s="29">
        <v>0</v>
      </c>
      <c r="D32" s="14">
        <v>0</v>
      </c>
      <c r="E32" s="29"/>
      <c r="F32" s="14">
        <v>0</v>
      </c>
      <c r="G32" s="29"/>
      <c r="H32" s="14">
        <v>0</v>
      </c>
      <c r="I32" s="29">
        <v>0</v>
      </c>
      <c r="J32" s="14">
        <v>0</v>
      </c>
      <c r="K32" s="29"/>
      <c r="L32" s="14">
        <v>0</v>
      </c>
      <c r="M32" s="29"/>
    </row>
    <row r="33" spans="1:13" ht="15">
      <c r="A33" s="30" t="s">
        <v>78</v>
      </c>
      <c r="B33" s="30">
        <v>496</v>
      </c>
      <c r="C33" s="29">
        <f>B33*100/(B33+D33+F33+H33+J33+L33)</f>
        <v>71.46974063400576</v>
      </c>
      <c r="D33" s="30">
        <v>47</v>
      </c>
      <c r="E33" s="29">
        <f t="shared" si="1"/>
        <v>6.772334293948127</v>
      </c>
      <c r="F33" s="30">
        <v>53</v>
      </c>
      <c r="G33" s="29">
        <f t="shared" si="2"/>
        <v>7.636887608069165</v>
      </c>
      <c r="H33" s="30">
        <v>55</v>
      </c>
      <c r="I33" s="29">
        <f t="shared" si="3"/>
        <v>7.92507204610951</v>
      </c>
      <c r="J33" s="30">
        <v>20</v>
      </c>
      <c r="K33" s="29">
        <f t="shared" si="4"/>
        <v>2.881844380403458</v>
      </c>
      <c r="L33" s="30">
        <v>23</v>
      </c>
      <c r="M33" s="29">
        <f t="shared" si="5"/>
        <v>3.314121037463977</v>
      </c>
    </row>
    <row r="35" ht="14.25">
      <c r="C35" s="10"/>
    </row>
    <row r="36" spans="2:3" ht="14.25">
      <c r="B36" s="10"/>
      <c r="C36" s="10"/>
    </row>
    <row r="45" ht="14.25">
      <c r="C45" s="10"/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conditionalFormatting sqref="M6:M33">
    <cfRule type="cellIs" priority="11" dxfId="552" operator="lessThanOrEqual" stopIfTrue="1">
      <formula>0</formula>
    </cfRule>
    <cfRule type="cellIs" priority="12" dxfId="550" operator="greaterThan" stopIfTrue="1">
      <formula>0</formula>
    </cfRule>
  </conditionalFormatting>
  <conditionalFormatting sqref="K6:K33">
    <cfRule type="cellIs" priority="9" dxfId="552" operator="lessThanOrEqual" stopIfTrue="1">
      <formula>0</formula>
    </cfRule>
    <cfRule type="cellIs" priority="10" dxfId="550" operator="greaterThan" stopIfTrue="1">
      <formula>0</formula>
    </cfRule>
  </conditionalFormatting>
  <conditionalFormatting sqref="I6:I33">
    <cfRule type="cellIs" priority="7" dxfId="552" operator="lessThanOrEqual" stopIfTrue="1">
      <formula>0</formula>
    </cfRule>
    <cfRule type="cellIs" priority="8" dxfId="550" operator="greaterThan" stopIfTrue="1">
      <formula>0</formula>
    </cfRule>
  </conditionalFormatting>
  <conditionalFormatting sqref="G6:G33">
    <cfRule type="cellIs" priority="5" dxfId="552" operator="lessThanOrEqual" stopIfTrue="1">
      <formula>0</formula>
    </cfRule>
    <cfRule type="cellIs" priority="6" dxfId="550" operator="greaterThan" stopIfTrue="1">
      <formula>0</formula>
    </cfRule>
  </conditionalFormatting>
  <conditionalFormatting sqref="C6:C33">
    <cfRule type="cellIs" priority="3" dxfId="552" operator="lessThanOrEqual" stopIfTrue="1">
      <formula>0</formula>
    </cfRule>
    <cfRule type="cellIs" priority="4" dxfId="550" operator="greaterThan" stopIfTrue="1">
      <formula>0</formula>
    </cfRule>
  </conditionalFormatting>
  <conditionalFormatting sqref="E6:E33">
    <cfRule type="cellIs" priority="1" dxfId="552" operator="lessThanOrEqual" stopIfTrue="1">
      <formula>0</formula>
    </cfRule>
    <cfRule type="cellIs" priority="2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D30" sqref="D30"/>
    </sheetView>
  </sheetViews>
  <sheetFormatPr defaultColWidth="9.140625" defaultRowHeight="15"/>
  <cols>
    <col min="1" max="1" width="28.57421875" style="7" customWidth="1"/>
    <col min="2" max="10" width="13.0039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6">
        <v>0</v>
      </c>
      <c r="C7" s="14">
        <v>0</v>
      </c>
      <c r="D7" s="29">
        <v>0</v>
      </c>
      <c r="E7" s="16">
        <v>0</v>
      </c>
      <c r="F7" s="14">
        <v>0</v>
      </c>
      <c r="G7" s="29">
        <v>0</v>
      </c>
      <c r="H7" s="16">
        <v>0</v>
      </c>
      <c r="I7" s="14">
        <v>0</v>
      </c>
      <c r="J7" s="29">
        <v>0</v>
      </c>
    </row>
    <row r="8" spans="1:10" ht="14.25">
      <c r="A8" s="19" t="s">
        <v>52</v>
      </c>
      <c r="B8" s="16">
        <v>6</v>
      </c>
      <c r="C8" s="14">
        <v>5</v>
      </c>
      <c r="D8" s="29">
        <f>C8*100/B8-100</f>
        <v>-16.66666666666667</v>
      </c>
      <c r="E8" s="16">
        <v>1</v>
      </c>
      <c r="F8" s="14">
        <v>1</v>
      </c>
      <c r="G8" s="29">
        <f aca="true" t="shared" si="0" ref="G8:G14">F8*100/E8-100</f>
        <v>0</v>
      </c>
      <c r="H8" s="16">
        <v>8</v>
      </c>
      <c r="I8" s="14">
        <v>6</v>
      </c>
      <c r="J8" s="29">
        <f>I8*100/H8-100</f>
        <v>-25</v>
      </c>
    </row>
    <row r="9" spans="1:10" ht="14.25">
      <c r="A9" s="19" t="s">
        <v>53</v>
      </c>
      <c r="B9" s="16">
        <v>6</v>
      </c>
      <c r="C9" s="14">
        <v>18</v>
      </c>
      <c r="D9" s="29">
        <f aca="true" t="shared" si="1" ref="D9:D34">C9*100/B9-100</f>
        <v>200</v>
      </c>
      <c r="E9" s="16">
        <v>1</v>
      </c>
      <c r="F9" s="14">
        <v>3</v>
      </c>
      <c r="G9" s="29">
        <f t="shared" si="0"/>
        <v>200</v>
      </c>
      <c r="H9" s="16">
        <v>6</v>
      </c>
      <c r="I9" s="14">
        <v>19</v>
      </c>
      <c r="J9" s="29">
        <f aca="true" t="shared" si="2" ref="J9:J34">I9*100/H9-100</f>
        <v>216.66666666666669</v>
      </c>
    </row>
    <row r="10" spans="1:10" ht="14.25">
      <c r="A10" s="19" t="s">
        <v>54</v>
      </c>
      <c r="B10" s="16">
        <v>16</v>
      </c>
      <c r="C10" s="14">
        <v>2</v>
      </c>
      <c r="D10" s="29">
        <f t="shared" si="1"/>
        <v>-87.5</v>
      </c>
      <c r="E10" s="16">
        <v>2</v>
      </c>
      <c r="F10" s="14">
        <v>2</v>
      </c>
      <c r="G10" s="29">
        <f t="shared" si="0"/>
        <v>0</v>
      </c>
      <c r="H10" s="16">
        <v>36</v>
      </c>
      <c r="I10" s="14">
        <v>5</v>
      </c>
      <c r="J10" s="29">
        <f t="shared" si="2"/>
        <v>-86.11111111111111</v>
      </c>
    </row>
    <row r="11" spans="1:10" ht="14.25">
      <c r="A11" s="19" t="s">
        <v>55</v>
      </c>
      <c r="B11" s="16">
        <v>7</v>
      </c>
      <c r="C11" s="14">
        <v>2</v>
      </c>
      <c r="D11" s="29">
        <f t="shared" si="1"/>
        <v>-71.42857142857143</v>
      </c>
      <c r="E11" s="16">
        <v>1</v>
      </c>
      <c r="F11" s="14">
        <v>0</v>
      </c>
      <c r="G11" s="112" t="s">
        <v>315</v>
      </c>
      <c r="H11" s="16">
        <v>7</v>
      </c>
      <c r="I11" s="14">
        <v>3</v>
      </c>
      <c r="J11" s="29">
        <f t="shared" si="2"/>
        <v>-57.142857142857146</v>
      </c>
    </row>
    <row r="12" spans="1:10" ht="14.25">
      <c r="A12" s="19" t="s">
        <v>56</v>
      </c>
      <c r="B12" s="16">
        <v>3</v>
      </c>
      <c r="C12" s="14">
        <v>1</v>
      </c>
      <c r="D12" s="29">
        <f t="shared" si="1"/>
        <v>-66.66666666666666</v>
      </c>
      <c r="E12" s="16">
        <v>1</v>
      </c>
      <c r="F12" s="14">
        <v>0</v>
      </c>
      <c r="G12" s="112" t="s">
        <v>315</v>
      </c>
      <c r="H12" s="16">
        <v>3</v>
      </c>
      <c r="I12" s="14">
        <v>1</v>
      </c>
      <c r="J12" s="29">
        <f t="shared" si="2"/>
        <v>-66.66666666666666</v>
      </c>
    </row>
    <row r="13" spans="1:10" ht="14.25">
      <c r="A13" s="19" t="s">
        <v>57</v>
      </c>
      <c r="B13" s="16">
        <v>7</v>
      </c>
      <c r="C13" s="14">
        <v>12</v>
      </c>
      <c r="D13" s="29">
        <f t="shared" si="1"/>
        <v>71.42857142857142</v>
      </c>
      <c r="E13" s="16">
        <v>1</v>
      </c>
      <c r="F13" s="14">
        <v>2</v>
      </c>
      <c r="G13" s="29">
        <f t="shared" si="0"/>
        <v>100</v>
      </c>
      <c r="H13" s="16">
        <v>9</v>
      </c>
      <c r="I13" s="14">
        <v>11</v>
      </c>
      <c r="J13" s="29">
        <f t="shared" si="2"/>
        <v>22.22222222222223</v>
      </c>
    </row>
    <row r="14" spans="1:10" ht="14.25">
      <c r="A14" s="19" t="s">
        <v>58</v>
      </c>
      <c r="B14" s="16">
        <v>2</v>
      </c>
      <c r="C14" s="14">
        <v>5</v>
      </c>
      <c r="D14" s="29">
        <f t="shared" si="1"/>
        <v>150</v>
      </c>
      <c r="E14" s="16">
        <v>2</v>
      </c>
      <c r="F14" s="14">
        <v>1</v>
      </c>
      <c r="G14" s="29">
        <f t="shared" si="0"/>
        <v>-50</v>
      </c>
      <c r="H14" s="16">
        <v>3</v>
      </c>
      <c r="I14" s="14">
        <v>4</v>
      </c>
      <c r="J14" s="29">
        <f t="shared" si="2"/>
        <v>33.33333333333334</v>
      </c>
    </row>
    <row r="15" spans="1:10" ht="14.25">
      <c r="A15" s="19" t="s">
        <v>59</v>
      </c>
      <c r="B15" s="16">
        <v>2</v>
      </c>
      <c r="C15" s="14">
        <v>7</v>
      </c>
      <c r="D15" s="29">
        <f t="shared" si="1"/>
        <v>250</v>
      </c>
      <c r="E15" s="16">
        <v>0</v>
      </c>
      <c r="F15" s="14">
        <v>3</v>
      </c>
      <c r="G15" s="29" t="s">
        <v>314</v>
      </c>
      <c r="H15" s="16">
        <v>2</v>
      </c>
      <c r="I15" s="14">
        <v>15</v>
      </c>
      <c r="J15" s="29">
        <f t="shared" si="2"/>
        <v>650</v>
      </c>
    </row>
    <row r="16" spans="1:10" ht="14.25">
      <c r="A16" s="19" t="s">
        <v>60</v>
      </c>
      <c r="B16" s="16">
        <v>2</v>
      </c>
      <c r="C16" s="14">
        <v>4</v>
      </c>
      <c r="D16" s="29">
        <f t="shared" si="1"/>
        <v>100</v>
      </c>
      <c r="E16" s="16">
        <v>1</v>
      </c>
      <c r="F16" s="14">
        <v>0</v>
      </c>
      <c r="G16" s="112" t="s">
        <v>315</v>
      </c>
      <c r="H16" s="16">
        <v>1</v>
      </c>
      <c r="I16" s="14">
        <v>5</v>
      </c>
      <c r="J16" s="29">
        <f t="shared" si="2"/>
        <v>400</v>
      </c>
    </row>
    <row r="17" spans="1:10" ht="14.25">
      <c r="A17" s="19" t="s">
        <v>61</v>
      </c>
      <c r="B17" s="16">
        <v>0</v>
      </c>
      <c r="C17" s="14">
        <v>1</v>
      </c>
      <c r="D17" s="29" t="s">
        <v>314</v>
      </c>
      <c r="E17" s="16">
        <v>0</v>
      </c>
      <c r="F17" s="14">
        <v>0</v>
      </c>
      <c r="G17" s="29">
        <v>0</v>
      </c>
      <c r="H17" s="16">
        <v>0</v>
      </c>
      <c r="I17" s="14">
        <v>1</v>
      </c>
      <c r="J17" s="29" t="s">
        <v>314</v>
      </c>
    </row>
    <row r="18" spans="1:10" ht="14.25">
      <c r="A18" s="19" t="s">
        <v>62</v>
      </c>
      <c r="B18" s="16">
        <v>2</v>
      </c>
      <c r="C18" s="14">
        <v>2</v>
      </c>
      <c r="D18" s="29">
        <f t="shared" si="1"/>
        <v>0</v>
      </c>
      <c r="E18" s="16">
        <v>0</v>
      </c>
      <c r="F18" s="14">
        <v>2</v>
      </c>
      <c r="G18" s="29" t="s">
        <v>314</v>
      </c>
      <c r="H18" s="16">
        <v>2</v>
      </c>
      <c r="I18" s="14">
        <v>1</v>
      </c>
      <c r="J18" s="29">
        <f t="shared" si="2"/>
        <v>-50</v>
      </c>
    </row>
    <row r="19" spans="1:10" ht="14.25">
      <c r="A19" s="19" t="s">
        <v>63</v>
      </c>
      <c r="B19" s="16">
        <v>0</v>
      </c>
      <c r="C19" s="14">
        <v>3</v>
      </c>
      <c r="D19" s="29" t="s">
        <v>314</v>
      </c>
      <c r="E19" s="16">
        <v>0</v>
      </c>
      <c r="F19" s="14">
        <v>0</v>
      </c>
      <c r="G19" s="29">
        <v>0</v>
      </c>
      <c r="H19" s="16">
        <v>0</v>
      </c>
      <c r="I19" s="14">
        <v>4</v>
      </c>
      <c r="J19" s="29" t="s">
        <v>314</v>
      </c>
    </row>
    <row r="20" spans="1:10" ht="14.25">
      <c r="A20" s="19" t="s">
        <v>64</v>
      </c>
      <c r="B20" s="16">
        <v>98</v>
      </c>
      <c r="C20" s="14">
        <v>134</v>
      </c>
      <c r="D20" s="29">
        <f t="shared" si="1"/>
        <v>36.734693877551024</v>
      </c>
      <c r="E20" s="16">
        <v>7</v>
      </c>
      <c r="F20" s="14">
        <v>13</v>
      </c>
      <c r="G20" s="29">
        <f>F20*100/E20-100</f>
        <v>85.71428571428572</v>
      </c>
      <c r="H20" s="16">
        <v>119</v>
      </c>
      <c r="I20" s="14">
        <v>189</v>
      </c>
      <c r="J20" s="29">
        <f t="shared" si="2"/>
        <v>58.823529411764696</v>
      </c>
    </row>
    <row r="21" spans="1:10" ht="14.25">
      <c r="A21" s="19" t="s">
        <v>65</v>
      </c>
      <c r="B21" s="16">
        <v>5</v>
      </c>
      <c r="C21" s="14">
        <v>5</v>
      </c>
      <c r="D21" s="29">
        <f t="shared" si="1"/>
        <v>0</v>
      </c>
      <c r="E21" s="16">
        <v>0</v>
      </c>
      <c r="F21" s="14">
        <v>1</v>
      </c>
      <c r="G21" s="29" t="s">
        <v>314</v>
      </c>
      <c r="H21" s="16">
        <v>7</v>
      </c>
      <c r="I21" s="14">
        <v>8</v>
      </c>
      <c r="J21" s="29">
        <f t="shared" si="2"/>
        <v>14.285714285714292</v>
      </c>
    </row>
    <row r="22" spans="1:10" ht="14.25">
      <c r="A22" s="19" t="s">
        <v>66</v>
      </c>
      <c r="B22" s="16">
        <v>4</v>
      </c>
      <c r="C22" s="14">
        <v>1</v>
      </c>
      <c r="D22" s="29">
        <f t="shared" si="1"/>
        <v>-75</v>
      </c>
      <c r="E22" s="16">
        <v>0</v>
      </c>
      <c r="F22" s="14">
        <v>1</v>
      </c>
      <c r="G22" s="29" t="s">
        <v>314</v>
      </c>
      <c r="H22" s="16">
        <v>4</v>
      </c>
      <c r="I22" s="14">
        <v>0</v>
      </c>
      <c r="J22" s="112" t="s">
        <v>315</v>
      </c>
    </row>
    <row r="23" spans="1:10" ht="14.25">
      <c r="A23" s="19" t="s">
        <v>67</v>
      </c>
      <c r="B23" s="16">
        <v>6</v>
      </c>
      <c r="C23" s="14">
        <v>11</v>
      </c>
      <c r="D23" s="29">
        <f t="shared" si="1"/>
        <v>83.33333333333334</v>
      </c>
      <c r="E23" s="16">
        <v>1</v>
      </c>
      <c r="F23" s="14">
        <v>4</v>
      </c>
      <c r="G23" s="29">
        <f>F23*100/E23-100</f>
        <v>300</v>
      </c>
      <c r="H23" s="16">
        <v>6</v>
      </c>
      <c r="I23" s="14">
        <v>9</v>
      </c>
      <c r="J23" s="29">
        <f t="shared" si="2"/>
        <v>50</v>
      </c>
    </row>
    <row r="24" spans="1:10" ht="14.25">
      <c r="A24" s="19" t="s">
        <v>68</v>
      </c>
      <c r="B24" s="16">
        <v>4</v>
      </c>
      <c r="C24" s="14">
        <v>5</v>
      </c>
      <c r="D24" s="29">
        <f t="shared" si="1"/>
        <v>25</v>
      </c>
      <c r="E24" s="16">
        <v>0</v>
      </c>
      <c r="F24" s="14">
        <v>3</v>
      </c>
      <c r="G24" s="29" t="s">
        <v>314</v>
      </c>
      <c r="H24" s="16">
        <v>6</v>
      </c>
      <c r="I24" s="14">
        <v>2</v>
      </c>
      <c r="J24" s="29">
        <f t="shared" si="2"/>
        <v>-66.66666666666666</v>
      </c>
    </row>
    <row r="25" spans="1:10" ht="14.25">
      <c r="A25" s="19" t="s">
        <v>69</v>
      </c>
      <c r="B25" s="16">
        <v>2</v>
      </c>
      <c r="C25" s="14">
        <v>3</v>
      </c>
      <c r="D25" s="29">
        <f t="shared" si="1"/>
        <v>50</v>
      </c>
      <c r="E25" s="16">
        <v>0</v>
      </c>
      <c r="F25" s="14">
        <v>0</v>
      </c>
      <c r="G25" s="29">
        <v>0</v>
      </c>
      <c r="H25" s="16">
        <v>4</v>
      </c>
      <c r="I25" s="14">
        <v>3</v>
      </c>
      <c r="J25" s="29">
        <f t="shared" si="2"/>
        <v>-25</v>
      </c>
    </row>
    <row r="26" spans="1:10" ht="14.25">
      <c r="A26" s="19" t="s">
        <v>70</v>
      </c>
      <c r="B26" s="16">
        <v>3</v>
      </c>
      <c r="C26" s="14">
        <v>1</v>
      </c>
      <c r="D26" s="29">
        <f t="shared" si="1"/>
        <v>-66.66666666666666</v>
      </c>
      <c r="E26" s="16">
        <v>2</v>
      </c>
      <c r="F26" s="14">
        <v>0</v>
      </c>
      <c r="G26" s="112" t="s">
        <v>315</v>
      </c>
      <c r="H26" s="16">
        <v>1</v>
      </c>
      <c r="I26" s="14">
        <v>1</v>
      </c>
      <c r="J26" s="29">
        <f t="shared" si="2"/>
        <v>0</v>
      </c>
    </row>
    <row r="27" spans="1:10" ht="14.25">
      <c r="A27" s="19" t="s">
        <v>71</v>
      </c>
      <c r="B27" s="16">
        <v>0</v>
      </c>
      <c r="C27" s="14">
        <v>3</v>
      </c>
      <c r="D27" s="29" t="s">
        <v>314</v>
      </c>
      <c r="E27" s="16">
        <v>0</v>
      </c>
      <c r="F27" s="14">
        <v>0</v>
      </c>
      <c r="G27" s="29">
        <v>0</v>
      </c>
      <c r="H27" s="16">
        <v>0</v>
      </c>
      <c r="I27" s="14">
        <v>3</v>
      </c>
      <c r="J27" s="29" t="s">
        <v>314</v>
      </c>
    </row>
    <row r="28" spans="1:10" ht="14.25">
      <c r="A28" s="19" t="s">
        <v>72</v>
      </c>
      <c r="B28" s="16">
        <v>1</v>
      </c>
      <c r="C28" s="14">
        <v>0</v>
      </c>
      <c r="D28" s="112" t="s">
        <v>315</v>
      </c>
      <c r="E28" s="16">
        <v>0</v>
      </c>
      <c r="F28" s="14">
        <v>0</v>
      </c>
      <c r="G28" s="29">
        <v>0</v>
      </c>
      <c r="H28" s="16">
        <v>1</v>
      </c>
      <c r="I28" s="14">
        <v>0</v>
      </c>
      <c r="J28" s="112" t="s">
        <v>315</v>
      </c>
    </row>
    <row r="29" spans="1:10" ht="14.25">
      <c r="A29" s="19" t="s">
        <v>73</v>
      </c>
      <c r="B29" s="16">
        <v>0</v>
      </c>
      <c r="C29" s="14">
        <v>2</v>
      </c>
      <c r="D29" s="29" t="s">
        <v>314</v>
      </c>
      <c r="E29" s="16">
        <v>0</v>
      </c>
      <c r="F29" s="14">
        <v>0</v>
      </c>
      <c r="G29" s="29">
        <v>0</v>
      </c>
      <c r="H29" s="16">
        <v>0</v>
      </c>
      <c r="I29" s="14">
        <v>4</v>
      </c>
      <c r="J29" s="29" t="s">
        <v>314</v>
      </c>
    </row>
    <row r="30" spans="1:10" ht="14.25">
      <c r="A30" s="19" t="s">
        <v>74</v>
      </c>
      <c r="B30" s="16">
        <v>2</v>
      </c>
      <c r="C30" s="14">
        <v>1</v>
      </c>
      <c r="D30" s="29">
        <f t="shared" si="1"/>
        <v>-50</v>
      </c>
      <c r="E30" s="16">
        <v>1</v>
      </c>
      <c r="F30" s="14">
        <v>0</v>
      </c>
      <c r="G30" s="112" t="s">
        <v>315</v>
      </c>
      <c r="H30" s="16">
        <v>1</v>
      </c>
      <c r="I30" s="14">
        <v>1</v>
      </c>
      <c r="J30" s="29">
        <f t="shared" si="2"/>
        <v>0</v>
      </c>
    </row>
    <row r="31" spans="1:10" ht="14.25">
      <c r="A31" s="19" t="s">
        <v>75</v>
      </c>
      <c r="B31" s="16">
        <v>0</v>
      </c>
      <c r="C31" s="14">
        <v>1</v>
      </c>
      <c r="D31" s="29" t="s">
        <v>314</v>
      </c>
      <c r="E31" s="16">
        <v>0</v>
      </c>
      <c r="F31" s="14">
        <v>0</v>
      </c>
      <c r="G31" s="29">
        <v>0</v>
      </c>
      <c r="H31" s="16">
        <v>0</v>
      </c>
      <c r="I31" s="14">
        <v>1</v>
      </c>
      <c r="J31" s="29" t="s">
        <v>314</v>
      </c>
    </row>
    <row r="32" spans="1:10" ht="14.25">
      <c r="A32" s="19" t="s">
        <v>76</v>
      </c>
      <c r="B32" s="16">
        <v>0</v>
      </c>
      <c r="C32" s="14">
        <v>2</v>
      </c>
      <c r="D32" s="29" t="s">
        <v>314</v>
      </c>
      <c r="E32" s="16">
        <v>0</v>
      </c>
      <c r="F32" s="14">
        <v>0</v>
      </c>
      <c r="G32" s="29">
        <v>0</v>
      </c>
      <c r="H32" s="16">
        <v>0</v>
      </c>
      <c r="I32" s="14">
        <v>3</v>
      </c>
      <c r="J32" s="29" t="s">
        <v>314</v>
      </c>
    </row>
    <row r="33" spans="1:10" ht="14.25">
      <c r="A33" s="19" t="s">
        <v>77</v>
      </c>
      <c r="B33" s="16">
        <v>0</v>
      </c>
      <c r="C33" s="14">
        <v>0</v>
      </c>
      <c r="D33" s="29">
        <v>0</v>
      </c>
      <c r="E33" s="16">
        <v>0</v>
      </c>
      <c r="F33" s="14">
        <v>0</v>
      </c>
      <c r="G33" s="29">
        <v>0</v>
      </c>
      <c r="H33" s="16">
        <v>0</v>
      </c>
      <c r="I33" s="14">
        <v>0</v>
      </c>
      <c r="J33" s="29">
        <v>0</v>
      </c>
    </row>
    <row r="34" spans="1:10" ht="15">
      <c r="A34" s="21" t="s">
        <v>78</v>
      </c>
      <c r="B34" s="22">
        <v>178</v>
      </c>
      <c r="C34" s="30">
        <v>231</v>
      </c>
      <c r="D34" s="31">
        <f t="shared" si="1"/>
        <v>29.775280898876417</v>
      </c>
      <c r="E34" s="22">
        <v>21</v>
      </c>
      <c r="F34" s="30">
        <v>36</v>
      </c>
      <c r="G34" s="31">
        <f>F34*100/E34-100</f>
        <v>71.42857142857142</v>
      </c>
      <c r="H34" s="22">
        <v>226</v>
      </c>
      <c r="I34" s="30">
        <v>299</v>
      </c>
      <c r="J34" s="31">
        <f t="shared" si="2"/>
        <v>32.300884955752224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 D29:D34 D7:D27 J7:J21 J23:J27 J29:J34">
    <cfRule type="cellIs" priority="89" dxfId="551" operator="lessThanOrEqual" stopIfTrue="1">
      <formula>0</formula>
    </cfRule>
  </conditionalFormatting>
  <conditionalFormatting sqref="G7 D29:D34 D7:D27 J7:J21 J23:J27 J29:J34">
    <cfRule type="cellIs" priority="88" dxfId="550" operator="greaterThan" stopIfTrue="1">
      <formula>0</formula>
    </cfRule>
  </conditionalFormatting>
  <conditionalFormatting sqref="G8:G10 G13:G15 G17:G25 G27:G29 G31:G34">
    <cfRule type="cellIs" priority="83" dxfId="552" operator="lessThanOrEqual" stopIfTrue="1">
      <formula>0</formula>
    </cfRule>
    <cfRule type="cellIs" priority="85" dxfId="550" operator="greaterThan" stopIfTrue="1">
      <formula>0</formula>
    </cfRule>
  </conditionalFormatting>
  <conditionalFormatting sqref="G8:G10 G13:G15 G17:G25 G27:G29 G31:G34">
    <cfRule type="cellIs" priority="82" dxfId="551" operator="lessThanOrEqual" stopIfTrue="1">
      <formula>0</formula>
    </cfRule>
  </conditionalFormatting>
  <conditionalFormatting sqref="G8:G10 G13:G15 G17:G25 G27:G29 G31:G34">
    <cfRule type="cellIs" priority="81" dxfId="550" operator="greaterThan" stopIfTrue="1">
      <formula>0</formula>
    </cfRule>
  </conditionalFormatting>
  <conditionalFormatting sqref="J14">
    <cfRule type="cellIs" priority="8" dxfId="551" operator="lessThanOrEqual" stopIfTrue="1">
      <formula>0</formula>
    </cfRule>
  </conditionalFormatting>
  <conditionalFormatting sqref="J14">
    <cfRule type="cellIs" priority="7" dxfId="550" operator="greaterThan" stopIfTrue="1">
      <formula>0</formula>
    </cfRule>
  </conditionalFormatting>
  <conditionalFormatting sqref="J14">
    <cfRule type="cellIs" priority="5" dxfId="550" operator="greaterThan" stopIfTrue="1">
      <formula>0</formula>
    </cfRule>
    <cfRule type="cellIs" priority="6" dxfId="551" operator="lessThanOrEqual" stopIfTrue="1">
      <formula>0</formula>
    </cfRule>
  </conditionalFormatting>
  <conditionalFormatting sqref="J14">
    <cfRule type="cellIs" priority="3" dxfId="550" operator="greaterThanOrEqual" stopIfTrue="1">
      <formula>0</formula>
    </cfRule>
    <cfRule type="cellIs" priority="4" dxfId="551" operator="lessThan" stopIfTrue="1">
      <formula>0</formula>
    </cfRule>
  </conditionalFormatting>
  <conditionalFormatting sqref="J14">
    <cfRule type="cellIs" priority="1" dxfId="550" operator="greaterThan" stopIfTrue="1">
      <formula>0</formula>
    </cfRule>
    <cfRule type="cellIs" priority="2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6"/>
  <sheetViews>
    <sheetView workbookViewId="0" topLeftCell="A1">
      <selection activeCell="E7" sqref="E7"/>
    </sheetView>
  </sheetViews>
  <sheetFormatPr defaultColWidth="9.140625" defaultRowHeight="15"/>
  <cols>
    <col min="1" max="1" width="28.57421875" style="7" customWidth="1"/>
    <col min="2" max="11" width="12.00390625" style="7" customWidth="1"/>
    <col min="12" max="13" width="10.8515625" style="7" customWidth="1"/>
    <col min="14" max="16384" width="9.140625" style="7" customWidth="1"/>
  </cols>
  <sheetData>
    <row r="1" spans="1:11" ht="18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s="13" customFormat="1" ht="14.25">
      <c r="A4" s="6" t="s">
        <v>42</v>
      </c>
      <c r="B4" s="6" t="s">
        <v>107</v>
      </c>
      <c r="C4" s="6"/>
      <c r="D4" s="6" t="s">
        <v>108</v>
      </c>
      <c r="E4" s="6"/>
      <c r="F4" s="6" t="s">
        <v>109</v>
      </c>
      <c r="G4" s="6"/>
      <c r="H4" s="6" t="s">
        <v>110</v>
      </c>
      <c r="I4" s="6"/>
      <c r="J4" s="6" t="s">
        <v>111</v>
      </c>
      <c r="K4" s="6"/>
    </row>
    <row r="5" spans="1:11" s="13" customFormat="1" ht="28.5">
      <c r="A5" s="6"/>
      <c r="B5" s="56" t="s">
        <v>112</v>
      </c>
      <c r="C5" s="56" t="s">
        <v>106</v>
      </c>
      <c r="D5" s="56" t="s">
        <v>112</v>
      </c>
      <c r="E5" s="56" t="s">
        <v>106</v>
      </c>
      <c r="F5" s="56" t="s">
        <v>112</v>
      </c>
      <c r="G5" s="56" t="s">
        <v>106</v>
      </c>
      <c r="H5" s="56" t="s">
        <v>112</v>
      </c>
      <c r="I5" s="56" t="s">
        <v>106</v>
      </c>
      <c r="J5" s="56" t="s">
        <v>112</v>
      </c>
      <c r="K5" s="56" t="s">
        <v>106</v>
      </c>
    </row>
    <row r="6" spans="1:11" ht="14.25">
      <c r="A6" s="19" t="s">
        <v>51</v>
      </c>
      <c r="B6" s="14">
        <v>0</v>
      </c>
      <c r="C6" s="29">
        <v>0</v>
      </c>
      <c r="D6" s="14">
        <v>0</v>
      </c>
      <c r="E6" s="29">
        <v>0</v>
      </c>
      <c r="F6" s="14">
        <v>0</v>
      </c>
      <c r="G6" s="16">
        <v>0</v>
      </c>
      <c r="H6" s="14">
        <v>0</v>
      </c>
      <c r="I6" s="29">
        <v>0</v>
      </c>
      <c r="J6" s="14">
        <v>0</v>
      </c>
      <c r="K6" s="29">
        <v>0</v>
      </c>
    </row>
    <row r="7" spans="1:11" ht="14.25">
      <c r="A7" s="19" t="s">
        <v>52</v>
      </c>
      <c r="B7" s="14">
        <v>0</v>
      </c>
      <c r="C7" s="29">
        <f aca="true" t="shared" si="0" ref="C7:C33">B7*100/(B7+D7+F7+H7+J7)</f>
        <v>0</v>
      </c>
      <c r="D7" s="14">
        <v>1</v>
      </c>
      <c r="E7" s="29">
        <f aca="true" t="shared" si="1" ref="E7:E33">D7*100/(B7+D7+F7+H7+J7)</f>
        <v>20</v>
      </c>
      <c r="F7" s="14">
        <v>2</v>
      </c>
      <c r="G7" s="29">
        <f aca="true" t="shared" si="2" ref="G7:G33">F7*100/(B7+D7+F7+H7+J7)</f>
        <v>40</v>
      </c>
      <c r="H7" s="14">
        <v>0</v>
      </c>
      <c r="I7" s="29">
        <f aca="true" t="shared" si="3" ref="I7:I33">H7*100/(B7+D7+F7+H7+J7)</f>
        <v>0</v>
      </c>
      <c r="J7" s="14">
        <v>2</v>
      </c>
      <c r="K7" s="29">
        <f aca="true" t="shared" si="4" ref="K7:K33">J7*100/(B7+D7+F7+H7+J7)</f>
        <v>40</v>
      </c>
    </row>
    <row r="8" spans="1:11" ht="14.25">
      <c r="A8" s="19" t="s">
        <v>53</v>
      </c>
      <c r="B8" s="14">
        <v>0</v>
      </c>
      <c r="C8" s="29">
        <f t="shared" si="0"/>
        <v>0</v>
      </c>
      <c r="D8" s="14">
        <v>0</v>
      </c>
      <c r="E8" s="29">
        <f t="shared" si="1"/>
        <v>0</v>
      </c>
      <c r="F8" s="14">
        <v>3</v>
      </c>
      <c r="G8" s="29">
        <f t="shared" si="2"/>
        <v>16.666666666666668</v>
      </c>
      <c r="H8" s="14">
        <v>1</v>
      </c>
      <c r="I8" s="29">
        <f t="shared" si="3"/>
        <v>5.555555555555555</v>
      </c>
      <c r="J8" s="14">
        <v>14</v>
      </c>
      <c r="K8" s="29">
        <f t="shared" si="4"/>
        <v>77.77777777777777</v>
      </c>
    </row>
    <row r="9" spans="1:11" ht="14.25">
      <c r="A9" s="19" t="s">
        <v>54</v>
      </c>
      <c r="B9" s="14">
        <v>0</v>
      </c>
      <c r="C9" s="29">
        <f t="shared" si="0"/>
        <v>0</v>
      </c>
      <c r="D9" s="14">
        <v>0</v>
      </c>
      <c r="E9" s="29">
        <f t="shared" si="1"/>
        <v>0</v>
      </c>
      <c r="F9" s="14">
        <v>1</v>
      </c>
      <c r="G9" s="29">
        <f t="shared" si="2"/>
        <v>50</v>
      </c>
      <c r="H9" s="14">
        <v>0</v>
      </c>
      <c r="I9" s="29">
        <f t="shared" si="3"/>
        <v>0</v>
      </c>
      <c r="J9" s="14">
        <v>1</v>
      </c>
      <c r="K9" s="29">
        <f t="shared" si="4"/>
        <v>50</v>
      </c>
    </row>
    <row r="10" spans="1:11" ht="14.25">
      <c r="A10" s="19" t="s">
        <v>55</v>
      </c>
      <c r="B10" s="14">
        <v>0</v>
      </c>
      <c r="C10" s="29">
        <f t="shared" si="0"/>
        <v>0</v>
      </c>
      <c r="D10" s="14">
        <v>0</v>
      </c>
      <c r="E10" s="29">
        <f t="shared" si="1"/>
        <v>0</v>
      </c>
      <c r="F10" s="14">
        <v>0</v>
      </c>
      <c r="G10" s="29">
        <f t="shared" si="2"/>
        <v>0</v>
      </c>
      <c r="H10" s="14">
        <v>1</v>
      </c>
      <c r="I10" s="29">
        <f t="shared" si="3"/>
        <v>50</v>
      </c>
      <c r="J10" s="14">
        <v>1</v>
      </c>
      <c r="K10" s="29">
        <f t="shared" si="4"/>
        <v>50</v>
      </c>
    </row>
    <row r="11" spans="1:11" ht="14.25">
      <c r="A11" s="19" t="s">
        <v>56</v>
      </c>
      <c r="B11" s="14">
        <v>0</v>
      </c>
      <c r="C11" s="29">
        <f t="shared" si="0"/>
        <v>0</v>
      </c>
      <c r="D11" s="14">
        <v>0</v>
      </c>
      <c r="E11" s="29">
        <f t="shared" si="1"/>
        <v>0</v>
      </c>
      <c r="F11" s="14">
        <v>0</v>
      </c>
      <c r="G11" s="29">
        <f t="shared" si="2"/>
        <v>0</v>
      </c>
      <c r="H11" s="14">
        <v>0</v>
      </c>
      <c r="I11" s="29">
        <f t="shared" si="3"/>
        <v>0</v>
      </c>
      <c r="J11" s="14">
        <v>1</v>
      </c>
      <c r="K11" s="29">
        <f t="shared" si="4"/>
        <v>100</v>
      </c>
    </row>
    <row r="12" spans="1:11" ht="14.25">
      <c r="A12" s="19" t="s">
        <v>57</v>
      </c>
      <c r="B12" s="14">
        <v>0</v>
      </c>
      <c r="C12" s="29">
        <f t="shared" si="0"/>
        <v>0</v>
      </c>
      <c r="D12" s="14">
        <v>1</v>
      </c>
      <c r="E12" s="29">
        <f t="shared" si="1"/>
        <v>8.333333333333334</v>
      </c>
      <c r="F12" s="14">
        <v>2</v>
      </c>
      <c r="G12" s="29">
        <f t="shared" si="2"/>
        <v>16.666666666666668</v>
      </c>
      <c r="H12" s="14">
        <v>0</v>
      </c>
      <c r="I12" s="29">
        <f t="shared" si="3"/>
        <v>0</v>
      </c>
      <c r="J12" s="14">
        <v>9</v>
      </c>
      <c r="K12" s="29">
        <f t="shared" si="4"/>
        <v>75</v>
      </c>
    </row>
    <row r="13" spans="1:11" ht="14.25">
      <c r="A13" s="19" t="s">
        <v>58</v>
      </c>
      <c r="B13" s="14">
        <v>0</v>
      </c>
      <c r="C13" s="29">
        <f t="shared" si="0"/>
        <v>0</v>
      </c>
      <c r="D13" s="14">
        <v>0</v>
      </c>
      <c r="E13" s="29">
        <f t="shared" si="1"/>
        <v>0</v>
      </c>
      <c r="F13" s="14">
        <v>2</v>
      </c>
      <c r="G13" s="29">
        <f t="shared" si="2"/>
        <v>40</v>
      </c>
      <c r="H13" s="14">
        <v>0</v>
      </c>
      <c r="I13" s="29">
        <f t="shared" si="3"/>
        <v>0</v>
      </c>
      <c r="J13" s="14">
        <v>3</v>
      </c>
      <c r="K13" s="29">
        <f t="shared" si="4"/>
        <v>60</v>
      </c>
    </row>
    <row r="14" spans="1:11" ht="14.25">
      <c r="A14" s="19" t="s">
        <v>59</v>
      </c>
      <c r="B14" s="14">
        <v>0</v>
      </c>
      <c r="C14" s="29">
        <f t="shared" si="0"/>
        <v>0</v>
      </c>
      <c r="D14" s="14">
        <v>2</v>
      </c>
      <c r="E14" s="29">
        <f t="shared" si="1"/>
        <v>28.571428571428573</v>
      </c>
      <c r="F14" s="14">
        <v>2</v>
      </c>
      <c r="G14" s="29">
        <f t="shared" si="2"/>
        <v>28.571428571428573</v>
      </c>
      <c r="H14" s="14">
        <v>1</v>
      </c>
      <c r="I14" s="29">
        <f t="shared" si="3"/>
        <v>14.285714285714286</v>
      </c>
      <c r="J14" s="14">
        <v>2</v>
      </c>
      <c r="K14" s="29">
        <f t="shared" si="4"/>
        <v>28.571428571428573</v>
      </c>
    </row>
    <row r="15" spans="1:11" ht="14.25">
      <c r="A15" s="19" t="s">
        <v>60</v>
      </c>
      <c r="B15" s="14">
        <v>0</v>
      </c>
      <c r="C15" s="29">
        <f t="shared" si="0"/>
        <v>0</v>
      </c>
      <c r="D15" s="14">
        <v>0</v>
      </c>
      <c r="E15" s="29">
        <f t="shared" si="1"/>
        <v>0</v>
      </c>
      <c r="F15" s="14">
        <v>4</v>
      </c>
      <c r="G15" s="29">
        <f t="shared" si="2"/>
        <v>100</v>
      </c>
      <c r="H15" s="14">
        <v>0</v>
      </c>
      <c r="I15" s="29">
        <f t="shared" si="3"/>
        <v>0</v>
      </c>
      <c r="J15" s="14">
        <v>0</v>
      </c>
      <c r="K15" s="29">
        <f t="shared" si="4"/>
        <v>0</v>
      </c>
    </row>
    <row r="16" spans="1:11" ht="14.25">
      <c r="A16" s="19" t="s">
        <v>61</v>
      </c>
      <c r="B16" s="14">
        <v>1</v>
      </c>
      <c r="C16" s="29">
        <f t="shared" si="0"/>
        <v>100</v>
      </c>
      <c r="D16" s="14">
        <v>0</v>
      </c>
      <c r="E16" s="29">
        <f t="shared" si="1"/>
        <v>0</v>
      </c>
      <c r="F16" s="14">
        <v>0</v>
      </c>
      <c r="G16" s="29">
        <f t="shared" si="2"/>
        <v>0</v>
      </c>
      <c r="H16" s="14">
        <v>0</v>
      </c>
      <c r="I16" s="29">
        <f t="shared" si="3"/>
        <v>0</v>
      </c>
      <c r="J16" s="14">
        <v>0</v>
      </c>
      <c r="K16" s="29">
        <f t="shared" si="4"/>
        <v>0</v>
      </c>
    </row>
    <row r="17" spans="1:11" ht="14.25">
      <c r="A17" s="19" t="s">
        <v>62</v>
      </c>
      <c r="B17" s="14">
        <v>0</v>
      </c>
      <c r="C17" s="29">
        <f t="shared" si="0"/>
        <v>0</v>
      </c>
      <c r="D17" s="14">
        <v>0</v>
      </c>
      <c r="E17" s="29">
        <f t="shared" si="1"/>
        <v>0</v>
      </c>
      <c r="F17" s="14">
        <v>1</v>
      </c>
      <c r="G17" s="29">
        <f t="shared" si="2"/>
        <v>50</v>
      </c>
      <c r="H17" s="14">
        <v>0</v>
      </c>
      <c r="I17" s="29">
        <f t="shared" si="3"/>
        <v>0</v>
      </c>
      <c r="J17" s="14">
        <v>1</v>
      </c>
      <c r="K17" s="29">
        <f t="shared" si="4"/>
        <v>50</v>
      </c>
    </row>
    <row r="18" spans="1:11" ht="14.25">
      <c r="A18" s="19" t="s">
        <v>63</v>
      </c>
      <c r="B18" s="14">
        <v>0</v>
      </c>
      <c r="C18" s="29">
        <f t="shared" si="0"/>
        <v>0</v>
      </c>
      <c r="D18" s="14">
        <v>0</v>
      </c>
      <c r="E18" s="29">
        <f t="shared" si="1"/>
        <v>0</v>
      </c>
      <c r="F18" s="14">
        <v>0</v>
      </c>
      <c r="G18" s="29">
        <f t="shared" si="2"/>
        <v>0</v>
      </c>
      <c r="H18" s="14">
        <v>3</v>
      </c>
      <c r="I18" s="29">
        <f t="shared" si="3"/>
        <v>100</v>
      </c>
      <c r="J18" s="14">
        <v>0</v>
      </c>
      <c r="K18" s="29">
        <f t="shared" si="4"/>
        <v>0</v>
      </c>
    </row>
    <row r="19" spans="1:11" ht="14.25">
      <c r="A19" s="19" t="s">
        <v>64</v>
      </c>
      <c r="B19" s="14">
        <v>0</v>
      </c>
      <c r="C19" s="29">
        <f t="shared" si="0"/>
        <v>0</v>
      </c>
      <c r="D19" s="14">
        <v>107</v>
      </c>
      <c r="E19" s="29">
        <f t="shared" si="1"/>
        <v>79.85074626865672</v>
      </c>
      <c r="F19" s="14">
        <v>7</v>
      </c>
      <c r="G19" s="29">
        <f t="shared" si="2"/>
        <v>5.223880597014926</v>
      </c>
      <c r="H19" s="14">
        <v>1</v>
      </c>
      <c r="I19" s="29">
        <f t="shared" si="3"/>
        <v>0.746268656716418</v>
      </c>
      <c r="J19" s="14">
        <v>19</v>
      </c>
      <c r="K19" s="29">
        <f t="shared" si="4"/>
        <v>14.17910447761194</v>
      </c>
    </row>
    <row r="20" spans="1:11" ht="14.25">
      <c r="A20" s="19" t="s">
        <v>65</v>
      </c>
      <c r="B20" s="14">
        <v>0</v>
      </c>
      <c r="C20" s="29">
        <f t="shared" si="0"/>
        <v>0</v>
      </c>
      <c r="D20" s="14">
        <v>1</v>
      </c>
      <c r="E20" s="29">
        <f t="shared" si="1"/>
        <v>20</v>
      </c>
      <c r="F20" s="14">
        <v>3</v>
      </c>
      <c r="G20" s="29">
        <f t="shared" si="2"/>
        <v>60</v>
      </c>
      <c r="H20" s="14">
        <v>1</v>
      </c>
      <c r="I20" s="29">
        <f t="shared" si="3"/>
        <v>20</v>
      </c>
      <c r="J20" s="14">
        <v>0</v>
      </c>
      <c r="K20" s="29">
        <f t="shared" si="4"/>
        <v>0</v>
      </c>
    </row>
    <row r="21" spans="1:11" ht="14.25">
      <c r="A21" s="19" t="s">
        <v>66</v>
      </c>
      <c r="B21" s="14">
        <v>0</v>
      </c>
      <c r="C21" s="29">
        <f t="shared" si="0"/>
        <v>0</v>
      </c>
      <c r="D21" s="14">
        <v>0</v>
      </c>
      <c r="E21" s="29">
        <f t="shared" si="1"/>
        <v>0</v>
      </c>
      <c r="F21" s="14">
        <v>1</v>
      </c>
      <c r="G21" s="29">
        <f t="shared" si="2"/>
        <v>100</v>
      </c>
      <c r="H21" s="14">
        <v>0</v>
      </c>
      <c r="I21" s="29">
        <f t="shared" si="3"/>
        <v>0</v>
      </c>
      <c r="J21" s="14">
        <v>0</v>
      </c>
      <c r="K21" s="29">
        <f t="shared" si="4"/>
        <v>0</v>
      </c>
    </row>
    <row r="22" spans="1:11" ht="14.25">
      <c r="A22" s="19" t="s">
        <v>67</v>
      </c>
      <c r="B22" s="14">
        <v>0</v>
      </c>
      <c r="C22" s="29">
        <f t="shared" si="0"/>
        <v>0</v>
      </c>
      <c r="D22" s="14">
        <v>0</v>
      </c>
      <c r="E22" s="29">
        <f t="shared" si="1"/>
        <v>0</v>
      </c>
      <c r="F22" s="14">
        <v>4</v>
      </c>
      <c r="G22" s="29">
        <f t="shared" si="2"/>
        <v>36.36363636363637</v>
      </c>
      <c r="H22" s="14">
        <v>1</v>
      </c>
      <c r="I22" s="29">
        <f t="shared" si="3"/>
        <v>9.090909090909092</v>
      </c>
      <c r="J22" s="14">
        <v>6</v>
      </c>
      <c r="K22" s="29">
        <f t="shared" si="4"/>
        <v>54.54545454545455</v>
      </c>
    </row>
    <row r="23" spans="1:11" ht="14.25">
      <c r="A23" s="19" t="s">
        <v>68</v>
      </c>
      <c r="B23" s="14">
        <v>0</v>
      </c>
      <c r="C23" s="29">
        <f t="shared" si="0"/>
        <v>0</v>
      </c>
      <c r="D23" s="14">
        <v>1</v>
      </c>
      <c r="E23" s="29">
        <f t="shared" si="1"/>
        <v>20</v>
      </c>
      <c r="F23" s="14">
        <v>2</v>
      </c>
      <c r="G23" s="29">
        <f t="shared" si="2"/>
        <v>40</v>
      </c>
      <c r="H23" s="14">
        <v>0</v>
      </c>
      <c r="I23" s="29">
        <f t="shared" si="3"/>
        <v>0</v>
      </c>
      <c r="J23" s="14">
        <v>2</v>
      </c>
      <c r="K23" s="29">
        <f t="shared" si="4"/>
        <v>40</v>
      </c>
    </row>
    <row r="24" spans="1:11" ht="14.25">
      <c r="A24" s="19" t="s">
        <v>69</v>
      </c>
      <c r="B24" s="14">
        <v>0</v>
      </c>
      <c r="C24" s="29">
        <f t="shared" si="0"/>
        <v>0</v>
      </c>
      <c r="D24" s="14">
        <v>0</v>
      </c>
      <c r="E24" s="29">
        <f t="shared" si="1"/>
        <v>0</v>
      </c>
      <c r="F24" s="14">
        <v>1</v>
      </c>
      <c r="G24" s="29">
        <f t="shared" si="2"/>
        <v>33.333333333333336</v>
      </c>
      <c r="H24" s="14">
        <v>0</v>
      </c>
      <c r="I24" s="29">
        <f t="shared" si="3"/>
        <v>0</v>
      </c>
      <c r="J24" s="14">
        <v>2</v>
      </c>
      <c r="K24" s="29">
        <f t="shared" si="4"/>
        <v>66.66666666666667</v>
      </c>
    </row>
    <row r="25" spans="1:11" ht="14.25">
      <c r="A25" s="19" t="s">
        <v>70</v>
      </c>
      <c r="B25" s="14">
        <v>0</v>
      </c>
      <c r="C25" s="29">
        <f t="shared" si="0"/>
        <v>0</v>
      </c>
      <c r="D25" s="14">
        <v>0</v>
      </c>
      <c r="E25" s="29">
        <f t="shared" si="1"/>
        <v>0</v>
      </c>
      <c r="F25" s="14">
        <v>0</v>
      </c>
      <c r="G25" s="29">
        <f t="shared" si="2"/>
        <v>0</v>
      </c>
      <c r="H25" s="14">
        <v>0</v>
      </c>
      <c r="I25" s="29">
        <f t="shared" si="3"/>
        <v>0</v>
      </c>
      <c r="J25" s="14">
        <v>1</v>
      </c>
      <c r="K25" s="29">
        <f t="shared" si="4"/>
        <v>100</v>
      </c>
    </row>
    <row r="26" spans="1:11" ht="14.25">
      <c r="A26" s="19" t="s">
        <v>71</v>
      </c>
      <c r="B26" s="14">
        <v>0</v>
      </c>
      <c r="C26" s="29">
        <f t="shared" si="0"/>
        <v>0</v>
      </c>
      <c r="D26" s="14">
        <v>0</v>
      </c>
      <c r="E26" s="29">
        <f t="shared" si="1"/>
        <v>0</v>
      </c>
      <c r="F26" s="14">
        <v>2</v>
      </c>
      <c r="G26" s="29">
        <f t="shared" si="2"/>
        <v>66.66666666666667</v>
      </c>
      <c r="H26" s="14">
        <v>0</v>
      </c>
      <c r="I26" s="29">
        <f t="shared" si="3"/>
        <v>0</v>
      </c>
      <c r="J26" s="14">
        <v>1</v>
      </c>
      <c r="K26" s="29">
        <f t="shared" si="4"/>
        <v>33.333333333333336</v>
      </c>
    </row>
    <row r="27" spans="1:11" ht="14.25">
      <c r="A27" s="19" t="s">
        <v>72</v>
      </c>
      <c r="B27" s="14">
        <v>0</v>
      </c>
      <c r="C27" s="29">
        <v>0</v>
      </c>
      <c r="D27" s="14">
        <v>0</v>
      </c>
      <c r="E27" s="29">
        <v>0</v>
      </c>
      <c r="F27" s="14">
        <v>0</v>
      </c>
      <c r="G27" s="29">
        <v>0</v>
      </c>
      <c r="H27" s="14">
        <v>0</v>
      </c>
      <c r="I27" s="29">
        <v>0</v>
      </c>
      <c r="J27" s="14">
        <v>0</v>
      </c>
      <c r="K27" s="29">
        <v>0</v>
      </c>
    </row>
    <row r="28" spans="1:11" ht="14.25">
      <c r="A28" s="19" t="s">
        <v>73</v>
      </c>
      <c r="B28" s="14">
        <v>0</v>
      </c>
      <c r="C28" s="29">
        <f t="shared" si="0"/>
        <v>0</v>
      </c>
      <c r="D28" s="14">
        <v>0</v>
      </c>
      <c r="E28" s="29">
        <f t="shared" si="1"/>
        <v>0</v>
      </c>
      <c r="F28" s="14">
        <v>1</v>
      </c>
      <c r="G28" s="29">
        <f t="shared" si="2"/>
        <v>50</v>
      </c>
      <c r="H28" s="14">
        <v>0</v>
      </c>
      <c r="I28" s="29">
        <f t="shared" si="3"/>
        <v>0</v>
      </c>
      <c r="J28" s="14">
        <v>1</v>
      </c>
      <c r="K28" s="29">
        <v>0</v>
      </c>
    </row>
    <row r="29" spans="1:11" ht="14.25">
      <c r="A29" s="19" t="s">
        <v>74</v>
      </c>
      <c r="B29" s="14">
        <v>0</v>
      </c>
      <c r="C29" s="29">
        <f t="shared" si="0"/>
        <v>0</v>
      </c>
      <c r="D29" s="14">
        <v>0</v>
      </c>
      <c r="E29" s="29">
        <f t="shared" si="1"/>
        <v>0</v>
      </c>
      <c r="F29" s="14">
        <v>0</v>
      </c>
      <c r="G29" s="29">
        <f t="shared" si="2"/>
        <v>0</v>
      </c>
      <c r="H29" s="14">
        <v>0</v>
      </c>
      <c r="I29" s="29">
        <f t="shared" si="3"/>
        <v>0</v>
      </c>
      <c r="J29" s="14">
        <v>1</v>
      </c>
      <c r="K29" s="29">
        <f t="shared" si="4"/>
        <v>100</v>
      </c>
    </row>
    <row r="30" spans="1:11" ht="14.25">
      <c r="A30" s="19" t="s">
        <v>75</v>
      </c>
      <c r="B30" s="14">
        <v>0</v>
      </c>
      <c r="C30" s="29">
        <f t="shared" si="0"/>
        <v>0</v>
      </c>
      <c r="D30" s="14">
        <v>0</v>
      </c>
      <c r="E30" s="29">
        <f t="shared" si="1"/>
        <v>0</v>
      </c>
      <c r="F30" s="14">
        <v>0</v>
      </c>
      <c r="G30" s="29">
        <f t="shared" si="2"/>
        <v>0</v>
      </c>
      <c r="H30" s="14">
        <v>0</v>
      </c>
      <c r="I30" s="29">
        <f t="shared" si="3"/>
        <v>0</v>
      </c>
      <c r="J30" s="14">
        <v>1</v>
      </c>
      <c r="K30" s="29">
        <f t="shared" si="4"/>
        <v>100</v>
      </c>
    </row>
    <row r="31" spans="1:11" ht="14.25">
      <c r="A31" s="19" t="s">
        <v>76</v>
      </c>
      <c r="B31" s="14">
        <v>0</v>
      </c>
      <c r="C31" s="29">
        <f t="shared" si="0"/>
        <v>0</v>
      </c>
      <c r="D31" s="14">
        <v>0</v>
      </c>
      <c r="E31" s="29">
        <f t="shared" si="1"/>
        <v>0</v>
      </c>
      <c r="F31" s="14">
        <v>0</v>
      </c>
      <c r="G31" s="29">
        <f t="shared" si="2"/>
        <v>0</v>
      </c>
      <c r="H31" s="14">
        <v>1</v>
      </c>
      <c r="I31" s="29">
        <f t="shared" si="3"/>
        <v>50</v>
      </c>
      <c r="J31" s="14">
        <v>1</v>
      </c>
      <c r="K31" s="29">
        <f t="shared" si="4"/>
        <v>50</v>
      </c>
    </row>
    <row r="32" spans="1:11" ht="14.25">
      <c r="A32" s="19" t="s">
        <v>77</v>
      </c>
      <c r="B32" s="14">
        <v>0</v>
      </c>
      <c r="C32" s="29">
        <v>0</v>
      </c>
      <c r="D32" s="14">
        <v>0</v>
      </c>
      <c r="E32" s="29">
        <v>0</v>
      </c>
      <c r="F32" s="14">
        <v>0</v>
      </c>
      <c r="G32" s="29">
        <v>0</v>
      </c>
      <c r="H32" s="14">
        <v>0</v>
      </c>
      <c r="I32" s="29">
        <v>0</v>
      </c>
      <c r="J32" s="14">
        <v>0</v>
      </c>
      <c r="K32" s="29">
        <v>0</v>
      </c>
    </row>
    <row r="33" spans="1:12" ht="15">
      <c r="A33" s="21" t="s">
        <v>78</v>
      </c>
      <c r="B33" s="30">
        <v>1</v>
      </c>
      <c r="C33" s="31">
        <f t="shared" si="0"/>
        <v>0.4329004329004329</v>
      </c>
      <c r="D33" s="30">
        <v>113</v>
      </c>
      <c r="E33" s="31">
        <f t="shared" si="1"/>
        <v>48.917748917748916</v>
      </c>
      <c r="F33" s="30">
        <v>38</v>
      </c>
      <c r="G33" s="31">
        <f t="shared" si="2"/>
        <v>16.450216450216452</v>
      </c>
      <c r="H33" s="30">
        <v>10</v>
      </c>
      <c r="I33" s="31">
        <f t="shared" si="3"/>
        <v>4.329004329004329</v>
      </c>
      <c r="J33" s="30">
        <v>69</v>
      </c>
      <c r="K33" s="31">
        <f t="shared" si="4"/>
        <v>29.87012987012987</v>
      </c>
      <c r="L33" s="12"/>
    </row>
    <row r="35" spans="3:4" ht="14.25">
      <c r="C35" s="10"/>
      <c r="D35" s="10"/>
    </row>
    <row r="36" ht="14.25">
      <c r="C36" s="10"/>
    </row>
  </sheetData>
  <sheetProtection formatCells="0" formatColumns="0" formatRows="0" insertColumns="0" insertRows="0" insertHyperlinks="0" deleteColumns="0" deleteRows="0" sort="0" autoFilter="0" pivotTables="0"/>
  <mergeCells count="8">
    <mergeCell ref="A1:K1"/>
    <mergeCell ref="A2:K2"/>
    <mergeCell ref="A4:A5"/>
    <mergeCell ref="B4:C4"/>
    <mergeCell ref="D4:E4"/>
    <mergeCell ref="F4:G4"/>
    <mergeCell ref="H4:I4"/>
    <mergeCell ref="J4:K4"/>
  </mergeCells>
  <conditionalFormatting sqref="K6:K33">
    <cfRule type="cellIs" priority="70" dxfId="551" operator="lessThanOrEqual" stopIfTrue="1">
      <formula>0</formula>
    </cfRule>
  </conditionalFormatting>
  <conditionalFormatting sqref="K6:K33">
    <cfRule type="cellIs" priority="69" dxfId="550" operator="greaterThan" stopIfTrue="1">
      <formula>0</formula>
    </cfRule>
  </conditionalFormatting>
  <conditionalFormatting sqref="K26">
    <cfRule type="cellIs" priority="67" dxfId="550" operator="greaterThan" stopIfTrue="1">
      <formula>0</formula>
    </cfRule>
    <cfRule type="cellIs" priority="68" dxfId="551" operator="lessThanOrEqual" stopIfTrue="1">
      <formula>0</formula>
    </cfRule>
  </conditionalFormatting>
  <conditionalFormatting sqref="K26">
    <cfRule type="cellIs" priority="65" dxfId="550" operator="greaterThanOrEqual" stopIfTrue="1">
      <formula>0</formula>
    </cfRule>
    <cfRule type="cellIs" priority="66" dxfId="551" operator="lessThan" stopIfTrue="1">
      <formula>0</formula>
    </cfRule>
  </conditionalFormatting>
  <conditionalFormatting sqref="K26">
    <cfRule type="cellIs" priority="63" dxfId="550" operator="greaterThan" stopIfTrue="1">
      <formula>0</formula>
    </cfRule>
    <cfRule type="cellIs" priority="64" dxfId="551" operator="lessThanOrEqual" stopIfTrue="1">
      <formula>0</formula>
    </cfRule>
  </conditionalFormatting>
  <conditionalFormatting sqref="K16">
    <cfRule type="cellIs" priority="61" dxfId="550" operator="greaterThan" stopIfTrue="1">
      <formula>0</formula>
    </cfRule>
    <cfRule type="cellIs" priority="62" dxfId="551" operator="lessThanOrEqual" stopIfTrue="1">
      <formula>0</formula>
    </cfRule>
  </conditionalFormatting>
  <conditionalFormatting sqref="K16">
    <cfRule type="cellIs" priority="59" dxfId="550" operator="greaterThanOrEqual" stopIfTrue="1">
      <formula>0</formula>
    </cfRule>
    <cfRule type="cellIs" priority="60" dxfId="551" operator="lessThan" stopIfTrue="1">
      <formula>0</formula>
    </cfRule>
  </conditionalFormatting>
  <conditionalFormatting sqref="K16">
    <cfRule type="cellIs" priority="57" dxfId="550" operator="greaterThan" stopIfTrue="1">
      <formula>0</formula>
    </cfRule>
    <cfRule type="cellIs" priority="58" dxfId="551" operator="lessThanOrEqual" stopIfTrue="1">
      <formula>0</formula>
    </cfRule>
  </conditionalFormatting>
  <conditionalFormatting sqref="C6:C33">
    <cfRule type="cellIs" priority="56" dxfId="551" operator="lessThanOrEqual" stopIfTrue="1">
      <formula>0</formula>
    </cfRule>
  </conditionalFormatting>
  <conditionalFormatting sqref="C6:C33">
    <cfRule type="cellIs" priority="55" dxfId="550" operator="greaterThan" stopIfTrue="1">
      <formula>0</formula>
    </cfRule>
  </conditionalFormatting>
  <conditionalFormatting sqref="C25">
    <cfRule type="cellIs" priority="53" dxfId="550" operator="greaterThan" stopIfTrue="1">
      <formula>0</formula>
    </cfRule>
    <cfRule type="cellIs" priority="54" dxfId="551" operator="lessThanOrEqual" stopIfTrue="1">
      <formula>0</formula>
    </cfRule>
  </conditionalFormatting>
  <conditionalFormatting sqref="C25">
    <cfRule type="cellIs" priority="51" dxfId="550" operator="greaterThanOrEqual" stopIfTrue="1">
      <formula>0</formula>
    </cfRule>
    <cfRule type="cellIs" priority="52" dxfId="551" operator="lessThan" stopIfTrue="1">
      <formula>0</formula>
    </cfRule>
  </conditionalFormatting>
  <conditionalFormatting sqref="C25">
    <cfRule type="cellIs" priority="49" dxfId="550" operator="greaterThan" stopIfTrue="1">
      <formula>0</formula>
    </cfRule>
    <cfRule type="cellIs" priority="50" dxfId="551" operator="lessThanOrEqual" stopIfTrue="1">
      <formula>0</formula>
    </cfRule>
  </conditionalFormatting>
  <conditionalFormatting sqref="C15">
    <cfRule type="cellIs" priority="47" dxfId="550" operator="greaterThan" stopIfTrue="1">
      <formula>0</formula>
    </cfRule>
    <cfRule type="cellIs" priority="48" dxfId="551" operator="lessThanOrEqual" stopIfTrue="1">
      <formula>0</formula>
    </cfRule>
  </conditionalFormatting>
  <conditionalFormatting sqref="C15">
    <cfRule type="cellIs" priority="45" dxfId="550" operator="greaterThanOrEqual" stopIfTrue="1">
      <formula>0</formula>
    </cfRule>
    <cfRule type="cellIs" priority="46" dxfId="551" operator="lessThan" stopIfTrue="1">
      <formula>0</formula>
    </cfRule>
  </conditionalFormatting>
  <conditionalFormatting sqref="C15">
    <cfRule type="cellIs" priority="43" dxfId="550" operator="greaterThan" stopIfTrue="1">
      <formula>0</formula>
    </cfRule>
    <cfRule type="cellIs" priority="44" dxfId="551" operator="lessThanOrEqual" stopIfTrue="1">
      <formula>0</formula>
    </cfRule>
  </conditionalFormatting>
  <conditionalFormatting sqref="E6:E32">
    <cfRule type="cellIs" priority="42" dxfId="551" operator="lessThanOrEqual" stopIfTrue="1">
      <formula>0</formula>
    </cfRule>
  </conditionalFormatting>
  <conditionalFormatting sqref="E6:E32">
    <cfRule type="cellIs" priority="41" dxfId="550" operator="greaterThan" stopIfTrue="1">
      <formula>0</formula>
    </cfRule>
  </conditionalFormatting>
  <conditionalFormatting sqref="E25">
    <cfRule type="cellIs" priority="39" dxfId="550" operator="greaterThan" stopIfTrue="1">
      <formula>0</formula>
    </cfRule>
    <cfRule type="cellIs" priority="40" dxfId="551" operator="lessThanOrEqual" stopIfTrue="1">
      <formula>0</formula>
    </cfRule>
  </conditionalFormatting>
  <conditionalFormatting sqref="E25">
    <cfRule type="cellIs" priority="37" dxfId="550" operator="greaterThanOrEqual" stopIfTrue="1">
      <formula>0</formula>
    </cfRule>
    <cfRule type="cellIs" priority="38" dxfId="551" operator="lessThan" stopIfTrue="1">
      <formula>0</formula>
    </cfRule>
  </conditionalFormatting>
  <conditionalFormatting sqref="E25">
    <cfRule type="cellIs" priority="35" dxfId="550" operator="greaterThan" stopIfTrue="1">
      <formula>0</formula>
    </cfRule>
    <cfRule type="cellIs" priority="36" dxfId="551" operator="lessThanOrEqual" stopIfTrue="1">
      <formula>0</formula>
    </cfRule>
  </conditionalFormatting>
  <conditionalFormatting sqref="E15">
    <cfRule type="cellIs" priority="33" dxfId="550" operator="greaterThan" stopIfTrue="1">
      <formula>0</formula>
    </cfRule>
    <cfRule type="cellIs" priority="34" dxfId="551" operator="lessThanOrEqual" stopIfTrue="1">
      <formula>0</formula>
    </cfRule>
  </conditionalFormatting>
  <conditionalFormatting sqref="E15">
    <cfRule type="cellIs" priority="31" dxfId="550" operator="greaterThanOrEqual" stopIfTrue="1">
      <formula>0</formula>
    </cfRule>
    <cfRule type="cellIs" priority="32" dxfId="551" operator="lessThan" stopIfTrue="1">
      <formula>0</formula>
    </cfRule>
  </conditionalFormatting>
  <conditionalFormatting sqref="E15">
    <cfRule type="cellIs" priority="29" dxfId="550" operator="greaterThan" stopIfTrue="1">
      <formula>0</formula>
    </cfRule>
    <cfRule type="cellIs" priority="30" dxfId="551" operator="lessThanOrEqual" stopIfTrue="1">
      <formula>0</formula>
    </cfRule>
  </conditionalFormatting>
  <conditionalFormatting sqref="G7:G33">
    <cfRule type="cellIs" priority="28" dxfId="551" operator="lessThanOrEqual" stopIfTrue="1">
      <formula>0</formula>
    </cfRule>
  </conditionalFormatting>
  <conditionalFormatting sqref="G7:G33">
    <cfRule type="cellIs" priority="27" dxfId="550" operator="greaterThan" stopIfTrue="1">
      <formula>0</formula>
    </cfRule>
  </conditionalFormatting>
  <conditionalFormatting sqref="G26">
    <cfRule type="cellIs" priority="25" dxfId="550" operator="greaterThan" stopIfTrue="1">
      <formula>0</formula>
    </cfRule>
    <cfRule type="cellIs" priority="26" dxfId="551" operator="lessThanOrEqual" stopIfTrue="1">
      <formula>0</formula>
    </cfRule>
  </conditionalFormatting>
  <conditionalFormatting sqref="G26">
    <cfRule type="cellIs" priority="23" dxfId="550" operator="greaterThanOrEqual" stopIfTrue="1">
      <formula>0</formula>
    </cfRule>
    <cfRule type="cellIs" priority="24" dxfId="551" operator="lessThan" stopIfTrue="1">
      <formula>0</formula>
    </cfRule>
  </conditionalFormatting>
  <conditionalFormatting sqref="G26">
    <cfRule type="cellIs" priority="21" dxfId="550" operator="greaterThan" stopIfTrue="1">
      <formula>0</formula>
    </cfRule>
    <cfRule type="cellIs" priority="22" dxfId="551" operator="lessThanOrEqual" stopIfTrue="1">
      <formula>0</formula>
    </cfRule>
  </conditionalFormatting>
  <conditionalFormatting sqref="G16">
    <cfRule type="cellIs" priority="19" dxfId="550" operator="greaterThan" stopIfTrue="1">
      <formula>0</formula>
    </cfRule>
    <cfRule type="cellIs" priority="20" dxfId="551" operator="lessThanOrEqual" stopIfTrue="1">
      <formula>0</formula>
    </cfRule>
  </conditionalFormatting>
  <conditionalFormatting sqref="G16">
    <cfRule type="cellIs" priority="17" dxfId="550" operator="greaterThanOrEqual" stopIfTrue="1">
      <formula>0</formula>
    </cfRule>
    <cfRule type="cellIs" priority="18" dxfId="551" operator="lessThan" stopIfTrue="1">
      <formula>0</formula>
    </cfRule>
  </conditionalFormatting>
  <conditionalFormatting sqref="G16">
    <cfRule type="cellIs" priority="15" dxfId="550" operator="greaterThan" stopIfTrue="1">
      <formula>0</formula>
    </cfRule>
    <cfRule type="cellIs" priority="16" dxfId="551" operator="lessThanOrEqual" stopIfTrue="1">
      <formula>0</formula>
    </cfRule>
  </conditionalFormatting>
  <conditionalFormatting sqref="I6:I33">
    <cfRule type="cellIs" priority="14" dxfId="551" operator="lessThanOrEqual" stopIfTrue="1">
      <formula>0</formula>
    </cfRule>
  </conditionalFormatting>
  <conditionalFormatting sqref="I6:I33">
    <cfRule type="cellIs" priority="13" dxfId="550" operator="greaterThan" stopIfTrue="1">
      <formula>0</formula>
    </cfRule>
  </conditionalFormatting>
  <conditionalFormatting sqref="I25">
    <cfRule type="cellIs" priority="11" dxfId="550" operator="greaterThan" stopIfTrue="1">
      <formula>0</formula>
    </cfRule>
    <cfRule type="cellIs" priority="12" dxfId="551" operator="lessThanOrEqual" stopIfTrue="1">
      <formula>0</formula>
    </cfRule>
  </conditionalFormatting>
  <conditionalFormatting sqref="I25">
    <cfRule type="cellIs" priority="9" dxfId="550" operator="greaterThanOrEqual" stopIfTrue="1">
      <formula>0</formula>
    </cfRule>
    <cfRule type="cellIs" priority="10" dxfId="551" operator="lessThan" stopIfTrue="1">
      <formula>0</formula>
    </cfRule>
  </conditionalFormatting>
  <conditionalFormatting sqref="I25">
    <cfRule type="cellIs" priority="7" dxfId="550" operator="greaterThan" stopIfTrue="1">
      <formula>0</formula>
    </cfRule>
    <cfRule type="cellIs" priority="8" dxfId="551" operator="lessThanOrEqual" stopIfTrue="1">
      <formula>0</formula>
    </cfRule>
  </conditionalFormatting>
  <conditionalFormatting sqref="I15">
    <cfRule type="cellIs" priority="5" dxfId="550" operator="greaterThan" stopIfTrue="1">
      <formula>0</formula>
    </cfRule>
    <cfRule type="cellIs" priority="6" dxfId="551" operator="lessThanOrEqual" stopIfTrue="1">
      <formula>0</formula>
    </cfRule>
  </conditionalFormatting>
  <conditionalFormatting sqref="I15">
    <cfRule type="cellIs" priority="3" dxfId="550" operator="greaterThanOrEqual" stopIfTrue="1">
      <formula>0</formula>
    </cfRule>
    <cfRule type="cellIs" priority="4" dxfId="551" operator="lessThan" stopIfTrue="1">
      <formula>0</formula>
    </cfRule>
  </conditionalFormatting>
  <conditionalFormatting sqref="I15">
    <cfRule type="cellIs" priority="1" dxfId="550" operator="greaterThan" stopIfTrue="1">
      <formula>0</formula>
    </cfRule>
    <cfRule type="cellIs" priority="2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J22" sqref="J22"/>
    </sheetView>
  </sheetViews>
  <sheetFormatPr defaultColWidth="9.140625" defaultRowHeight="15"/>
  <cols>
    <col min="1" max="1" width="28.57421875" style="7" customWidth="1"/>
    <col min="2" max="10" width="13.0039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6">
        <v>0</v>
      </c>
      <c r="C7" s="14">
        <v>0</v>
      </c>
      <c r="D7" s="29">
        <v>0</v>
      </c>
      <c r="E7" s="16">
        <v>0</v>
      </c>
      <c r="F7" s="14">
        <v>0</v>
      </c>
      <c r="G7" s="29">
        <v>0</v>
      </c>
      <c r="H7" s="16">
        <v>0</v>
      </c>
      <c r="I7" s="14">
        <v>0</v>
      </c>
      <c r="J7" s="29">
        <v>0</v>
      </c>
    </row>
    <row r="8" spans="1:10" ht="14.25">
      <c r="A8" s="19" t="s">
        <v>52</v>
      </c>
      <c r="B8" s="16">
        <v>2</v>
      </c>
      <c r="C8" s="14">
        <v>1</v>
      </c>
      <c r="D8" s="29">
        <f>C8*100/B8-100</f>
        <v>-50</v>
      </c>
      <c r="E8" s="16">
        <v>1</v>
      </c>
      <c r="F8" s="14">
        <v>1</v>
      </c>
      <c r="G8" s="29">
        <f>F8*100/E8-100</f>
        <v>0</v>
      </c>
      <c r="H8" s="16">
        <v>3</v>
      </c>
      <c r="I8" s="14">
        <v>3</v>
      </c>
      <c r="J8" s="29">
        <f aca="true" t="shared" si="0" ref="J8:J34">I8*100/H8-100</f>
        <v>0</v>
      </c>
    </row>
    <row r="9" spans="1:10" ht="14.25">
      <c r="A9" s="19" t="s">
        <v>53</v>
      </c>
      <c r="B9" s="16">
        <v>5</v>
      </c>
      <c r="C9" s="14">
        <v>4</v>
      </c>
      <c r="D9" s="29">
        <f aca="true" t="shared" si="1" ref="D9:D34">C9*100/B9-100</f>
        <v>-20</v>
      </c>
      <c r="E9" s="16">
        <v>0</v>
      </c>
      <c r="F9" s="14">
        <v>2</v>
      </c>
      <c r="G9" s="29" t="s">
        <v>314</v>
      </c>
      <c r="H9" s="16">
        <v>27</v>
      </c>
      <c r="I9" s="14">
        <v>5</v>
      </c>
      <c r="J9" s="29">
        <f t="shared" si="0"/>
        <v>-81.48148148148148</v>
      </c>
    </row>
    <row r="10" spans="1:10" ht="14.25">
      <c r="A10" s="19" t="s">
        <v>54</v>
      </c>
      <c r="B10" s="16">
        <v>25</v>
      </c>
      <c r="C10" s="14">
        <v>14</v>
      </c>
      <c r="D10" s="29">
        <f t="shared" si="1"/>
        <v>-44</v>
      </c>
      <c r="E10" s="16">
        <v>16</v>
      </c>
      <c r="F10" s="14">
        <v>1</v>
      </c>
      <c r="G10" s="29">
        <f>F10*100/E10-100</f>
        <v>-93.75</v>
      </c>
      <c r="H10" s="16">
        <v>106</v>
      </c>
      <c r="I10" s="14">
        <v>17</v>
      </c>
      <c r="J10" s="29">
        <f t="shared" si="0"/>
        <v>-83.9622641509434</v>
      </c>
    </row>
    <row r="11" spans="1:10" ht="14.25">
      <c r="A11" s="19" t="s">
        <v>55</v>
      </c>
      <c r="B11" s="16">
        <v>5</v>
      </c>
      <c r="C11" s="14">
        <v>4</v>
      </c>
      <c r="D11" s="29">
        <f t="shared" si="1"/>
        <v>-20</v>
      </c>
      <c r="E11" s="16">
        <v>0</v>
      </c>
      <c r="F11" s="14">
        <v>3</v>
      </c>
      <c r="G11" s="29" t="s">
        <v>314</v>
      </c>
      <c r="H11" s="16">
        <v>16</v>
      </c>
      <c r="I11" s="14">
        <v>8</v>
      </c>
      <c r="J11" s="29">
        <f t="shared" si="0"/>
        <v>-50</v>
      </c>
    </row>
    <row r="12" spans="1:10" ht="14.25">
      <c r="A12" s="19" t="s">
        <v>56</v>
      </c>
      <c r="B12" s="16">
        <v>0</v>
      </c>
      <c r="C12" s="14">
        <v>2</v>
      </c>
      <c r="D12" s="29" t="s">
        <v>314</v>
      </c>
      <c r="E12" s="16">
        <v>0</v>
      </c>
      <c r="F12" s="14">
        <v>0</v>
      </c>
      <c r="G12" s="29">
        <v>0</v>
      </c>
      <c r="H12" s="16">
        <v>0</v>
      </c>
      <c r="I12" s="14">
        <v>2</v>
      </c>
      <c r="J12" s="29" t="s">
        <v>314</v>
      </c>
    </row>
    <row r="13" spans="1:10" ht="14.25">
      <c r="A13" s="19" t="s">
        <v>57</v>
      </c>
      <c r="B13" s="16">
        <v>1</v>
      </c>
      <c r="C13" s="14">
        <v>0</v>
      </c>
      <c r="D13" s="112" t="s">
        <v>315</v>
      </c>
      <c r="E13" s="16">
        <v>0</v>
      </c>
      <c r="F13" s="14">
        <v>0</v>
      </c>
      <c r="G13" s="29">
        <v>0</v>
      </c>
      <c r="H13" s="16">
        <v>1</v>
      </c>
      <c r="I13" s="14">
        <v>0</v>
      </c>
      <c r="J13" s="112" t="s">
        <v>315</v>
      </c>
    </row>
    <row r="14" spans="1:10" ht="14.25">
      <c r="A14" s="19" t="s">
        <v>58</v>
      </c>
      <c r="B14" s="16">
        <v>7</v>
      </c>
      <c r="C14" s="14">
        <v>8</v>
      </c>
      <c r="D14" s="29">
        <f t="shared" si="1"/>
        <v>14.285714285714292</v>
      </c>
      <c r="E14" s="16">
        <v>0</v>
      </c>
      <c r="F14" s="14">
        <v>0</v>
      </c>
      <c r="G14" s="29">
        <v>0</v>
      </c>
      <c r="H14" s="16">
        <v>12</v>
      </c>
      <c r="I14" s="14">
        <v>16</v>
      </c>
      <c r="J14" s="29">
        <f t="shared" si="0"/>
        <v>33.33333333333334</v>
      </c>
    </row>
    <row r="15" spans="1:10" ht="14.25">
      <c r="A15" s="19" t="s">
        <v>59</v>
      </c>
      <c r="B15" s="16">
        <v>5</v>
      </c>
      <c r="C15" s="14">
        <v>6</v>
      </c>
      <c r="D15" s="29">
        <f t="shared" si="1"/>
        <v>20</v>
      </c>
      <c r="E15" s="16">
        <v>4</v>
      </c>
      <c r="F15" s="14">
        <v>0</v>
      </c>
      <c r="G15" s="112" t="s">
        <v>315</v>
      </c>
      <c r="H15" s="16">
        <v>20</v>
      </c>
      <c r="I15" s="14">
        <v>17</v>
      </c>
      <c r="J15" s="29">
        <f t="shared" si="0"/>
        <v>-15</v>
      </c>
    </row>
    <row r="16" spans="1:10" ht="14.25">
      <c r="A16" s="19" t="s">
        <v>60</v>
      </c>
      <c r="B16" s="16">
        <v>12</v>
      </c>
      <c r="C16" s="14">
        <v>8</v>
      </c>
      <c r="D16" s="29">
        <f t="shared" si="1"/>
        <v>-33.33333333333333</v>
      </c>
      <c r="E16" s="16">
        <v>0</v>
      </c>
      <c r="F16" s="14">
        <v>0</v>
      </c>
      <c r="G16" s="29">
        <v>0</v>
      </c>
      <c r="H16" s="16">
        <v>18</v>
      </c>
      <c r="I16" s="14">
        <v>12</v>
      </c>
      <c r="J16" s="29">
        <f t="shared" si="0"/>
        <v>-33.33333333333333</v>
      </c>
    </row>
    <row r="17" spans="1:10" ht="14.25">
      <c r="A17" s="19" t="s">
        <v>61</v>
      </c>
      <c r="B17" s="16">
        <v>8</v>
      </c>
      <c r="C17" s="14">
        <v>4</v>
      </c>
      <c r="D17" s="29">
        <f t="shared" si="1"/>
        <v>-50</v>
      </c>
      <c r="E17" s="16">
        <v>0</v>
      </c>
      <c r="F17" s="14">
        <v>0</v>
      </c>
      <c r="G17" s="29">
        <v>0</v>
      </c>
      <c r="H17" s="16">
        <v>15</v>
      </c>
      <c r="I17" s="14">
        <v>7</v>
      </c>
      <c r="J17" s="29">
        <f t="shared" si="0"/>
        <v>-53.333333333333336</v>
      </c>
    </row>
    <row r="18" spans="1:10" ht="14.25">
      <c r="A18" s="19" t="s">
        <v>62</v>
      </c>
      <c r="B18" s="16">
        <v>5</v>
      </c>
      <c r="C18" s="14">
        <v>3</v>
      </c>
      <c r="D18" s="29">
        <f t="shared" si="1"/>
        <v>-40</v>
      </c>
      <c r="E18" s="16">
        <v>0</v>
      </c>
      <c r="F18" s="14">
        <v>0</v>
      </c>
      <c r="G18" s="29">
        <v>0</v>
      </c>
      <c r="H18" s="16">
        <v>18</v>
      </c>
      <c r="I18" s="14">
        <v>8</v>
      </c>
      <c r="J18" s="29">
        <f t="shared" si="0"/>
        <v>-55.55555555555556</v>
      </c>
    </row>
    <row r="19" spans="1:10" ht="14.25">
      <c r="A19" s="19" t="s">
        <v>63</v>
      </c>
      <c r="B19" s="16">
        <v>0</v>
      </c>
      <c r="C19" s="14">
        <v>0</v>
      </c>
      <c r="D19" s="29">
        <v>0</v>
      </c>
      <c r="E19" s="16">
        <v>0</v>
      </c>
      <c r="F19" s="14">
        <v>0</v>
      </c>
      <c r="G19" s="29">
        <v>0</v>
      </c>
      <c r="H19" s="16">
        <v>0</v>
      </c>
      <c r="I19" s="14">
        <v>0</v>
      </c>
      <c r="J19" s="29">
        <v>0</v>
      </c>
    </row>
    <row r="20" spans="1:10" ht="14.25">
      <c r="A20" s="19" t="s">
        <v>64</v>
      </c>
      <c r="B20" s="16">
        <v>6</v>
      </c>
      <c r="C20" s="14">
        <v>10</v>
      </c>
      <c r="D20" s="29">
        <f t="shared" si="1"/>
        <v>66.66666666666666</v>
      </c>
      <c r="E20" s="16">
        <v>1</v>
      </c>
      <c r="F20" s="14">
        <v>1</v>
      </c>
      <c r="G20" s="29">
        <f>F20*100/E20-100</f>
        <v>0</v>
      </c>
      <c r="H20" s="16">
        <v>13</v>
      </c>
      <c r="I20" s="14">
        <v>19</v>
      </c>
      <c r="J20" s="29">
        <f t="shared" si="0"/>
        <v>46.15384615384616</v>
      </c>
    </row>
    <row r="21" spans="1:10" ht="14.25">
      <c r="A21" s="19" t="s">
        <v>65</v>
      </c>
      <c r="B21" s="16">
        <v>5</v>
      </c>
      <c r="C21" s="14">
        <v>5</v>
      </c>
      <c r="D21" s="29">
        <f t="shared" si="1"/>
        <v>0</v>
      </c>
      <c r="E21" s="16">
        <v>0</v>
      </c>
      <c r="F21" s="14">
        <v>4</v>
      </c>
      <c r="G21" s="29" t="s">
        <v>314</v>
      </c>
      <c r="H21" s="16">
        <v>26</v>
      </c>
      <c r="I21" s="14">
        <v>7</v>
      </c>
      <c r="J21" s="29">
        <f t="shared" si="0"/>
        <v>-73.07692307692308</v>
      </c>
    </row>
    <row r="22" spans="1:10" ht="14.25">
      <c r="A22" s="19" t="s">
        <v>66</v>
      </c>
      <c r="B22" s="16">
        <v>12</v>
      </c>
      <c r="C22" s="14">
        <v>6</v>
      </c>
      <c r="D22" s="29">
        <f t="shared" si="1"/>
        <v>-50</v>
      </c>
      <c r="E22" s="16">
        <v>0</v>
      </c>
      <c r="F22" s="14">
        <v>0</v>
      </c>
      <c r="G22" s="29">
        <v>0</v>
      </c>
      <c r="H22" s="16">
        <v>15</v>
      </c>
      <c r="I22" s="14">
        <v>30</v>
      </c>
      <c r="J22" s="29">
        <f t="shared" si="0"/>
        <v>100</v>
      </c>
    </row>
    <row r="23" spans="1:10" ht="14.25">
      <c r="A23" s="19" t="s">
        <v>67</v>
      </c>
      <c r="B23" s="16">
        <v>6</v>
      </c>
      <c r="C23" s="14">
        <v>11</v>
      </c>
      <c r="D23" s="29">
        <f t="shared" si="1"/>
        <v>83.33333333333334</v>
      </c>
      <c r="E23" s="16">
        <v>1</v>
      </c>
      <c r="F23" s="14">
        <v>5</v>
      </c>
      <c r="G23" s="29">
        <f>F23*100/E23-100</f>
        <v>400</v>
      </c>
      <c r="H23" s="16">
        <v>17</v>
      </c>
      <c r="I23" s="14">
        <v>24</v>
      </c>
      <c r="J23" s="29">
        <f t="shared" si="0"/>
        <v>41.176470588235304</v>
      </c>
    </row>
    <row r="24" spans="1:10" ht="14.25">
      <c r="A24" s="19" t="s">
        <v>68</v>
      </c>
      <c r="B24" s="16">
        <v>3</v>
      </c>
      <c r="C24" s="14">
        <v>1</v>
      </c>
      <c r="D24" s="29">
        <f t="shared" si="1"/>
        <v>-66.66666666666666</v>
      </c>
      <c r="E24" s="16">
        <v>0</v>
      </c>
      <c r="F24" s="14">
        <v>1</v>
      </c>
      <c r="G24" s="29" t="s">
        <v>314</v>
      </c>
      <c r="H24" s="16">
        <v>4</v>
      </c>
      <c r="I24" s="14">
        <v>1</v>
      </c>
      <c r="J24" s="29">
        <f t="shared" si="0"/>
        <v>-75</v>
      </c>
    </row>
    <row r="25" spans="1:10" ht="14.25">
      <c r="A25" s="19" t="s">
        <v>69</v>
      </c>
      <c r="B25" s="16">
        <v>3</v>
      </c>
      <c r="C25" s="14">
        <v>3</v>
      </c>
      <c r="D25" s="29">
        <f t="shared" si="1"/>
        <v>0</v>
      </c>
      <c r="E25" s="16">
        <v>0</v>
      </c>
      <c r="F25" s="14">
        <v>0</v>
      </c>
      <c r="G25" s="29">
        <v>0</v>
      </c>
      <c r="H25" s="16">
        <v>14</v>
      </c>
      <c r="I25" s="14">
        <v>3</v>
      </c>
      <c r="J25" s="29">
        <f t="shared" si="0"/>
        <v>-78.57142857142857</v>
      </c>
    </row>
    <row r="26" spans="1:10" ht="14.25">
      <c r="A26" s="19" t="s">
        <v>70</v>
      </c>
      <c r="B26" s="16">
        <v>1</v>
      </c>
      <c r="C26" s="14">
        <v>3</v>
      </c>
      <c r="D26" s="29">
        <f t="shared" si="1"/>
        <v>200</v>
      </c>
      <c r="E26" s="16">
        <v>0</v>
      </c>
      <c r="F26" s="14">
        <v>1</v>
      </c>
      <c r="G26" s="29" t="s">
        <v>314</v>
      </c>
      <c r="H26" s="16">
        <v>2</v>
      </c>
      <c r="I26" s="14">
        <v>7</v>
      </c>
      <c r="J26" s="29">
        <f t="shared" si="0"/>
        <v>250</v>
      </c>
    </row>
    <row r="27" spans="1:10" ht="14.25">
      <c r="A27" s="19" t="s">
        <v>71</v>
      </c>
      <c r="B27" s="16">
        <v>3</v>
      </c>
      <c r="C27" s="14">
        <v>5</v>
      </c>
      <c r="D27" s="29">
        <f t="shared" si="1"/>
        <v>66.66666666666666</v>
      </c>
      <c r="E27" s="16">
        <v>0</v>
      </c>
      <c r="F27" s="14">
        <v>2</v>
      </c>
      <c r="G27" s="29" t="s">
        <v>314</v>
      </c>
      <c r="H27" s="16">
        <v>4</v>
      </c>
      <c r="I27" s="14">
        <v>8</v>
      </c>
      <c r="J27" s="29">
        <f t="shared" si="0"/>
        <v>100</v>
      </c>
    </row>
    <row r="28" spans="1:10" ht="14.25">
      <c r="A28" s="19" t="s">
        <v>72</v>
      </c>
      <c r="B28" s="16">
        <v>1</v>
      </c>
      <c r="C28" s="14">
        <v>1</v>
      </c>
      <c r="D28" s="29">
        <f t="shared" si="1"/>
        <v>0</v>
      </c>
      <c r="E28" s="16">
        <v>0</v>
      </c>
      <c r="F28" s="14">
        <v>0</v>
      </c>
      <c r="G28" s="29">
        <v>0</v>
      </c>
      <c r="H28" s="16">
        <v>1</v>
      </c>
      <c r="I28" s="14">
        <v>4</v>
      </c>
      <c r="J28" s="29">
        <f t="shared" si="0"/>
        <v>300</v>
      </c>
    </row>
    <row r="29" spans="1:10" ht="14.25">
      <c r="A29" s="19" t="s">
        <v>73</v>
      </c>
      <c r="B29" s="16">
        <v>3</v>
      </c>
      <c r="C29" s="14">
        <v>2</v>
      </c>
      <c r="D29" s="29">
        <f t="shared" si="1"/>
        <v>-33.33333333333333</v>
      </c>
      <c r="E29" s="16">
        <v>2</v>
      </c>
      <c r="F29" s="14">
        <v>0</v>
      </c>
      <c r="G29" s="112" t="s">
        <v>315</v>
      </c>
      <c r="H29" s="16">
        <v>7</v>
      </c>
      <c r="I29" s="14">
        <v>3</v>
      </c>
      <c r="J29" s="29">
        <f t="shared" si="0"/>
        <v>-57.142857142857146</v>
      </c>
    </row>
    <row r="30" spans="1:10" ht="14.25">
      <c r="A30" s="19" t="s">
        <v>74</v>
      </c>
      <c r="B30" s="16">
        <v>6</v>
      </c>
      <c r="C30" s="14">
        <v>3</v>
      </c>
      <c r="D30" s="29">
        <f t="shared" si="1"/>
        <v>-50</v>
      </c>
      <c r="E30" s="16">
        <v>1</v>
      </c>
      <c r="F30" s="14">
        <v>1</v>
      </c>
      <c r="G30" s="29">
        <f>F30*100/E30-100</f>
        <v>0</v>
      </c>
      <c r="H30" s="16">
        <v>12</v>
      </c>
      <c r="I30" s="14">
        <v>7</v>
      </c>
      <c r="J30" s="29">
        <f t="shared" si="0"/>
        <v>-41.666666666666664</v>
      </c>
    </row>
    <row r="31" spans="1:10" ht="14.25">
      <c r="A31" s="19" t="s">
        <v>75</v>
      </c>
      <c r="B31" s="16">
        <v>0</v>
      </c>
      <c r="C31" s="14">
        <v>3</v>
      </c>
      <c r="D31" s="29" t="s">
        <v>314</v>
      </c>
      <c r="E31" s="16">
        <v>0</v>
      </c>
      <c r="F31" s="14">
        <v>2</v>
      </c>
      <c r="G31" s="29" t="s">
        <v>314</v>
      </c>
      <c r="H31" s="16">
        <v>0</v>
      </c>
      <c r="I31" s="14">
        <v>11</v>
      </c>
      <c r="J31" s="29" t="s">
        <v>314</v>
      </c>
    </row>
    <row r="32" spans="1:10" ht="14.25">
      <c r="A32" s="19" t="s">
        <v>76</v>
      </c>
      <c r="B32" s="16">
        <v>0</v>
      </c>
      <c r="C32" s="14">
        <v>1</v>
      </c>
      <c r="D32" s="29" t="s">
        <v>314</v>
      </c>
      <c r="E32" s="16">
        <v>0</v>
      </c>
      <c r="F32" s="14">
        <v>0</v>
      </c>
      <c r="G32" s="29">
        <v>0</v>
      </c>
      <c r="H32" s="16">
        <v>0</v>
      </c>
      <c r="I32" s="14">
        <v>1</v>
      </c>
      <c r="J32" s="29" t="s">
        <v>314</v>
      </c>
    </row>
    <row r="33" spans="1:10" ht="14.25">
      <c r="A33" s="19" t="s">
        <v>77</v>
      </c>
      <c r="B33" s="16">
        <v>0</v>
      </c>
      <c r="C33" s="14">
        <v>0</v>
      </c>
      <c r="D33" s="29">
        <v>0</v>
      </c>
      <c r="E33" s="16">
        <v>0</v>
      </c>
      <c r="F33" s="14">
        <v>0</v>
      </c>
      <c r="G33" s="29">
        <v>0</v>
      </c>
      <c r="H33" s="16">
        <v>0</v>
      </c>
      <c r="I33" s="14">
        <v>0</v>
      </c>
      <c r="J33" s="29">
        <v>0</v>
      </c>
    </row>
    <row r="34" spans="1:10" ht="15">
      <c r="A34" s="21" t="s">
        <v>78</v>
      </c>
      <c r="B34" s="22">
        <v>124</v>
      </c>
      <c r="C34" s="30">
        <v>108</v>
      </c>
      <c r="D34" s="31">
        <f t="shared" si="1"/>
        <v>-12.903225806451616</v>
      </c>
      <c r="E34" s="22">
        <v>26</v>
      </c>
      <c r="F34" s="30">
        <v>24</v>
      </c>
      <c r="G34" s="31">
        <f>F34*100/E34-100</f>
        <v>-7.692307692307693</v>
      </c>
      <c r="H34" s="22">
        <v>351</v>
      </c>
      <c r="I34" s="30">
        <v>220</v>
      </c>
      <c r="J34" s="31">
        <f t="shared" si="0"/>
        <v>-37.32193732193732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14:D34 G7 D7:D12 J7:J12 J14:J34">
    <cfRule type="cellIs" priority="56" dxfId="551" operator="lessThanOrEqual">
      <formula>0</formula>
    </cfRule>
  </conditionalFormatting>
  <conditionalFormatting sqref="D14:D34 G7 D7:D12 J7:J12 J14:J34">
    <cfRule type="cellIs" priority="55" dxfId="550" operator="greaterThan">
      <formula>0</formula>
    </cfRule>
  </conditionalFormatting>
  <conditionalFormatting sqref="G9 G33:G34">
    <cfRule type="cellIs" priority="51" dxfId="552" operator="lessThanOrEqual" stopIfTrue="1">
      <formula>0</formula>
    </cfRule>
    <cfRule type="cellIs" priority="52" dxfId="550" operator="greaterThan" stopIfTrue="1">
      <formula>0</formula>
    </cfRule>
  </conditionalFormatting>
  <conditionalFormatting sqref="G8:G14 G16:G28 G30:G34">
    <cfRule type="cellIs" priority="50" dxfId="551" operator="lessThanOrEqual">
      <formula>0</formula>
    </cfRule>
  </conditionalFormatting>
  <conditionalFormatting sqref="G8:G14 G16:G28 G30:G34">
    <cfRule type="cellIs" priority="49" dxfId="550" operator="greaterThan">
      <formula>0</formula>
    </cfRule>
  </conditionalFormatting>
  <conditionalFormatting sqref="G8">
    <cfRule type="cellIs" priority="40" dxfId="551" operator="lessThanOrEqual" stopIfTrue="1">
      <formula>0</formula>
    </cfRule>
  </conditionalFormatting>
  <conditionalFormatting sqref="G8">
    <cfRule type="cellIs" priority="39" dxfId="550" operator="greaterThan" stopIfTrue="1">
      <formula>0</formula>
    </cfRule>
  </conditionalFormatting>
  <conditionalFormatting sqref="G8">
    <cfRule type="cellIs" priority="37" dxfId="550" operator="greaterThan" stopIfTrue="1">
      <formula>0</formula>
    </cfRule>
    <cfRule type="cellIs" priority="38" dxfId="551" operator="lessThanOrEqual" stopIfTrue="1">
      <formula>0</formula>
    </cfRule>
  </conditionalFormatting>
  <conditionalFormatting sqref="G8">
    <cfRule type="cellIs" priority="35" dxfId="550" operator="greaterThanOrEqual" stopIfTrue="1">
      <formula>0</formula>
    </cfRule>
    <cfRule type="cellIs" priority="36" dxfId="551" operator="lessThan" stopIfTrue="1">
      <formula>0</formula>
    </cfRule>
  </conditionalFormatting>
  <conditionalFormatting sqref="G8">
    <cfRule type="cellIs" priority="33" dxfId="550" operator="greaterThan" stopIfTrue="1">
      <formula>0</formula>
    </cfRule>
    <cfRule type="cellIs" priority="34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64"/>
  <sheetViews>
    <sheetView workbookViewId="0" topLeftCell="A1">
      <selection activeCell="F39" sqref="F39"/>
    </sheetView>
  </sheetViews>
  <sheetFormatPr defaultColWidth="9.140625" defaultRowHeight="15"/>
  <cols>
    <col min="1" max="1" width="22.8515625" style="7" customWidth="1"/>
    <col min="2" max="3" width="7.7109375" style="7" customWidth="1"/>
    <col min="4" max="4" width="8.8515625" style="7" customWidth="1"/>
    <col min="5" max="16" width="7.7109375" style="7" customWidth="1"/>
    <col min="17" max="16384" width="9.140625" style="7" customWidth="1"/>
  </cols>
  <sheetData>
    <row r="1" spans="1:16" ht="18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1:16" s="13" customFormat="1" ht="14.25">
      <c r="A4" s="6" t="s">
        <v>42</v>
      </c>
      <c r="B4" s="6" t="s">
        <v>107</v>
      </c>
      <c r="C4" s="6"/>
      <c r="D4" s="6"/>
      <c r="E4" s="6" t="s">
        <v>108</v>
      </c>
      <c r="F4" s="6"/>
      <c r="G4" s="6"/>
      <c r="H4" s="6" t="s">
        <v>109</v>
      </c>
      <c r="I4" s="6"/>
      <c r="J4" s="6"/>
      <c r="K4" s="6" t="s">
        <v>110</v>
      </c>
      <c r="L4" s="6"/>
      <c r="M4" s="6"/>
      <c r="N4" s="6" t="s">
        <v>113</v>
      </c>
      <c r="O4" s="6"/>
      <c r="P4" s="6"/>
    </row>
    <row r="5" spans="1:16" s="13" customFormat="1" ht="28.5">
      <c r="A5" s="4"/>
      <c r="B5" s="56" t="s">
        <v>112</v>
      </c>
      <c r="C5" s="56" t="s">
        <v>92</v>
      </c>
      <c r="D5" s="56" t="s">
        <v>114</v>
      </c>
      <c r="E5" s="56" t="s">
        <v>112</v>
      </c>
      <c r="F5" s="56" t="s">
        <v>92</v>
      </c>
      <c r="G5" s="56" t="s">
        <v>114</v>
      </c>
      <c r="H5" s="56" t="s">
        <v>112</v>
      </c>
      <c r="I5" s="56" t="s">
        <v>92</v>
      </c>
      <c r="J5" s="56" t="s">
        <v>114</v>
      </c>
      <c r="K5" s="56" t="s">
        <v>112</v>
      </c>
      <c r="L5" s="56" t="s">
        <v>92</v>
      </c>
      <c r="M5" s="56" t="s">
        <v>114</v>
      </c>
      <c r="N5" s="56" t="s">
        <v>112</v>
      </c>
      <c r="O5" s="56" t="s">
        <v>92</v>
      </c>
      <c r="P5" s="56" t="s">
        <v>114</v>
      </c>
    </row>
    <row r="6" spans="1:16" ht="14.25">
      <c r="A6" s="28" t="s">
        <v>51</v>
      </c>
      <c r="B6" s="16">
        <v>0</v>
      </c>
      <c r="C6" s="29" t="s">
        <v>115</v>
      </c>
      <c r="D6" s="29" t="s">
        <v>115</v>
      </c>
      <c r="E6" s="16">
        <v>0</v>
      </c>
      <c r="F6" s="29" t="s">
        <v>115</v>
      </c>
      <c r="G6" s="16"/>
      <c r="H6" s="16">
        <v>0</v>
      </c>
      <c r="I6" s="29" t="s">
        <v>115</v>
      </c>
      <c r="J6" s="16"/>
      <c r="K6" s="16">
        <v>0</v>
      </c>
      <c r="L6" s="29" t="s">
        <v>115</v>
      </c>
      <c r="M6" s="16"/>
      <c r="N6" s="16">
        <v>0</v>
      </c>
      <c r="O6" s="29" t="s">
        <v>115</v>
      </c>
      <c r="P6" s="16"/>
    </row>
    <row r="7" spans="1:16" ht="14.25">
      <c r="A7" s="28" t="s">
        <v>52</v>
      </c>
      <c r="B7" s="16">
        <v>1</v>
      </c>
      <c r="C7" s="29" t="s">
        <v>115</v>
      </c>
      <c r="D7" s="29">
        <f aca="true" t="shared" si="0" ref="D7:D31">B7*100/(N7+K7+H7+E7+B7)</f>
        <v>0.2808988764044944</v>
      </c>
      <c r="E7" s="16">
        <v>98</v>
      </c>
      <c r="F7" s="29">
        <v>-14.782608695652172</v>
      </c>
      <c r="G7" s="29">
        <f>E7*100/(B7+E7+H7+K7+N7)</f>
        <v>27.528089887640448</v>
      </c>
      <c r="H7" s="16">
        <v>99</v>
      </c>
      <c r="I7" s="29">
        <v>2.0618556701030997</v>
      </c>
      <c r="J7" s="29">
        <f>H7*100/(B7+E7+H7+K7+N7)</f>
        <v>27.808988764044944</v>
      </c>
      <c r="K7" s="16">
        <v>20</v>
      </c>
      <c r="L7" s="29">
        <v>-33.33333333333333</v>
      </c>
      <c r="M7" s="29">
        <f>K7*100/(B7+E7+H7+K7+N7)</f>
        <v>5.617977528089888</v>
      </c>
      <c r="N7" s="16">
        <v>138</v>
      </c>
      <c r="O7" s="29">
        <v>21.05263157894737</v>
      </c>
      <c r="P7" s="29">
        <f aca="true" t="shared" si="1" ref="P7:P31">N7*100/(B7+E7+H7+K7+N7)</f>
        <v>38.764044943820224</v>
      </c>
    </row>
    <row r="8" spans="1:16" ht="14.25">
      <c r="A8" s="28" t="s">
        <v>53</v>
      </c>
      <c r="B8" s="16">
        <v>0</v>
      </c>
      <c r="C8" s="29" t="s">
        <v>115</v>
      </c>
      <c r="D8" s="29">
        <f t="shared" si="0"/>
        <v>0</v>
      </c>
      <c r="E8" s="16">
        <v>166</v>
      </c>
      <c r="F8" s="29">
        <v>-6.21468926553672</v>
      </c>
      <c r="G8" s="29">
        <f aca="true" t="shared" si="2" ref="G8:G33">E8*100/(B8+E8+H8+K8+N8)</f>
        <v>39.33649289099526</v>
      </c>
      <c r="H8" s="16">
        <v>89</v>
      </c>
      <c r="I8" s="29">
        <v>23.611111111111114</v>
      </c>
      <c r="J8" s="29">
        <f aca="true" t="shared" si="3" ref="J8:J33">H8*100/(B8+E8+H8+K8+N8)</f>
        <v>21.09004739336493</v>
      </c>
      <c r="K8" s="16">
        <v>11</v>
      </c>
      <c r="L8" s="29">
        <v>-45</v>
      </c>
      <c r="M8" s="29">
        <f aca="true" t="shared" si="4" ref="M8:M33">K8*100/(B8+E8+H8+K8+N8)</f>
        <v>2.6066350710900474</v>
      </c>
      <c r="N8" s="16">
        <v>156</v>
      </c>
      <c r="O8" s="29">
        <v>52.94117647058823</v>
      </c>
      <c r="P8" s="29">
        <f t="shared" si="1"/>
        <v>36.96682464454976</v>
      </c>
    </row>
    <row r="9" spans="1:16" ht="14.25">
      <c r="A9" s="28" t="s">
        <v>54</v>
      </c>
      <c r="B9" s="16">
        <v>0</v>
      </c>
      <c r="C9" s="29" t="s">
        <v>115</v>
      </c>
      <c r="D9" s="29">
        <f t="shared" si="0"/>
        <v>0</v>
      </c>
      <c r="E9" s="16">
        <v>681</v>
      </c>
      <c r="F9" s="29">
        <v>-2.1551724137931103</v>
      </c>
      <c r="G9" s="29">
        <f t="shared" si="2"/>
        <v>49.85358711566618</v>
      </c>
      <c r="H9" s="16">
        <v>161</v>
      </c>
      <c r="I9" s="29">
        <v>10.273972602739732</v>
      </c>
      <c r="J9" s="29">
        <f t="shared" si="3"/>
        <v>11.78623718887262</v>
      </c>
      <c r="K9" s="16">
        <v>444</v>
      </c>
      <c r="L9" s="29">
        <v>13.265306122448976</v>
      </c>
      <c r="M9" s="29">
        <f t="shared" si="4"/>
        <v>32.503660322108345</v>
      </c>
      <c r="N9" s="16">
        <v>80</v>
      </c>
      <c r="O9" s="29">
        <v>6.666666666666671</v>
      </c>
      <c r="P9" s="29">
        <f t="shared" si="1"/>
        <v>5.856515373352855</v>
      </c>
    </row>
    <row r="10" spans="1:16" ht="14.25">
      <c r="A10" s="28" t="s">
        <v>55</v>
      </c>
      <c r="B10" s="16">
        <v>0</v>
      </c>
      <c r="C10" s="29" t="s">
        <v>115</v>
      </c>
      <c r="D10" s="29">
        <f t="shared" si="0"/>
        <v>0</v>
      </c>
      <c r="E10" s="16">
        <v>0</v>
      </c>
      <c r="F10" s="112" t="s">
        <v>315</v>
      </c>
      <c r="G10" s="29">
        <f t="shared" si="2"/>
        <v>0</v>
      </c>
      <c r="H10" s="16">
        <v>175</v>
      </c>
      <c r="I10" s="29">
        <v>3.5502958579881607</v>
      </c>
      <c r="J10" s="29">
        <f t="shared" si="3"/>
        <v>28.925619834710744</v>
      </c>
      <c r="K10" s="16">
        <v>230</v>
      </c>
      <c r="L10" s="29">
        <v>6.481481481481481</v>
      </c>
      <c r="M10" s="29">
        <f t="shared" si="4"/>
        <v>38.01652892561984</v>
      </c>
      <c r="N10" s="16">
        <v>200</v>
      </c>
      <c r="O10" s="29">
        <v>94.17475728155341</v>
      </c>
      <c r="P10" s="29">
        <f t="shared" si="1"/>
        <v>33.05785123966942</v>
      </c>
    </row>
    <row r="11" spans="1:16" ht="14.25">
      <c r="A11" s="28" t="s">
        <v>56</v>
      </c>
      <c r="B11" s="16">
        <v>1</v>
      </c>
      <c r="C11" s="29" t="s">
        <v>115</v>
      </c>
      <c r="D11" s="29">
        <f t="shared" si="0"/>
        <v>0.2188183807439825</v>
      </c>
      <c r="E11" s="16">
        <v>209</v>
      </c>
      <c r="F11" s="29">
        <v>5.0251256281406995</v>
      </c>
      <c r="G11" s="29">
        <f t="shared" si="2"/>
        <v>45.733041575492344</v>
      </c>
      <c r="H11" s="16">
        <v>94</v>
      </c>
      <c r="I11" s="29">
        <v>-30.882352941176464</v>
      </c>
      <c r="J11" s="29">
        <f t="shared" si="3"/>
        <v>20.568927789934353</v>
      </c>
      <c r="K11" s="16">
        <v>27</v>
      </c>
      <c r="L11" s="29">
        <v>800</v>
      </c>
      <c r="M11" s="29">
        <f t="shared" si="4"/>
        <v>5.908096280087527</v>
      </c>
      <c r="N11" s="16">
        <v>126</v>
      </c>
      <c r="O11" s="29">
        <v>24.752475247524757</v>
      </c>
      <c r="P11" s="29">
        <f t="shared" si="1"/>
        <v>27.571115973741794</v>
      </c>
    </row>
    <row r="12" spans="1:16" ht="14.25">
      <c r="A12" s="28" t="s">
        <v>57</v>
      </c>
      <c r="B12" s="16">
        <v>0</v>
      </c>
      <c r="C12" s="29" t="s">
        <v>115</v>
      </c>
      <c r="D12" s="29">
        <f t="shared" si="0"/>
        <v>0</v>
      </c>
      <c r="E12" s="16">
        <v>47</v>
      </c>
      <c r="F12" s="29">
        <v>-22.950819672131146</v>
      </c>
      <c r="G12" s="29">
        <f t="shared" si="2"/>
        <v>18.87550200803213</v>
      </c>
      <c r="H12" s="16">
        <v>61</v>
      </c>
      <c r="I12" s="29">
        <v>-14.08450704225352</v>
      </c>
      <c r="J12" s="29">
        <f t="shared" si="3"/>
        <v>24.497991967871485</v>
      </c>
      <c r="K12" s="16">
        <v>4</v>
      </c>
      <c r="L12" s="16">
        <v>33.33333333333334</v>
      </c>
      <c r="M12" s="29">
        <f t="shared" si="4"/>
        <v>1.606425702811245</v>
      </c>
      <c r="N12" s="16">
        <v>137</v>
      </c>
      <c r="O12" s="29">
        <v>2.238805970149258</v>
      </c>
      <c r="P12" s="29">
        <f t="shared" si="1"/>
        <v>55.02008032128514</v>
      </c>
    </row>
    <row r="13" spans="1:16" ht="14.25">
      <c r="A13" s="28" t="s">
        <v>58</v>
      </c>
      <c r="B13" s="16">
        <v>1</v>
      </c>
      <c r="C13" s="29" t="s">
        <v>115</v>
      </c>
      <c r="D13" s="29">
        <f t="shared" si="0"/>
        <v>0.145985401459854</v>
      </c>
      <c r="E13" s="16">
        <v>424</v>
      </c>
      <c r="F13" s="29">
        <v>-9.012875536480692</v>
      </c>
      <c r="G13" s="29">
        <f t="shared" si="2"/>
        <v>61.8978102189781</v>
      </c>
      <c r="H13" s="16">
        <v>167</v>
      </c>
      <c r="I13" s="29">
        <v>5.031446540880509</v>
      </c>
      <c r="J13" s="29">
        <f t="shared" si="3"/>
        <v>24.37956204379562</v>
      </c>
      <c r="K13" s="16">
        <v>20</v>
      </c>
      <c r="L13" s="16">
        <v>122.22222222222223</v>
      </c>
      <c r="M13" s="29">
        <f t="shared" si="4"/>
        <v>2.9197080291970803</v>
      </c>
      <c r="N13" s="16">
        <v>73</v>
      </c>
      <c r="O13" s="29">
        <v>10.606060606060609</v>
      </c>
      <c r="P13" s="29">
        <f t="shared" si="1"/>
        <v>10.656934306569344</v>
      </c>
    </row>
    <row r="14" spans="1:16" ht="14.25">
      <c r="A14" s="28" t="s">
        <v>59</v>
      </c>
      <c r="B14" s="16">
        <v>0</v>
      </c>
      <c r="C14" s="29" t="s">
        <v>115</v>
      </c>
      <c r="D14" s="29">
        <f t="shared" si="0"/>
        <v>0</v>
      </c>
      <c r="E14" s="16">
        <v>152</v>
      </c>
      <c r="F14" s="29">
        <v>-1.2987012987013031</v>
      </c>
      <c r="G14" s="29">
        <f t="shared" si="2"/>
        <v>31.865828092243188</v>
      </c>
      <c r="H14" s="16">
        <v>77</v>
      </c>
      <c r="I14" s="29">
        <v>42.59259259259258</v>
      </c>
      <c r="J14" s="29">
        <f t="shared" si="3"/>
        <v>16.142557651991613</v>
      </c>
      <c r="K14" s="16">
        <v>12</v>
      </c>
      <c r="L14" s="29">
        <v>-7.692307692307693</v>
      </c>
      <c r="M14" s="29">
        <f t="shared" si="4"/>
        <v>2.5157232704402515</v>
      </c>
      <c r="N14" s="16">
        <v>236</v>
      </c>
      <c r="O14" s="29">
        <v>28.96174863387978</v>
      </c>
      <c r="P14" s="29">
        <f t="shared" si="1"/>
        <v>49.475890985324945</v>
      </c>
    </row>
    <row r="15" spans="1:16" ht="14.25">
      <c r="A15" s="28" t="s">
        <v>60</v>
      </c>
      <c r="B15" s="16">
        <v>4</v>
      </c>
      <c r="C15" s="29" t="s">
        <v>115</v>
      </c>
      <c r="D15" s="29">
        <f t="shared" si="0"/>
        <v>0.4884004884004884</v>
      </c>
      <c r="E15" s="16">
        <v>2</v>
      </c>
      <c r="F15" s="29" t="s">
        <v>115</v>
      </c>
      <c r="G15" s="29">
        <f t="shared" si="2"/>
        <v>0.2442002442002442</v>
      </c>
      <c r="H15" s="16">
        <v>323</v>
      </c>
      <c r="I15" s="29">
        <v>29.718875502008018</v>
      </c>
      <c r="J15" s="29">
        <f t="shared" si="3"/>
        <v>39.43833943833944</v>
      </c>
      <c r="K15" s="16">
        <v>37</v>
      </c>
      <c r="L15" s="29">
        <v>54.16666666666666</v>
      </c>
      <c r="M15" s="29">
        <f t="shared" si="4"/>
        <v>4.517704517704518</v>
      </c>
      <c r="N15" s="16">
        <v>453</v>
      </c>
      <c r="O15" s="29">
        <v>-8.113590263691677</v>
      </c>
      <c r="P15" s="29">
        <f t="shared" si="1"/>
        <v>55.311355311355314</v>
      </c>
    </row>
    <row r="16" spans="1:16" ht="14.25">
      <c r="A16" s="28" t="s">
        <v>61</v>
      </c>
      <c r="B16" s="16">
        <v>1639</v>
      </c>
      <c r="C16" s="29">
        <v>0.8615384615384585</v>
      </c>
      <c r="D16" s="29">
        <f t="shared" si="0"/>
        <v>100</v>
      </c>
      <c r="E16" s="16">
        <v>0</v>
      </c>
      <c r="F16" s="112" t="s">
        <v>315</v>
      </c>
      <c r="G16" s="29">
        <f t="shared" si="2"/>
        <v>0</v>
      </c>
      <c r="H16" s="16">
        <v>0</v>
      </c>
      <c r="I16" s="29" t="s">
        <v>115</v>
      </c>
      <c r="J16" s="29">
        <f t="shared" si="3"/>
        <v>0</v>
      </c>
      <c r="K16" s="16">
        <v>0</v>
      </c>
      <c r="L16" s="29" t="s">
        <v>115</v>
      </c>
      <c r="M16" s="29">
        <f t="shared" si="4"/>
        <v>0</v>
      </c>
      <c r="N16" s="16">
        <v>0</v>
      </c>
      <c r="O16" s="112" t="s">
        <v>315</v>
      </c>
      <c r="P16" s="29">
        <f t="shared" si="1"/>
        <v>0</v>
      </c>
    </row>
    <row r="17" spans="1:16" ht="14.25">
      <c r="A17" s="28" t="s">
        <v>62</v>
      </c>
      <c r="B17" s="16">
        <v>0</v>
      </c>
      <c r="C17" s="29" t="s">
        <v>115</v>
      </c>
      <c r="D17" s="29">
        <f t="shared" si="0"/>
        <v>0</v>
      </c>
      <c r="E17" s="16">
        <v>135</v>
      </c>
      <c r="F17" s="29">
        <v>43.61702127659575</v>
      </c>
      <c r="G17" s="29">
        <f t="shared" si="2"/>
        <v>43.97394136807818</v>
      </c>
      <c r="H17" s="16">
        <v>54</v>
      </c>
      <c r="I17" s="29">
        <v>45.94594594594594</v>
      </c>
      <c r="J17" s="29">
        <f t="shared" si="3"/>
        <v>17.58957654723127</v>
      </c>
      <c r="K17" s="16">
        <v>29</v>
      </c>
      <c r="L17" s="29">
        <v>93.33333333333334</v>
      </c>
      <c r="M17" s="29">
        <f t="shared" si="4"/>
        <v>9.446254071661238</v>
      </c>
      <c r="N17" s="16">
        <v>89</v>
      </c>
      <c r="O17" s="29">
        <v>106.97674418604652</v>
      </c>
      <c r="P17" s="29">
        <f t="shared" si="1"/>
        <v>28.990228013029316</v>
      </c>
    </row>
    <row r="18" spans="1:16" ht="14.25">
      <c r="A18" s="28" t="s">
        <v>63</v>
      </c>
      <c r="B18" s="16">
        <v>0</v>
      </c>
      <c r="C18" s="29" t="s">
        <v>115</v>
      </c>
      <c r="D18" s="29">
        <f t="shared" si="0"/>
        <v>0</v>
      </c>
      <c r="E18" s="16">
        <v>0</v>
      </c>
      <c r="F18" s="112" t="s">
        <v>315</v>
      </c>
      <c r="G18" s="29">
        <f t="shared" si="2"/>
        <v>0</v>
      </c>
      <c r="H18" s="16">
        <v>32</v>
      </c>
      <c r="I18" s="29">
        <v>-23.80952380952381</v>
      </c>
      <c r="J18" s="29">
        <f t="shared" si="3"/>
        <v>17.204301075268816</v>
      </c>
      <c r="K18" s="16">
        <v>116</v>
      </c>
      <c r="L18" s="29">
        <v>54.66666666666666</v>
      </c>
      <c r="M18" s="29">
        <f t="shared" si="4"/>
        <v>62.365591397849464</v>
      </c>
      <c r="N18" s="16">
        <v>38</v>
      </c>
      <c r="O18" s="29">
        <v>137.5</v>
      </c>
      <c r="P18" s="29">
        <f t="shared" si="1"/>
        <v>20.43010752688172</v>
      </c>
    </row>
    <row r="19" spans="1:16" ht="14.25">
      <c r="A19" s="28" t="s">
        <v>64</v>
      </c>
      <c r="B19" s="16">
        <v>0</v>
      </c>
      <c r="C19" s="29" t="s">
        <v>115</v>
      </c>
      <c r="D19" s="29">
        <f t="shared" si="0"/>
        <v>0</v>
      </c>
      <c r="E19" s="16">
        <v>524</v>
      </c>
      <c r="F19" s="29">
        <v>-8.231173380035031</v>
      </c>
      <c r="G19" s="29">
        <f t="shared" si="2"/>
        <v>49.0177736202058</v>
      </c>
      <c r="H19" s="16">
        <v>126</v>
      </c>
      <c r="I19" s="29">
        <v>24.752475247524757</v>
      </c>
      <c r="J19" s="29">
        <f t="shared" si="3"/>
        <v>11.786716557530402</v>
      </c>
      <c r="K19" s="16">
        <v>81</v>
      </c>
      <c r="L19" s="29">
        <v>37.288135593220346</v>
      </c>
      <c r="M19" s="29">
        <f t="shared" si="4"/>
        <v>7.5771749298409725</v>
      </c>
      <c r="N19" s="16">
        <v>338</v>
      </c>
      <c r="O19" s="29">
        <v>33.59683794466403</v>
      </c>
      <c r="P19" s="29">
        <f t="shared" si="1"/>
        <v>31.618334892422826</v>
      </c>
    </row>
    <row r="20" spans="1:16" ht="14.25">
      <c r="A20" s="28" t="s">
        <v>65</v>
      </c>
      <c r="B20" s="16">
        <v>0</v>
      </c>
      <c r="C20" s="29" t="s">
        <v>115</v>
      </c>
      <c r="D20" s="29">
        <f t="shared" si="0"/>
        <v>0</v>
      </c>
      <c r="E20" s="16">
        <v>349</v>
      </c>
      <c r="F20" s="29">
        <v>-1.6901408450704167</v>
      </c>
      <c r="G20" s="29">
        <f t="shared" si="2"/>
        <v>62.54480286738351</v>
      </c>
      <c r="H20" s="16">
        <v>75</v>
      </c>
      <c r="I20" s="29">
        <v>4.166666666666671</v>
      </c>
      <c r="J20" s="29">
        <f t="shared" si="3"/>
        <v>13.440860215053764</v>
      </c>
      <c r="K20" s="16">
        <v>15</v>
      </c>
      <c r="L20" s="29">
        <v>-25</v>
      </c>
      <c r="M20" s="29">
        <f t="shared" si="4"/>
        <v>2.6881720430107525</v>
      </c>
      <c r="N20" s="16">
        <v>119</v>
      </c>
      <c r="O20" s="29">
        <v>35.22727272727272</v>
      </c>
      <c r="P20" s="29">
        <f t="shared" si="1"/>
        <v>21.32616487455197</v>
      </c>
    </row>
    <row r="21" spans="1:16" ht="14.25">
      <c r="A21" s="28" t="s">
        <v>66</v>
      </c>
      <c r="B21" s="16">
        <v>4</v>
      </c>
      <c r="C21" s="29" t="s">
        <v>115</v>
      </c>
      <c r="D21" s="29">
        <f t="shared" si="0"/>
        <v>0.32</v>
      </c>
      <c r="E21" s="16">
        <v>890</v>
      </c>
      <c r="F21" s="29">
        <v>-0.22421524663677417</v>
      </c>
      <c r="G21" s="29">
        <f t="shared" si="2"/>
        <v>71.2</v>
      </c>
      <c r="H21" s="16">
        <v>155</v>
      </c>
      <c r="I21" s="29">
        <v>14.81481481481481</v>
      </c>
      <c r="J21" s="29">
        <f t="shared" si="3"/>
        <v>12.4</v>
      </c>
      <c r="K21" s="16">
        <v>20</v>
      </c>
      <c r="L21" s="29">
        <v>-55.55555555555556</v>
      </c>
      <c r="M21" s="29">
        <f t="shared" si="4"/>
        <v>1.6</v>
      </c>
      <c r="N21" s="16">
        <v>181</v>
      </c>
      <c r="O21" s="29">
        <v>31.159420289855063</v>
      </c>
      <c r="P21" s="29">
        <f t="shared" si="1"/>
        <v>14.48</v>
      </c>
    </row>
    <row r="22" spans="1:16" ht="14.25">
      <c r="A22" s="28" t="s">
        <v>67</v>
      </c>
      <c r="B22" s="16">
        <v>1</v>
      </c>
      <c r="C22" s="29" t="s">
        <v>115</v>
      </c>
      <c r="D22" s="29">
        <f t="shared" si="0"/>
        <v>0.1941747572815534</v>
      </c>
      <c r="E22" s="16">
        <v>218</v>
      </c>
      <c r="F22" s="29">
        <v>9.547738693467338</v>
      </c>
      <c r="G22" s="29">
        <f t="shared" si="2"/>
        <v>42.33009708737864</v>
      </c>
      <c r="H22" s="16">
        <v>109</v>
      </c>
      <c r="I22" s="29">
        <v>17.204301075268816</v>
      </c>
      <c r="J22" s="29">
        <f t="shared" si="3"/>
        <v>21.16504854368932</v>
      </c>
      <c r="K22" s="16">
        <v>90</v>
      </c>
      <c r="L22" s="29">
        <v>7.142857142857139</v>
      </c>
      <c r="M22" s="29">
        <f t="shared" si="4"/>
        <v>17.475728155339805</v>
      </c>
      <c r="N22" s="16">
        <v>97</v>
      </c>
      <c r="O22" s="29">
        <v>-8.490566037735846</v>
      </c>
      <c r="P22" s="29">
        <f t="shared" si="1"/>
        <v>18.83495145631068</v>
      </c>
    </row>
    <row r="23" spans="1:16" ht="14.25">
      <c r="A23" s="28" t="s">
        <v>68</v>
      </c>
      <c r="B23" s="16">
        <v>0</v>
      </c>
      <c r="C23" s="29" t="s">
        <v>115</v>
      </c>
      <c r="D23" s="29">
        <f t="shared" si="0"/>
        <v>0</v>
      </c>
      <c r="E23" s="16">
        <v>149</v>
      </c>
      <c r="F23" s="29">
        <v>46.07843137254903</v>
      </c>
      <c r="G23" s="29">
        <f t="shared" si="2"/>
        <v>42.090395480225986</v>
      </c>
      <c r="H23" s="16">
        <v>67</v>
      </c>
      <c r="I23" s="29">
        <v>48.888888888888886</v>
      </c>
      <c r="J23" s="29">
        <f t="shared" si="3"/>
        <v>18.926553672316384</v>
      </c>
      <c r="K23" s="16">
        <v>11</v>
      </c>
      <c r="L23" s="29">
        <v>10</v>
      </c>
      <c r="M23" s="29">
        <f t="shared" si="4"/>
        <v>3.1073446327683616</v>
      </c>
      <c r="N23" s="16">
        <v>127</v>
      </c>
      <c r="O23" s="29">
        <v>49.41176470588235</v>
      </c>
      <c r="P23" s="29">
        <f t="shared" si="1"/>
        <v>35.87570621468927</v>
      </c>
    </row>
    <row r="24" spans="1:16" ht="14.25">
      <c r="A24" s="28" t="s">
        <v>69</v>
      </c>
      <c r="B24" s="16">
        <v>0</v>
      </c>
      <c r="C24" s="29" t="s">
        <v>115</v>
      </c>
      <c r="D24" s="29">
        <f t="shared" si="0"/>
        <v>0</v>
      </c>
      <c r="E24" s="16">
        <v>140</v>
      </c>
      <c r="F24" s="29">
        <v>1.4492753623188435</v>
      </c>
      <c r="G24" s="29">
        <f t="shared" si="2"/>
        <v>40.69767441860465</v>
      </c>
      <c r="H24" s="16">
        <v>124</v>
      </c>
      <c r="I24" s="29">
        <v>-3.875968992248062</v>
      </c>
      <c r="J24" s="29">
        <f t="shared" si="3"/>
        <v>36.04651162790697</v>
      </c>
      <c r="K24" s="16">
        <v>10</v>
      </c>
      <c r="L24" s="16">
        <v>233.33333333333331</v>
      </c>
      <c r="M24" s="29">
        <f t="shared" si="4"/>
        <v>2.9069767441860463</v>
      </c>
      <c r="N24" s="16">
        <v>70</v>
      </c>
      <c r="O24" s="29">
        <v>18.644067796610173</v>
      </c>
      <c r="P24" s="29">
        <f t="shared" si="1"/>
        <v>20.348837209302324</v>
      </c>
    </row>
    <row r="25" spans="1:16" ht="14.25">
      <c r="A25" s="28" t="s">
        <v>70</v>
      </c>
      <c r="B25" s="16">
        <v>1</v>
      </c>
      <c r="C25" s="29" t="s">
        <v>115</v>
      </c>
      <c r="D25" s="29">
        <f t="shared" si="0"/>
        <v>0.40816326530612246</v>
      </c>
      <c r="E25" s="16">
        <v>133</v>
      </c>
      <c r="F25" s="29">
        <v>49.438202247191015</v>
      </c>
      <c r="G25" s="29">
        <f t="shared" si="2"/>
        <v>54.285714285714285</v>
      </c>
      <c r="H25" s="16">
        <v>29</v>
      </c>
      <c r="I25" s="29">
        <v>16</v>
      </c>
      <c r="J25" s="29">
        <f t="shared" si="3"/>
        <v>11.83673469387755</v>
      </c>
      <c r="K25" s="16">
        <v>13</v>
      </c>
      <c r="L25" s="29">
        <v>85.71428571428572</v>
      </c>
      <c r="M25" s="29">
        <f t="shared" si="4"/>
        <v>5.3061224489795915</v>
      </c>
      <c r="N25" s="16">
        <v>69</v>
      </c>
      <c r="O25" s="29">
        <v>40.81632653061226</v>
      </c>
      <c r="P25" s="29">
        <f t="shared" si="1"/>
        <v>28.163265306122447</v>
      </c>
    </row>
    <row r="26" spans="1:16" ht="14.25">
      <c r="A26" s="28" t="s">
        <v>71</v>
      </c>
      <c r="B26" s="16">
        <v>0</v>
      </c>
      <c r="C26" s="29" t="s">
        <v>115</v>
      </c>
      <c r="D26" s="29">
        <f t="shared" si="0"/>
        <v>0</v>
      </c>
      <c r="E26" s="16">
        <v>696</v>
      </c>
      <c r="F26" s="29">
        <v>-11.89873417721519</v>
      </c>
      <c r="G26" s="29">
        <f t="shared" si="2"/>
        <v>67.37657308809294</v>
      </c>
      <c r="H26" s="16">
        <v>127</v>
      </c>
      <c r="I26" s="29">
        <v>45.97701149425288</v>
      </c>
      <c r="J26" s="29">
        <f t="shared" si="3"/>
        <v>12.294288480154888</v>
      </c>
      <c r="K26" s="16">
        <v>32</v>
      </c>
      <c r="L26" s="29">
        <v>220</v>
      </c>
      <c r="M26" s="29">
        <f t="shared" si="4"/>
        <v>3.0977734753146176</v>
      </c>
      <c r="N26" s="16">
        <v>178</v>
      </c>
      <c r="O26" s="29">
        <v>165.67164179104475</v>
      </c>
      <c r="P26" s="29">
        <f t="shared" si="1"/>
        <v>17.23136495643756</v>
      </c>
    </row>
    <row r="27" spans="1:16" ht="14.25">
      <c r="A27" s="28" t="s">
        <v>72</v>
      </c>
      <c r="B27" s="16">
        <v>0</v>
      </c>
      <c r="C27" s="29" t="s">
        <v>115</v>
      </c>
      <c r="D27" s="29">
        <f t="shared" si="0"/>
        <v>0</v>
      </c>
      <c r="E27" s="16">
        <v>199</v>
      </c>
      <c r="F27" s="29">
        <v>2.051282051282058</v>
      </c>
      <c r="G27" s="29">
        <f t="shared" si="2"/>
        <v>52.5065963060686</v>
      </c>
      <c r="H27" s="16">
        <v>78</v>
      </c>
      <c r="I27" s="29">
        <v>-9.302325581395351</v>
      </c>
      <c r="J27" s="29">
        <f t="shared" si="3"/>
        <v>20.58047493403694</v>
      </c>
      <c r="K27" s="16">
        <v>9</v>
      </c>
      <c r="L27" s="29">
        <v>-52.63157894736842</v>
      </c>
      <c r="M27" s="29">
        <f t="shared" si="4"/>
        <v>2.37467018469657</v>
      </c>
      <c r="N27" s="16">
        <v>93</v>
      </c>
      <c r="O27" s="29">
        <v>1.0869565217391255</v>
      </c>
      <c r="P27" s="29">
        <f t="shared" si="1"/>
        <v>24.53825857519789</v>
      </c>
    </row>
    <row r="28" spans="1:16" ht="14.25">
      <c r="A28" s="28" t="s">
        <v>73</v>
      </c>
      <c r="B28" s="16">
        <v>0</v>
      </c>
      <c r="C28" s="29" t="s">
        <v>115</v>
      </c>
      <c r="D28" s="29">
        <f t="shared" si="0"/>
        <v>0</v>
      </c>
      <c r="E28" s="16">
        <v>187</v>
      </c>
      <c r="F28" s="29">
        <v>8.720930232558146</v>
      </c>
      <c r="G28" s="29">
        <f t="shared" si="2"/>
        <v>52.97450424929178</v>
      </c>
      <c r="H28" s="16">
        <v>60</v>
      </c>
      <c r="I28" s="29">
        <v>-26.829268292682926</v>
      </c>
      <c r="J28" s="29">
        <f t="shared" si="3"/>
        <v>16.997167138810198</v>
      </c>
      <c r="K28" s="16">
        <v>49</v>
      </c>
      <c r="L28" s="29">
        <v>22.5</v>
      </c>
      <c r="M28" s="29">
        <f t="shared" si="4"/>
        <v>13.881019830028329</v>
      </c>
      <c r="N28" s="16">
        <v>57</v>
      </c>
      <c r="O28" s="29">
        <v>-20.83333333333333</v>
      </c>
      <c r="P28" s="29">
        <f t="shared" si="1"/>
        <v>16.14730878186969</v>
      </c>
    </row>
    <row r="29" spans="1:16" ht="14.25">
      <c r="A29" s="28" t="s">
        <v>74</v>
      </c>
      <c r="B29" s="16">
        <v>0</v>
      </c>
      <c r="C29" s="29" t="s">
        <v>115</v>
      </c>
      <c r="D29" s="29">
        <f t="shared" si="0"/>
        <v>0</v>
      </c>
      <c r="E29" s="16">
        <v>214</v>
      </c>
      <c r="F29" s="29">
        <v>13.829787234042556</v>
      </c>
      <c r="G29" s="29">
        <f t="shared" si="2"/>
        <v>50.59101654846336</v>
      </c>
      <c r="H29" s="16">
        <v>108</v>
      </c>
      <c r="I29" s="29">
        <v>-23.40425531914893</v>
      </c>
      <c r="J29" s="29">
        <f t="shared" si="3"/>
        <v>25.53191489361702</v>
      </c>
      <c r="K29" s="16">
        <v>14</v>
      </c>
      <c r="L29" s="16">
        <v>100</v>
      </c>
      <c r="M29" s="29">
        <f t="shared" si="4"/>
        <v>3.309692671394799</v>
      </c>
      <c r="N29" s="16">
        <v>87</v>
      </c>
      <c r="O29" s="29">
        <v>-25</v>
      </c>
      <c r="P29" s="29">
        <f t="shared" si="1"/>
        <v>20.56737588652482</v>
      </c>
    </row>
    <row r="30" spans="1:16" ht="14.25">
      <c r="A30" s="28" t="s">
        <v>75</v>
      </c>
      <c r="B30" s="16">
        <v>0</v>
      </c>
      <c r="C30" s="29" t="s">
        <v>115</v>
      </c>
      <c r="D30" s="29">
        <f t="shared" si="0"/>
        <v>0</v>
      </c>
      <c r="E30" s="16">
        <v>118</v>
      </c>
      <c r="F30" s="29">
        <v>-9.230769230769226</v>
      </c>
      <c r="G30" s="29">
        <f t="shared" si="2"/>
        <v>37.942122186495176</v>
      </c>
      <c r="H30" s="16">
        <v>116</v>
      </c>
      <c r="I30" s="29">
        <v>11.538461538461533</v>
      </c>
      <c r="J30" s="29">
        <f t="shared" si="3"/>
        <v>37.29903536977492</v>
      </c>
      <c r="K30" s="16">
        <v>1</v>
      </c>
      <c r="L30" s="29">
        <v>-66.66666666666666</v>
      </c>
      <c r="M30" s="29">
        <f t="shared" si="4"/>
        <v>0.3215434083601286</v>
      </c>
      <c r="N30" s="16">
        <v>76</v>
      </c>
      <c r="O30" s="29">
        <v>1.3333333333333286</v>
      </c>
      <c r="P30" s="29">
        <f t="shared" si="1"/>
        <v>24.437299035369776</v>
      </c>
    </row>
    <row r="31" spans="1:16" ht="14.25">
      <c r="A31" s="28" t="s">
        <v>76</v>
      </c>
      <c r="B31" s="16">
        <v>0</v>
      </c>
      <c r="C31" s="29" t="s">
        <v>115</v>
      </c>
      <c r="D31" s="29">
        <f t="shared" si="0"/>
        <v>0</v>
      </c>
      <c r="E31" s="16">
        <v>113</v>
      </c>
      <c r="F31" s="29">
        <v>36.14457831325302</v>
      </c>
      <c r="G31" s="29">
        <f t="shared" si="2"/>
        <v>38.30508474576271</v>
      </c>
      <c r="H31" s="16">
        <v>28</v>
      </c>
      <c r="I31" s="29">
        <v>-20</v>
      </c>
      <c r="J31" s="29">
        <f t="shared" si="3"/>
        <v>9.491525423728813</v>
      </c>
      <c r="K31" s="16">
        <v>10</v>
      </c>
      <c r="L31" s="29">
        <v>42.85714285714286</v>
      </c>
      <c r="M31" s="29">
        <f t="shared" si="4"/>
        <v>3.389830508474576</v>
      </c>
      <c r="N31" s="16">
        <v>144</v>
      </c>
      <c r="O31" s="29">
        <v>24.13793103448276</v>
      </c>
      <c r="P31" s="29">
        <f t="shared" si="1"/>
        <v>48.813559322033896</v>
      </c>
    </row>
    <row r="32" spans="1:16" ht="14.25">
      <c r="A32" s="28" t="s">
        <v>77</v>
      </c>
      <c r="B32" s="16">
        <v>0</v>
      </c>
      <c r="C32" s="29" t="s">
        <v>115</v>
      </c>
      <c r="D32" s="29" t="s">
        <v>115</v>
      </c>
      <c r="E32" s="16">
        <v>0</v>
      </c>
      <c r="F32" s="29" t="s">
        <v>115</v>
      </c>
      <c r="G32" s="29"/>
      <c r="H32" s="16">
        <v>0</v>
      </c>
      <c r="I32" s="29" t="s">
        <v>115</v>
      </c>
      <c r="J32" s="29"/>
      <c r="K32" s="16">
        <v>0</v>
      </c>
      <c r="L32" s="29" t="s">
        <v>115</v>
      </c>
      <c r="M32" s="29"/>
      <c r="N32" s="16">
        <v>0</v>
      </c>
      <c r="O32" s="29" t="s">
        <v>115</v>
      </c>
      <c r="P32" s="29"/>
    </row>
    <row r="33" spans="1:16" ht="15.75" customHeight="1">
      <c r="A33" s="22" t="s">
        <v>78</v>
      </c>
      <c r="B33" s="22">
        <v>1652</v>
      </c>
      <c r="C33" s="31">
        <v>1.6615384615384556</v>
      </c>
      <c r="D33" s="31">
        <f>B33*100/(N33+K33+H33+E33+B33)</f>
        <v>11.240389195073824</v>
      </c>
      <c r="E33" s="22">
        <v>5844</v>
      </c>
      <c r="F33" s="31">
        <v>-0.6966864910790207</v>
      </c>
      <c r="G33" s="31">
        <f t="shared" si="2"/>
        <v>39.76321698305777</v>
      </c>
      <c r="H33" s="22">
        <v>2534</v>
      </c>
      <c r="I33" s="31">
        <v>7.0553443177017385</v>
      </c>
      <c r="J33" s="31">
        <f t="shared" si="3"/>
        <v>17.24161393481663</v>
      </c>
      <c r="K33" s="22">
        <v>1305</v>
      </c>
      <c r="L33" s="31">
        <v>17.145421903052068</v>
      </c>
      <c r="M33" s="31">
        <f t="shared" si="4"/>
        <v>8.879363135333742</v>
      </c>
      <c r="N33" s="22">
        <v>3362</v>
      </c>
      <c r="O33" s="31">
        <v>22.343522561863168</v>
      </c>
      <c r="P33" s="31">
        <f>N33*100/(B33+E33+H33+K33+N33)</f>
        <v>22.87541675171804</v>
      </c>
    </row>
    <row r="34" spans="1:16" ht="13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98"/>
    </row>
    <row r="35" spans="1:17" ht="14.25" hidden="1">
      <c r="A35" s="40" t="s">
        <v>51</v>
      </c>
      <c r="B35" s="14">
        <v>0</v>
      </c>
      <c r="C35" s="41" t="e">
        <f>B6*100/B35-100</f>
        <v>#DIV/0!</v>
      </c>
      <c r="D35" s="26"/>
      <c r="E35" s="14">
        <v>0</v>
      </c>
      <c r="F35" s="41" t="e">
        <f aca="true" t="shared" si="5" ref="F35:F62">E6*100/E35-100</f>
        <v>#DIV/0!</v>
      </c>
      <c r="G35" s="26"/>
      <c r="H35" s="14">
        <v>0</v>
      </c>
      <c r="I35" s="41" t="e">
        <f aca="true" t="shared" si="6" ref="I35:I62">H6*100/H35-100</f>
        <v>#DIV/0!</v>
      </c>
      <c r="J35" s="26"/>
      <c r="K35" s="14">
        <v>0</v>
      </c>
      <c r="L35" s="41" t="e">
        <f aca="true" t="shared" si="7" ref="L35:L62">K6*100/K35-100</f>
        <v>#DIV/0!</v>
      </c>
      <c r="M35" s="26"/>
      <c r="N35" s="14">
        <v>0</v>
      </c>
      <c r="O35" s="41" t="e">
        <f aca="true" t="shared" si="8" ref="O35:O62">N6*100/N35-100</f>
        <v>#DIV/0!</v>
      </c>
      <c r="P35" s="98"/>
      <c r="Q35" s="10"/>
    </row>
    <row r="36" spans="1:16" ht="14.25" hidden="1">
      <c r="A36" s="40" t="s">
        <v>52</v>
      </c>
      <c r="B36" s="14">
        <v>0</v>
      </c>
      <c r="C36" s="41" t="e">
        <f aca="true" t="shared" si="9" ref="C36:C62">B7*100/B36-100</f>
        <v>#DIV/0!</v>
      </c>
      <c r="D36" s="26"/>
      <c r="E36" s="14">
        <v>115</v>
      </c>
      <c r="F36" s="41">
        <f t="shared" si="5"/>
        <v>-14.782608695652172</v>
      </c>
      <c r="G36" s="26"/>
      <c r="H36" s="14">
        <v>97</v>
      </c>
      <c r="I36" s="41">
        <f t="shared" si="6"/>
        <v>2.0618556701030997</v>
      </c>
      <c r="J36" s="26"/>
      <c r="K36" s="14">
        <v>30</v>
      </c>
      <c r="L36" s="41">
        <f t="shared" si="7"/>
        <v>-33.33333333333333</v>
      </c>
      <c r="M36" s="26"/>
      <c r="N36" s="14">
        <v>114</v>
      </c>
      <c r="O36" s="41">
        <f t="shared" si="8"/>
        <v>21.05263157894737</v>
      </c>
      <c r="P36" s="98"/>
    </row>
    <row r="37" spans="1:16" ht="14.25" hidden="1">
      <c r="A37" s="40" t="s">
        <v>53</v>
      </c>
      <c r="B37" s="14">
        <v>0</v>
      </c>
      <c r="C37" s="41" t="e">
        <f t="shared" si="9"/>
        <v>#DIV/0!</v>
      </c>
      <c r="D37" s="26"/>
      <c r="E37" s="14">
        <v>177</v>
      </c>
      <c r="F37" s="41">
        <f t="shared" si="5"/>
        <v>-6.21468926553672</v>
      </c>
      <c r="G37" s="26"/>
      <c r="H37" s="14">
        <v>72</v>
      </c>
      <c r="I37" s="41">
        <f t="shared" si="6"/>
        <v>23.611111111111114</v>
      </c>
      <c r="J37" s="26"/>
      <c r="K37" s="14">
        <v>20</v>
      </c>
      <c r="L37" s="41">
        <f t="shared" si="7"/>
        <v>-45</v>
      </c>
      <c r="M37" s="26"/>
      <c r="N37" s="14">
        <v>102</v>
      </c>
      <c r="O37" s="41">
        <f t="shared" si="8"/>
        <v>52.94117647058823</v>
      </c>
      <c r="P37" s="98"/>
    </row>
    <row r="38" spans="1:16" ht="14.25" hidden="1">
      <c r="A38" s="40" t="s">
        <v>54</v>
      </c>
      <c r="B38" s="14">
        <v>0</v>
      </c>
      <c r="C38" s="41" t="e">
        <f t="shared" si="9"/>
        <v>#DIV/0!</v>
      </c>
      <c r="D38" s="26"/>
      <c r="E38" s="14">
        <v>696</v>
      </c>
      <c r="F38" s="41">
        <f t="shared" si="5"/>
        <v>-2.1551724137931103</v>
      </c>
      <c r="G38" s="26"/>
      <c r="H38" s="14">
        <v>146</v>
      </c>
      <c r="I38" s="41">
        <f t="shared" si="6"/>
        <v>10.273972602739732</v>
      </c>
      <c r="J38" s="26"/>
      <c r="K38" s="14">
        <v>392</v>
      </c>
      <c r="L38" s="41">
        <f t="shared" si="7"/>
        <v>13.265306122448976</v>
      </c>
      <c r="M38" s="26"/>
      <c r="N38" s="14">
        <v>75</v>
      </c>
      <c r="O38" s="41">
        <f t="shared" si="8"/>
        <v>6.666666666666671</v>
      </c>
      <c r="P38" s="98"/>
    </row>
    <row r="39" spans="1:16" ht="14.25" hidden="1">
      <c r="A39" s="40" t="s">
        <v>55</v>
      </c>
      <c r="B39" s="14">
        <v>0</v>
      </c>
      <c r="C39" s="41" t="e">
        <f t="shared" si="9"/>
        <v>#DIV/0!</v>
      </c>
      <c r="D39" s="26"/>
      <c r="E39" s="14">
        <v>1</v>
      </c>
      <c r="F39" s="41">
        <f t="shared" si="5"/>
        <v>-100</v>
      </c>
      <c r="G39" s="26"/>
      <c r="H39" s="14">
        <v>169</v>
      </c>
      <c r="I39" s="41">
        <f t="shared" si="6"/>
        <v>3.5502958579881607</v>
      </c>
      <c r="J39" s="26"/>
      <c r="K39" s="14">
        <v>216</v>
      </c>
      <c r="L39" s="41">
        <f t="shared" si="7"/>
        <v>6.481481481481481</v>
      </c>
      <c r="M39" s="26"/>
      <c r="N39" s="14">
        <v>103</v>
      </c>
      <c r="O39" s="41">
        <f t="shared" si="8"/>
        <v>94.17475728155341</v>
      </c>
      <c r="P39" s="98"/>
    </row>
    <row r="40" spans="1:16" ht="14.25" hidden="1">
      <c r="A40" s="40" t="s">
        <v>56</v>
      </c>
      <c r="B40" s="14">
        <v>0</v>
      </c>
      <c r="C40" s="41" t="e">
        <f t="shared" si="9"/>
        <v>#DIV/0!</v>
      </c>
      <c r="D40" s="26"/>
      <c r="E40" s="14">
        <v>199</v>
      </c>
      <c r="F40" s="41">
        <f t="shared" si="5"/>
        <v>5.0251256281406995</v>
      </c>
      <c r="G40" s="26"/>
      <c r="H40" s="14">
        <v>136</v>
      </c>
      <c r="I40" s="41">
        <f t="shared" si="6"/>
        <v>-30.882352941176464</v>
      </c>
      <c r="J40" s="26"/>
      <c r="K40" s="14">
        <v>3</v>
      </c>
      <c r="L40" s="41">
        <f t="shared" si="7"/>
        <v>800</v>
      </c>
      <c r="M40" s="26"/>
      <c r="N40" s="14">
        <v>101</v>
      </c>
      <c r="O40" s="41">
        <f t="shared" si="8"/>
        <v>24.752475247524757</v>
      </c>
      <c r="P40" s="98"/>
    </row>
    <row r="41" spans="1:16" ht="14.25" hidden="1">
      <c r="A41" s="40" t="s">
        <v>57</v>
      </c>
      <c r="B41" s="14">
        <v>0</v>
      </c>
      <c r="C41" s="41" t="e">
        <f t="shared" si="9"/>
        <v>#DIV/0!</v>
      </c>
      <c r="D41" s="26"/>
      <c r="E41" s="14">
        <v>61</v>
      </c>
      <c r="F41" s="41">
        <f t="shared" si="5"/>
        <v>-22.950819672131146</v>
      </c>
      <c r="G41" s="26"/>
      <c r="H41" s="14">
        <v>71</v>
      </c>
      <c r="I41" s="41">
        <f t="shared" si="6"/>
        <v>-14.08450704225352</v>
      </c>
      <c r="J41" s="26"/>
      <c r="K41" s="14">
        <v>3</v>
      </c>
      <c r="L41" s="41">
        <f t="shared" si="7"/>
        <v>33.33333333333334</v>
      </c>
      <c r="M41" s="26"/>
      <c r="N41" s="14">
        <v>134</v>
      </c>
      <c r="O41" s="41">
        <f t="shared" si="8"/>
        <v>2.238805970149258</v>
      </c>
      <c r="P41" s="98"/>
    </row>
    <row r="42" spans="1:16" ht="14.25" hidden="1">
      <c r="A42" s="40" t="s">
        <v>58</v>
      </c>
      <c r="B42" s="14">
        <v>0</v>
      </c>
      <c r="C42" s="41" t="e">
        <f t="shared" si="9"/>
        <v>#DIV/0!</v>
      </c>
      <c r="D42" s="26"/>
      <c r="E42" s="14">
        <v>466</v>
      </c>
      <c r="F42" s="41">
        <f t="shared" si="5"/>
        <v>-9.012875536480692</v>
      </c>
      <c r="G42" s="26"/>
      <c r="H42" s="14">
        <v>159</v>
      </c>
      <c r="I42" s="41">
        <f t="shared" si="6"/>
        <v>5.031446540880509</v>
      </c>
      <c r="J42" s="26"/>
      <c r="K42" s="14">
        <v>9</v>
      </c>
      <c r="L42" s="41">
        <f t="shared" si="7"/>
        <v>122.22222222222223</v>
      </c>
      <c r="M42" s="26"/>
      <c r="N42" s="14">
        <v>66</v>
      </c>
      <c r="O42" s="41">
        <f t="shared" si="8"/>
        <v>10.606060606060609</v>
      </c>
      <c r="P42" s="98"/>
    </row>
    <row r="43" spans="1:16" ht="14.25" hidden="1">
      <c r="A43" s="40" t="s">
        <v>59</v>
      </c>
      <c r="B43" s="14">
        <v>0</v>
      </c>
      <c r="C43" s="41" t="e">
        <f t="shared" si="9"/>
        <v>#DIV/0!</v>
      </c>
      <c r="D43" s="26"/>
      <c r="E43" s="14">
        <v>154</v>
      </c>
      <c r="F43" s="41">
        <f t="shared" si="5"/>
        <v>-1.2987012987013031</v>
      </c>
      <c r="G43" s="26"/>
      <c r="H43" s="14">
        <v>54</v>
      </c>
      <c r="I43" s="41">
        <f t="shared" si="6"/>
        <v>42.59259259259258</v>
      </c>
      <c r="J43" s="26"/>
      <c r="K43" s="14">
        <v>13</v>
      </c>
      <c r="L43" s="41">
        <f t="shared" si="7"/>
        <v>-7.692307692307693</v>
      </c>
      <c r="M43" s="26"/>
      <c r="N43" s="14">
        <v>183</v>
      </c>
      <c r="O43" s="41">
        <f t="shared" si="8"/>
        <v>28.96174863387978</v>
      </c>
      <c r="P43" s="98"/>
    </row>
    <row r="44" spans="1:16" ht="14.25" hidden="1">
      <c r="A44" s="40" t="s">
        <v>60</v>
      </c>
      <c r="B44" s="14">
        <v>0</v>
      </c>
      <c r="C44" s="41" t="e">
        <f t="shared" si="9"/>
        <v>#DIV/0!</v>
      </c>
      <c r="D44" s="26"/>
      <c r="E44" s="14">
        <v>0</v>
      </c>
      <c r="F44" s="41" t="e">
        <f t="shared" si="5"/>
        <v>#DIV/0!</v>
      </c>
      <c r="G44" s="26"/>
      <c r="H44" s="14">
        <v>249</v>
      </c>
      <c r="I44" s="41">
        <f t="shared" si="6"/>
        <v>29.718875502008018</v>
      </c>
      <c r="J44" s="26"/>
      <c r="K44" s="14">
        <v>24</v>
      </c>
      <c r="L44" s="41">
        <f t="shared" si="7"/>
        <v>54.16666666666666</v>
      </c>
      <c r="M44" s="26"/>
      <c r="N44" s="14">
        <v>493</v>
      </c>
      <c r="O44" s="41">
        <f t="shared" si="8"/>
        <v>-8.113590263691677</v>
      </c>
      <c r="P44" s="98"/>
    </row>
    <row r="45" spans="1:16" ht="14.25" hidden="1">
      <c r="A45" s="40" t="s">
        <v>61</v>
      </c>
      <c r="B45" s="14">
        <v>1625</v>
      </c>
      <c r="C45" s="41">
        <f t="shared" si="9"/>
        <v>0.8615384615384585</v>
      </c>
      <c r="D45" s="26"/>
      <c r="E45" s="14">
        <v>1</v>
      </c>
      <c r="F45" s="41">
        <f t="shared" si="5"/>
        <v>-100</v>
      </c>
      <c r="G45" s="26"/>
      <c r="H45" s="14">
        <v>0</v>
      </c>
      <c r="I45" s="41" t="e">
        <f t="shared" si="6"/>
        <v>#DIV/0!</v>
      </c>
      <c r="J45" s="26"/>
      <c r="K45" s="14">
        <v>0</v>
      </c>
      <c r="L45" s="41" t="e">
        <f t="shared" si="7"/>
        <v>#DIV/0!</v>
      </c>
      <c r="M45" s="26"/>
      <c r="N45" s="14">
        <v>2</v>
      </c>
      <c r="O45" s="41">
        <f t="shared" si="8"/>
        <v>-100</v>
      </c>
      <c r="P45" s="98"/>
    </row>
    <row r="46" spans="1:16" ht="14.25" hidden="1">
      <c r="A46" s="40" t="s">
        <v>62</v>
      </c>
      <c r="B46" s="14">
        <v>0</v>
      </c>
      <c r="C46" s="41" t="e">
        <f t="shared" si="9"/>
        <v>#DIV/0!</v>
      </c>
      <c r="D46" s="26"/>
      <c r="E46" s="14">
        <v>94</v>
      </c>
      <c r="F46" s="41">
        <f t="shared" si="5"/>
        <v>43.61702127659575</v>
      </c>
      <c r="G46" s="26"/>
      <c r="H46" s="14">
        <v>37</v>
      </c>
      <c r="I46" s="41">
        <f t="shared" si="6"/>
        <v>45.94594594594594</v>
      </c>
      <c r="J46" s="26"/>
      <c r="K46" s="14">
        <v>15</v>
      </c>
      <c r="L46" s="41">
        <f t="shared" si="7"/>
        <v>93.33333333333334</v>
      </c>
      <c r="M46" s="26"/>
      <c r="N46" s="14">
        <v>43</v>
      </c>
      <c r="O46" s="41">
        <f t="shared" si="8"/>
        <v>106.97674418604652</v>
      </c>
      <c r="P46" s="98"/>
    </row>
    <row r="47" spans="1:16" ht="14.25" hidden="1">
      <c r="A47" s="40" t="s">
        <v>63</v>
      </c>
      <c r="B47" s="14">
        <v>0</v>
      </c>
      <c r="C47" s="41" t="e">
        <f t="shared" si="9"/>
        <v>#DIV/0!</v>
      </c>
      <c r="D47" s="26"/>
      <c r="E47" s="14">
        <v>17</v>
      </c>
      <c r="F47" s="41">
        <f t="shared" si="5"/>
        <v>-100</v>
      </c>
      <c r="G47" s="26"/>
      <c r="H47" s="14">
        <v>42</v>
      </c>
      <c r="I47" s="41">
        <f t="shared" si="6"/>
        <v>-23.80952380952381</v>
      </c>
      <c r="J47" s="26"/>
      <c r="K47" s="14">
        <v>75</v>
      </c>
      <c r="L47" s="41">
        <f t="shared" si="7"/>
        <v>54.66666666666666</v>
      </c>
      <c r="M47" s="26"/>
      <c r="N47" s="14">
        <v>16</v>
      </c>
      <c r="O47" s="41">
        <f t="shared" si="8"/>
        <v>137.5</v>
      </c>
      <c r="P47" s="98"/>
    </row>
    <row r="48" spans="1:16" ht="14.25" hidden="1">
      <c r="A48" s="40" t="s">
        <v>64</v>
      </c>
      <c r="B48" s="14">
        <v>0</v>
      </c>
      <c r="C48" s="41" t="e">
        <f t="shared" si="9"/>
        <v>#DIV/0!</v>
      </c>
      <c r="D48" s="26"/>
      <c r="E48" s="14">
        <v>571</v>
      </c>
      <c r="F48" s="41">
        <f t="shared" si="5"/>
        <v>-8.231173380035031</v>
      </c>
      <c r="G48" s="26"/>
      <c r="H48" s="14">
        <v>101</v>
      </c>
      <c r="I48" s="41">
        <f t="shared" si="6"/>
        <v>24.752475247524757</v>
      </c>
      <c r="J48" s="26"/>
      <c r="K48" s="14">
        <v>59</v>
      </c>
      <c r="L48" s="41">
        <f t="shared" si="7"/>
        <v>37.288135593220346</v>
      </c>
      <c r="M48" s="26"/>
      <c r="N48" s="14">
        <v>253</v>
      </c>
      <c r="O48" s="41">
        <f t="shared" si="8"/>
        <v>33.59683794466403</v>
      </c>
      <c r="P48" s="98"/>
    </row>
    <row r="49" spans="1:16" ht="14.25" hidden="1">
      <c r="A49" s="40" t="s">
        <v>65</v>
      </c>
      <c r="B49" s="14">
        <v>0</v>
      </c>
      <c r="C49" s="41" t="e">
        <f t="shared" si="9"/>
        <v>#DIV/0!</v>
      </c>
      <c r="D49" s="26"/>
      <c r="E49" s="14">
        <v>355</v>
      </c>
      <c r="F49" s="41">
        <f t="shared" si="5"/>
        <v>-1.6901408450704167</v>
      </c>
      <c r="G49" s="26"/>
      <c r="H49" s="14">
        <v>72</v>
      </c>
      <c r="I49" s="41">
        <f t="shared" si="6"/>
        <v>4.166666666666671</v>
      </c>
      <c r="J49" s="26"/>
      <c r="K49" s="14">
        <v>20</v>
      </c>
      <c r="L49" s="41">
        <f t="shared" si="7"/>
        <v>-25</v>
      </c>
      <c r="M49" s="26"/>
      <c r="N49" s="14">
        <v>88</v>
      </c>
      <c r="O49" s="41">
        <f t="shared" si="8"/>
        <v>35.22727272727272</v>
      </c>
      <c r="P49" s="98"/>
    </row>
    <row r="50" spans="1:16" ht="14.25" hidden="1">
      <c r="A50" s="40" t="s">
        <v>66</v>
      </c>
      <c r="B50" s="14">
        <v>0</v>
      </c>
      <c r="C50" s="41" t="e">
        <f t="shared" si="9"/>
        <v>#DIV/0!</v>
      </c>
      <c r="D50" s="26"/>
      <c r="E50" s="14">
        <v>892</v>
      </c>
      <c r="F50" s="41">
        <f t="shared" si="5"/>
        <v>-0.22421524663677417</v>
      </c>
      <c r="G50" s="26"/>
      <c r="H50" s="14">
        <v>135</v>
      </c>
      <c r="I50" s="41">
        <f t="shared" si="6"/>
        <v>14.81481481481481</v>
      </c>
      <c r="J50" s="26"/>
      <c r="K50" s="14">
        <v>45</v>
      </c>
      <c r="L50" s="41">
        <f t="shared" si="7"/>
        <v>-55.55555555555556</v>
      </c>
      <c r="M50" s="26"/>
      <c r="N50" s="14">
        <v>138</v>
      </c>
      <c r="O50" s="41">
        <f t="shared" si="8"/>
        <v>31.159420289855063</v>
      </c>
      <c r="P50" s="98"/>
    </row>
    <row r="51" spans="1:16" ht="14.25" hidden="1">
      <c r="A51" s="40" t="s">
        <v>67</v>
      </c>
      <c r="B51" s="14">
        <v>0</v>
      </c>
      <c r="C51" s="41" t="e">
        <f t="shared" si="9"/>
        <v>#DIV/0!</v>
      </c>
      <c r="D51" s="26"/>
      <c r="E51" s="14">
        <v>199</v>
      </c>
      <c r="F51" s="41">
        <f t="shared" si="5"/>
        <v>9.547738693467338</v>
      </c>
      <c r="G51" s="26"/>
      <c r="H51" s="14">
        <v>93</v>
      </c>
      <c r="I51" s="41">
        <f t="shared" si="6"/>
        <v>17.204301075268816</v>
      </c>
      <c r="J51" s="26"/>
      <c r="K51" s="14">
        <v>84</v>
      </c>
      <c r="L51" s="41">
        <f t="shared" si="7"/>
        <v>7.142857142857139</v>
      </c>
      <c r="M51" s="26"/>
      <c r="N51" s="14">
        <v>106</v>
      </c>
      <c r="O51" s="41">
        <f t="shared" si="8"/>
        <v>-8.490566037735846</v>
      </c>
      <c r="P51" s="98"/>
    </row>
    <row r="52" spans="1:16" ht="14.25" hidden="1">
      <c r="A52" s="40" t="s">
        <v>68</v>
      </c>
      <c r="B52" s="14">
        <v>0</v>
      </c>
      <c r="C52" s="41" t="e">
        <f t="shared" si="9"/>
        <v>#DIV/0!</v>
      </c>
      <c r="D52" s="26"/>
      <c r="E52" s="14">
        <v>102</v>
      </c>
      <c r="F52" s="41">
        <f t="shared" si="5"/>
        <v>46.07843137254903</v>
      </c>
      <c r="G52" s="26"/>
      <c r="H52" s="14">
        <v>45</v>
      </c>
      <c r="I52" s="41">
        <f t="shared" si="6"/>
        <v>48.888888888888886</v>
      </c>
      <c r="J52" s="26"/>
      <c r="K52" s="14">
        <v>10</v>
      </c>
      <c r="L52" s="41">
        <f t="shared" si="7"/>
        <v>10</v>
      </c>
      <c r="M52" s="26"/>
      <c r="N52" s="14">
        <v>85</v>
      </c>
      <c r="O52" s="41">
        <f t="shared" si="8"/>
        <v>49.41176470588235</v>
      </c>
      <c r="P52" s="98"/>
    </row>
    <row r="53" spans="1:16" ht="14.25" hidden="1">
      <c r="A53" s="40" t="s">
        <v>69</v>
      </c>
      <c r="B53" s="14">
        <v>0</v>
      </c>
      <c r="C53" s="41" t="e">
        <f t="shared" si="9"/>
        <v>#DIV/0!</v>
      </c>
      <c r="D53" s="26"/>
      <c r="E53" s="14">
        <v>138</v>
      </c>
      <c r="F53" s="41">
        <f t="shared" si="5"/>
        <v>1.4492753623188435</v>
      </c>
      <c r="G53" s="26"/>
      <c r="H53" s="14">
        <v>129</v>
      </c>
      <c r="I53" s="41">
        <f t="shared" si="6"/>
        <v>-3.875968992248062</v>
      </c>
      <c r="J53" s="26"/>
      <c r="K53" s="14">
        <v>3</v>
      </c>
      <c r="L53" s="41">
        <f t="shared" si="7"/>
        <v>233.33333333333331</v>
      </c>
      <c r="M53" s="26"/>
      <c r="N53" s="14">
        <v>59</v>
      </c>
      <c r="O53" s="41">
        <f t="shared" si="8"/>
        <v>18.644067796610173</v>
      </c>
      <c r="P53" s="98"/>
    </row>
    <row r="54" spans="1:16" ht="14.25" hidden="1">
      <c r="A54" s="40" t="s">
        <v>70</v>
      </c>
      <c r="B54" s="14">
        <v>0</v>
      </c>
      <c r="C54" s="41" t="e">
        <f t="shared" si="9"/>
        <v>#DIV/0!</v>
      </c>
      <c r="D54" s="26"/>
      <c r="E54" s="14">
        <v>89</v>
      </c>
      <c r="F54" s="41">
        <f t="shared" si="5"/>
        <v>49.438202247191015</v>
      </c>
      <c r="G54" s="26"/>
      <c r="H54" s="14">
        <v>25</v>
      </c>
      <c r="I54" s="41">
        <f t="shared" si="6"/>
        <v>16</v>
      </c>
      <c r="J54" s="26"/>
      <c r="K54" s="14">
        <v>7</v>
      </c>
      <c r="L54" s="41">
        <f t="shared" si="7"/>
        <v>85.71428571428572</v>
      </c>
      <c r="M54" s="26"/>
      <c r="N54" s="14">
        <v>49</v>
      </c>
      <c r="O54" s="41">
        <f t="shared" si="8"/>
        <v>40.81632653061226</v>
      </c>
      <c r="P54" s="98"/>
    </row>
    <row r="55" spans="1:16" ht="14.25" hidden="1">
      <c r="A55" s="40" t="s">
        <v>71</v>
      </c>
      <c r="B55" s="14">
        <v>0</v>
      </c>
      <c r="C55" s="41" t="e">
        <f t="shared" si="9"/>
        <v>#DIV/0!</v>
      </c>
      <c r="D55" s="26"/>
      <c r="E55" s="14">
        <v>790</v>
      </c>
      <c r="F55" s="41">
        <f t="shared" si="5"/>
        <v>-11.89873417721519</v>
      </c>
      <c r="G55" s="26"/>
      <c r="H55" s="14">
        <v>87</v>
      </c>
      <c r="I55" s="41">
        <f t="shared" si="6"/>
        <v>45.97701149425288</v>
      </c>
      <c r="J55" s="26"/>
      <c r="K55" s="14">
        <v>10</v>
      </c>
      <c r="L55" s="41">
        <f t="shared" si="7"/>
        <v>220</v>
      </c>
      <c r="M55" s="26"/>
      <c r="N55" s="14">
        <v>67</v>
      </c>
      <c r="O55" s="41">
        <f t="shared" si="8"/>
        <v>165.67164179104475</v>
      </c>
      <c r="P55" s="98"/>
    </row>
    <row r="56" spans="1:16" ht="14.25" hidden="1">
      <c r="A56" s="40" t="s">
        <v>72</v>
      </c>
      <c r="B56" s="14">
        <v>0</v>
      </c>
      <c r="C56" s="41" t="e">
        <f t="shared" si="9"/>
        <v>#DIV/0!</v>
      </c>
      <c r="D56" s="26"/>
      <c r="E56" s="14">
        <v>195</v>
      </c>
      <c r="F56" s="41">
        <f t="shared" si="5"/>
        <v>2.051282051282058</v>
      </c>
      <c r="G56" s="26"/>
      <c r="H56" s="14">
        <v>86</v>
      </c>
      <c r="I56" s="41">
        <f t="shared" si="6"/>
        <v>-9.302325581395351</v>
      </c>
      <c r="J56" s="26"/>
      <c r="K56" s="14">
        <v>19</v>
      </c>
      <c r="L56" s="41">
        <f t="shared" si="7"/>
        <v>-52.63157894736842</v>
      </c>
      <c r="M56" s="26"/>
      <c r="N56" s="14">
        <v>92</v>
      </c>
      <c r="O56" s="41">
        <f t="shared" si="8"/>
        <v>1.0869565217391255</v>
      </c>
      <c r="P56" s="98"/>
    </row>
    <row r="57" spans="1:16" ht="14.25" hidden="1">
      <c r="A57" s="40" t="s">
        <v>73</v>
      </c>
      <c r="B57" s="14">
        <v>0</v>
      </c>
      <c r="C57" s="41" t="e">
        <f t="shared" si="9"/>
        <v>#DIV/0!</v>
      </c>
      <c r="D57" s="26"/>
      <c r="E57" s="14">
        <v>172</v>
      </c>
      <c r="F57" s="41">
        <f t="shared" si="5"/>
        <v>8.720930232558146</v>
      </c>
      <c r="G57" s="26"/>
      <c r="H57" s="14">
        <v>82</v>
      </c>
      <c r="I57" s="41">
        <f t="shared" si="6"/>
        <v>-26.829268292682926</v>
      </c>
      <c r="J57" s="26"/>
      <c r="K57" s="14">
        <v>40</v>
      </c>
      <c r="L57" s="41">
        <f t="shared" si="7"/>
        <v>22.5</v>
      </c>
      <c r="M57" s="26"/>
      <c r="N57" s="14">
        <v>72</v>
      </c>
      <c r="O57" s="41">
        <f t="shared" si="8"/>
        <v>-20.83333333333333</v>
      </c>
      <c r="P57" s="98"/>
    </row>
    <row r="58" spans="1:16" ht="14.25" hidden="1">
      <c r="A58" s="40" t="s">
        <v>74</v>
      </c>
      <c r="B58" s="14">
        <v>0</v>
      </c>
      <c r="C58" s="41" t="e">
        <f t="shared" si="9"/>
        <v>#DIV/0!</v>
      </c>
      <c r="D58" s="26"/>
      <c r="E58" s="14">
        <v>188</v>
      </c>
      <c r="F58" s="41">
        <f t="shared" si="5"/>
        <v>13.829787234042556</v>
      </c>
      <c r="G58" s="26"/>
      <c r="H58" s="14">
        <v>141</v>
      </c>
      <c r="I58" s="41">
        <f t="shared" si="6"/>
        <v>-23.40425531914893</v>
      </c>
      <c r="J58" s="26"/>
      <c r="K58" s="14">
        <v>7</v>
      </c>
      <c r="L58" s="41">
        <f t="shared" si="7"/>
        <v>100</v>
      </c>
      <c r="M58" s="26"/>
      <c r="N58" s="14">
        <v>116</v>
      </c>
      <c r="O58" s="41">
        <f t="shared" si="8"/>
        <v>-25</v>
      </c>
      <c r="P58" s="98"/>
    </row>
    <row r="59" spans="1:16" ht="14.25" hidden="1">
      <c r="A59" s="40" t="s">
        <v>75</v>
      </c>
      <c r="B59" s="14">
        <v>0</v>
      </c>
      <c r="C59" s="41" t="e">
        <f t="shared" si="9"/>
        <v>#DIV/0!</v>
      </c>
      <c r="D59" s="26"/>
      <c r="E59" s="14">
        <v>130</v>
      </c>
      <c r="F59" s="41">
        <f t="shared" si="5"/>
        <v>-9.230769230769226</v>
      </c>
      <c r="G59" s="26"/>
      <c r="H59" s="14">
        <v>104</v>
      </c>
      <c r="I59" s="41">
        <f t="shared" si="6"/>
        <v>11.538461538461533</v>
      </c>
      <c r="J59" s="26"/>
      <c r="K59" s="14">
        <v>3</v>
      </c>
      <c r="L59" s="41">
        <f t="shared" si="7"/>
        <v>-66.66666666666666</v>
      </c>
      <c r="M59" s="26"/>
      <c r="N59" s="14">
        <v>75</v>
      </c>
      <c r="O59" s="41">
        <f t="shared" si="8"/>
        <v>1.3333333333333286</v>
      </c>
      <c r="P59" s="98"/>
    </row>
    <row r="60" spans="1:16" ht="14.25" hidden="1">
      <c r="A60" s="40" t="s">
        <v>76</v>
      </c>
      <c r="B60" s="14">
        <v>0</v>
      </c>
      <c r="C60" s="41" t="e">
        <f t="shared" si="9"/>
        <v>#DIV/0!</v>
      </c>
      <c r="D60" s="26"/>
      <c r="E60" s="14">
        <v>83</v>
      </c>
      <c r="F60" s="41">
        <f t="shared" si="5"/>
        <v>36.14457831325302</v>
      </c>
      <c r="G60" s="26"/>
      <c r="H60" s="14">
        <v>35</v>
      </c>
      <c r="I60" s="41">
        <f t="shared" si="6"/>
        <v>-20</v>
      </c>
      <c r="J60" s="26"/>
      <c r="K60" s="14">
        <v>7</v>
      </c>
      <c r="L60" s="41">
        <f t="shared" si="7"/>
        <v>42.85714285714286</v>
      </c>
      <c r="M60" s="26"/>
      <c r="N60" s="14">
        <v>116</v>
      </c>
      <c r="O60" s="41">
        <f t="shared" si="8"/>
        <v>24.13793103448276</v>
      </c>
      <c r="P60" s="98"/>
    </row>
    <row r="61" spans="1:16" ht="14.25" hidden="1">
      <c r="A61" s="40" t="s">
        <v>77</v>
      </c>
      <c r="B61" s="14">
        <v>0</v>
      </c>
      <c r="C61" s="41" t="e">
        <f t="shared" si="9"/>
        <v>#DIV/0!</v>
      </c>
      <c r="D61" s="26"/>
      <c r="E61" s="14">
        <v>0</v>
      </c>
      <c r="F61" s="41" t="e">
        <f t="shared" si="5"/>
        <v>#DIV/0!</v>
      </c>
      <c r="G61" s="26"/>
      <c r="H61" s="14">
        <v>0</v>
      </c>
      <c r="I61" s="41" t="e">
        <f t="shared" si="6"/>
        <v>#DIV/0!</v>
      </c>
      <c r="J61" s="26"/>
      <c r="K61" s="14">
        <v>0</v>
      </c>
      <c r="L61" s="41" t="e">
        <f t="shared" si="7"/>
        <v>#DIV/0!</v>
      </c>
      <c r="M61" s="26"/>
      <c r="N61" s="14">
        <v>0</v>
      </c>
      <c r="O61" s="41" t="e">
        <f t="shared" si="8"/>
        <v>#DIV/0!</v>
      </c>
      <c r="P61" s="98"/>
    </row>
    <row r="62" spans="1:16" ht="15" hidden="1">
      <c r="A62" s="42" t="s">
        <v>78</v>
      </c>
      <c r="B62" s="30">
        <v>1625</v>
      </c>
      <c r="C62" s="41">
        <f t="shared" si="9"/>
        <v>1.6615384615384556</v>
      </c>
      <c r="D62" s="26"/>
      <c r="E62" s="30">
        <v>5885</v>
      </c>
      <c r="F62" s="41">
        <f t="shared" si="5"/>
        <v>-0.6966864910790207</v>
      </c>
      <c r="G62" s="26"/>
      <c r="H62" s="30">
        <v>2367</v>
      </c>
      <c r="I62" s="41">
        <f t="shared" si="6"/>
        <v>7.0553443177017385</v>
      </c>
      <c r="J62" s="26"/>
      <c r="K62" s="30">
        <v>1114</v>
      </c>
      <c r="L62" s="41">
        <f t="shared" si="7"/>
        <v>17.145421903052068</v>
      </c>
      <c r="M62" s="26"/>
      <c r="N62" s="30">
        <v>2748</v>
      </c>
      <c r="O62" s="41">
        <f t="shared" si="8"/>
        <v>22.343522561863168</v>
      </c>
      <c r="P62" s="98"/>
    </row>
    <row r="63" ht="14.25" hidden="1"/>
    <row r="64" spans="3:7" ht="14.25" hidden="1">
      <c r="C64" s="10"/>
      <c r="D64" s="10"/>
      <c r="E64" s="10"/>
      <c r="G64" s="10"/>
    </row>
  </sheetData>
  <sheetProtection formatCells="0" formatColumns="0" formatRows="0" insertColumns="0" insertRows="0" insertHyperlinks="0" deleteColumns="0" deleteRows="0" sort="0" autoFilter="0" pivotTables="0"/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C35:C62 F35:F62 I35:I62 L35:L62 O35:O62">
    <cfRule type="cellIs" priority="10" dxfId="551" operator="lessThanOrEqual" stopIfTrue="1">
      <formula>0</formula>
    </cfRule>
  </conditionalFormatting>
  <conditionalFormatting sqref="C35:C62 F35:F62 I35:I62 L35:L62 O35:O62">
    <cfRule type="cellIs" priority="9" dxfId="550" operator="greaterThan" stopIfTrue="1">
      <formula>0</formula>
    </cfRule>
  </conditionalFormatting>
  <conditionalFormatting sqref="C6:C33 I6:I33 L6:L33 F19:F33 F6:F9 F11:F15 F17 O6:O15 O17:O33">
    <cfRule type="cellIs" priority="1" dxfId="553" operator="lessThanOrEqual" stopIfTrue="1">
      <formula>0</formula>
    </cfRule>
    <cfRule type="cellIs" priority="2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S64"/>
  <sheetViews>
    <sheetView workbookViewId="0" topLeftCell="A1">
      <selection activeCell="O59" sqref="O59"/>
    </sheetView>
  </sheetViews>
  <sheetFormatPr defaultColWidth="9.140625" defaultRowHeight="15"/>
  <cols>
    <col min="1" max="1" width="20.421875" style="7" customWidth="1"/>
    <col min="2" max="19" width="7.7109375" style="7" customWidth="1"/>
    <col min="20" max="16384" width="9.140625" style="7" customWidth="1"/>
  </cols>
  <sheetData>
    <row r="1" spans="1:19" ht="18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1:19" s="13" customFormat="1" ht="14.25">
      <c r="A4" s="6" t="s">
        <v>42</v>
      </c>
      <c r="B4" s="6" t="s">
        <v>99</v>
      </c>
      <c r="C4" s="6"/>
      <c r="D4" s="6"/>
      <c r="E4" s="6" t="s">
        <v>100</v>
      </c>
      <c r="F4" s="6"/>
      <c r="G4" s="6"/>
      <c r="H4" s="6" t="s">
        <v>101</v>
      </c>
      <c r="I4" s="6"/>
      <c r="J4" s="6"/>
      <c r="K4" s="6" t="s">
        <v>102</v>
      </c>
      <c r="L4" s="6"/>
      <c r="M4" s="6"/>
      <c r="N4" s="6" t="s">
        <v>103</v>
      </c>
      <c r="O4" s="6"/>
      <c r="P4" s="6"/>
      <c r="Q4" s="6" t="s">
        <v>104</v>
      </c>
      <c r="R4" s="6"/>
      <c r="S4" s="6"/>
    </row>
    <row r="5" spans="1:19" s="13" customFormat="1" ht="28.5">
      <c r="A5" s="6"/>
      <c r="B5" s="61" t="s">
        <v>91</v>
      </c>
      <c r="C5" s="61" t="s">
        <v>92</v>
      </c>
      <c r="D5" s="61" t="s">
        <v>93</v>
      </c>
      <c r="E5" s="61" t="s">
        <v>91</v>
      </c>
      <c r="F5" s="61" t="s">
        <v>92</v>
      </c>
      <c r="G5" s="61" t="s">
        <v>93</v>
      </c>
      <c r="H5" s="61" t="s">
        <v>91</v>
      </c>
      <c r="I5" s="61" t="s">
        <v>92</v>
      </c>
      <c r="J5" s="61" t="s">
        <v>93</v>
      </c>
      <c r="K5" s="61" t="s">
        <v>91</v>
      </c>
      <c r="L5" s="56" t="s">
        <v>92</v>
      </c>
      <c r="M5" s="61" t="s">
        <v>93</v>
      </c>
      <c r="N5" s="61" t="s">
        <v>91</v>
      </c>
      <c r="O5" s="61" t="s">
        <v>92</v>
      </c>
      <c r="P5" s="61" t="s">
        <v>93</v>
      </c>
      <c r="Q5" s="61" t="s">
        <v>91</v>
      </c>
      <c r="R5" s="61" t="s">
        <v>92</v>
      </c>
      <c r="S5" s="61" t="s">
        <v>93</v>
      </c>
    </row>
    <row r="6" spans="1:19" ht="14.25">
      <c r="A6" s="43" t="s">
        <v>51</v>
      </c>
      <c r="B6" s="17">
        <v>0</v>
      </c>
      <c r="C6" s="17"/>
      <c r="D6" s="17"/>
      <c r="E6" s="17">
        <v>0</v>
      </c>
      <c r="F6" s="17" t="s">
        <v>115</v>
      </c>
      <c r="G6" s="17"/>
      <c r="H6" s="17">
        <v>0</v>
      </c>
      <c r="I6" s="17" t="s">
        <v>115</v>
      </c>
      <c r="J6" s="17"/>
      <c r="K6" s="17">
        <v>0</v>
      </c>
      <c r="L6" s="44" t="s">
        <v>115</v>
      </c>
      <c r="M6" s="45"/>
      <c r="N6" s="17">
        <v>0</v>
      </c>
      <c r="O6" s="17" t="s">
        <v>115</v>
      </c>
      <c r="P6" s="17"/>
      <c r="Q6" s="17">
        <v>0</v>
      </c>
      <c r="R6" s="17" t="s">
        <v>115</v>
      </c>
      <c r="S6" s="17"/>
    </row>
    <row r="7" spans="1:19" ht="14.25">
      <c r="A7" s="43" t="s">
        <v>52</v>
      </c>
      <c r="B7" s="17">
        <v>87</v>
      </c>
      <c r="C7" s="46">
        <v>11.538461538461533</v>
      </c>
      <c r="D7" s="46">
        <f>B7*100/(B7+E7+H7+K7+N7+Q7)</f>
        <v>62.589928057553955</v>
      </c>
      <c r="E7" s="17">
        <v>1</v>
      </c>
      <c r="F7" s="17" t="s">
        <v>115</v>
      </c>
      <c r="G7" s="46">
        <f>E7*100/(B7+E7+H7+K7+N7+Q7)</f>
        <v>0.7194244604316546</v>
      </c>
      <c r="H7" s="17">
        <v>11</v>
      </c>
      <c r="I7" s="46">
        <v>-35.294117647058826</v>
      </c>
      <c r="J7" s="46">
        <f>H7*100/(B7+E7+H7+K7+N7+Q7)</f>
        <v>7.913669064748201</v>
      </c>
      <c r="K7" s="17">
        <v>14</v>
      </c>
      <c r="L7" s="47">
        <v>-46.15384615384615</v>
      </c>
      <c r="M7" s="48">
        <f>K7*100/(B7+E7+H7+K7+N7+Q7)</f>
        <v>10.071942446043165</v>
      </c>
      <c r="N7" s="17">
        <v>8</v>
      </c>
      <c r="O7" s="46">
        <v>14.285714285714292</v>
      </c>
      <c r="P7" s="46">
        <f aca="true" t="shared" si="0" ref="P7:P33">N7*100/(B7+E7+H7+K7+N7+Q7)</f>
        <v>5.755395683453237</v>
      </c>
      <c r="Q7" s="17">
        <v>18</v>
      </c>
      <c r="R7" s="46">
        <v>38.46153846153845</v>
      </c>
      <c r="S7" s="46">
        <f>Q7*100/(B7+E7+H7+K7+N7+Q7)</f>
        <v>12.949640287769784</v>
      </c>
    </row>
    <row r="8" spans="1:19" ht="14.25">
      <c r="A8" s="43" t="s">
        <v>53</v>
      </c>
      <c r="B8" s="17">
        <v>53</v>
      </c>
      <c r="C8" s="46">
        <v>-7.017543859649123</v>
      </c>
      <c r="D8" s="46">
        <f aca="true" t="shared" si="1" ref="D8:D33">B8*100/(B8+E8+H8+K8+N8+Q8)</f>
        <v>35.810810810810814</v>
      </c>
      <c r="E8" s="17">
        <v>56</v>
      </c>
      <c r="F8" s="46">
        <v>-1.7543859649122737</v>
      </c>
      <c r="G8" s="46">
        <f aca="true" t="shared" si="2" ref="G8:G33">E8*100/(B8+E8+H8+K8+N8+Q8)</f>
        <v>37.83783783783784</v>
      </c>
      <c r="H8" s="17">
        <v>15</v>
      </c>
      <c r="I8" s="46">
        <v>15.384615384615387</v>
      </c>
      <c r="J8" s="46">
        <f aca="true" t="shared" si="3" ref="J8:J33">H8*100/(B8+E8+H8+K8+N8+Q8)</f>
        <v>10.135135135135135</v>
      </c>
      <c r="K8" s="17">
        <v>11</v>
      </c>
      <c r="L8" s="47">
        <v>-42.10526315789474</v>
      </c>
      <c r="M8" s="48">
        <f aca="true" t="shared" si="4" ref="M8:M33">K8*100/(B8+E8+H8+K8+N8+Q8)</f>
        <v>7.4324324324324325</v>
      </c>
      <c r="N8" s="17">
        <v>6</v>
      </c>
      <c r="O8" s="46">
        <v>20</v>
      </c>
      <c r="P8" s="46">
        <f t="shared" si="0"/>
        <v>4.054054054054054</v>
      </c>
      <c r="Q8" s="17">
        <v>7</v>
      </c>
      <c r="R8" s="17">
        <v>40</v>
      </c>
      <c r="S8" s="46">
        <f aca="true" t="shared" si="5" ref="S8:S33">Q8*100/(B8+E8+H8+K8+N8+Q8)</f>
        <v>4.72972972972973</v>
      </c>
    </row>
    <row r="9" spans="1:19" ht="14.25">
      <c r="A9" s="43" t="s">
        <v>54</v>
      </c>
      <c r="B9" s="17">
        <v>36</v>
      </c>
      <c r="C9" s="46">
        <v>-2.702702702702709</v>
      </c>
      <c r="D9" s="46">
        <f t="shared" si="1"/>
        <v>29.75206611570248</v>
      </c>
      <c r="E9" s="17">
        <v>36</v>
      </c>
      <c r="F9" s="46">
        <v>24.13793103448276</v>
      </c>
      <c r="G9" s="46">
        <f t="shared" si="2"/>
        <v>29.75206611570248</v>
      </c>
      <c r="H9" s="17">
        <v>5</v>
      </c>
      <c r="I9" s="46">
        <v>-16.66666666666667</v>
      </c>
      <c r="J9" s="46">
        <f t="shared" si="3"/>
        <v>4.132231404958677</v>
      </c>
      <c r="K9" s="17">
        <v>27</v>
      </c>
      <c r="L9" s="47">
        <v>3.8461538461538396</v>
      </c>
      <c r="M9" s="48">
        <f t="shared" si="4"/>
        <v>22.31404958677686</v>
      </c>
      <c r="N9" s="17">
        <v>10</v>
      </c>
      <c r="O9" s="17">
        <v>100</v>
      </c>
      <c r="P9" s="46">
        <f t="shared" si="0"/>
        <v>8.264462809917354</v>
      </c>
      <c r="Q9" s="17">
        <v>7</v>
      </c>
      <c r="R9" s="46">
        <v>75</v>
      </c>
      <c r="S9" s="46">
        <f t="shared" si="5"/>
        <v>5.785123966942149</v>
      </c>
    </row>
    <row r="10" spans="1:19" ht="14.25">
      <c r="A10" s="43" t="s">
        <v>55</v>
      </c>
      <c r="B10" s="17">
        <v>21</v>
      </c>
      <c r="C10" s="46">
        <v>-8.695652173913047</v>
      </c>
      <c r="D10" s="46">
        <f t="shared" si="1"/>
        <v>17.94871794871795</v>
      </c>
      <c r="E10" s="17">
        <v>18</v>
      </c>
      <c r="F10" s="46">
        <v>12.5</v>
      </c>
      <c r="G10" s="46">
        <f t="shared" si="2"/>
        <v>15.384615384615385</v>
      </c>
      <c r="H10" s="17">
        <v>0</v>
      </c>
      <c r="I10" s="46" t="s">
        <v>115</v>
      </c>
      <c r="J10" s="46">
        <f t="shared" si="3"/>
        <v>0</v>
      </c>
      <c r="K10" s="17">
        <v>33</v>
      </c>
      <c r="L10" s="47">
        <v>-10.810810810810807</v>
      </c>
      <c r="M10" s="48">
        <f t="shared" si="4"/>
        <v>28.205128205128204</v>
      </c>
      <c r="N10" s="17">
        <v>13</v>
      </c>
      <c r="O10" s="46">
        <v>62.5</v>
      </c>
      <c r="P10" s="46">
        <f t="shared" si="0"/>
        <v>11.11111111111111</v>
      </c>
      <c r="Q10" s="17">
        <v>32</v>
      </c>
      <c r="R10" s="46">
        <v>45.45454545454547</v>
      </c>
      <c r="S10" s="46">
        <f t="shared" si="5"/>
        <v>27.35042735042735</v>
      </c>
    </row>
    <row r="11" spans="1:19" ht="14.25">
      <c r="A11" s="43" t="s">
        <v>56</v>
      </c>
      <c r="B11" s="17">
        <v>167</v>
      </c>
      <c r="C11" s="46">
        <v>27.480916030534345</v>
      </c>
      <c r="D11" s="46">
        <f t="shared" si="1"/>
        <v>66.8</v>
      </c>
      <c r="E11" s="17">
        <v>19</v>
      </c>
      <c r="F11" s="46">
        <v>90</v>
      </c>
      <c r="G11" s="46">
        <f t="shared" si="2"/>
        <v>7.6</v>
      </c>
      <c r="H11" s="17">
        <v>16</v>
      </c>
      <c r="I11" s="46">
        <v>14.285714285714292</v>
      </c>
      <c r="J11" s="46">
        <f t="shared" si="3"/>
        <v>6.4</v>
      </c>
      <c r="K11" s="17">
        <v>18</v>
      </c>
      <c r="L11" s="47">
        <v>28.571428571428584</v>
      </c>
      <c r="M11" s="48">
        <f t="shared" si="4"/>
        <v>7.2</v>
      </c>
      <c r="N11" s="17">
        <v>9</v>
      </c>
      <c r="O11" s="46">
        <v>-43.75</v>
      </c>
      <c r="P11" s="46">
        <f t="shared" si="0"/>
        <v>3.6</v>
      </c>
      <c r="Q11" s="17">
        <v>21</v>
      </c>
      <c r="R11" s="46">
        <v>-22.22222222222223</v>
      </c>
      <c r="S11" s="46">
        <f t="shared" si="5"/>
        <v>8.4</v>
      </c>
    </row>
    <row r="12" spans="1:19" ht="14.25">
      <c r="A12" s="43" t="s">
        <v>57</v>
      </c>
      <c r="B12" s="17">
        <v>61</v>
      </c>
      <c r="C12" s="46">
        <v>-22.784810126582272</v>
      </c>
      <c r="D12" s="46">
        <f t="shared" si="1"/>
        <v>51.69491525423729</v>
      </c>
      <c r="E12" s="17">
        <v>43</v>
      </c>
      <c r="F12" s="46">
        <v>126.31578947368422</v>
      </c>
      <c r="G12" s="46">
        <f t="shared" si="2"/>
        <v>36.440677966101696</v>
      </c>
      <c r="H12" s="17">
        <v>0</v>
      </c>
      <c r="I12" s="112" t="s">
        <v>315</v>
      </c>
      <c r="J12" s="46">
        <f t="shared" si="3"/>
        <v>0</v>
      </c>
      <c r="K12" s="17">
        <v>6</v>
      </c>
      <c r="L12" s="44">
        <v>-45.45454545454545</v>
      </c>
      <c r="M12" s="48">
        <f t="shared" si="4"/>
        <v>5.084745762711864</v>
      </c>
      <c r="N12" s="17">
        <v>3</v>
      </c>
      <c r="O12" s="17" t="s">
        <v>115</v>
      </c>
      <c r="P12" s="46">
        <f t="shared" si="0"/>
        <v>2.542372881355932</v>
      </c>
      <c r="Q12" s="17">
        <v>5</v>
      </c>
      <c r="R12" s="46">
        <v>150</v>
      </c>
      <c r="S12" s="46">
        <f t="shared" si="5"/>
        <v>4.237288135593221</v>
      </c>
    </row>
    <row r="13" spans="1:19" ht="14.25">
      <c r="A13" s="43" t="s">
        <v>58</v>
      </c>
      <c r="B13" s="17">
        <v>63</v>
      </c>
      <c r="C13" s="46">
        <v>21.15384615384616</v>
      </c>
      <c r="D13" s="46">
        <f t="shared" si="1"/>
        <v>49.60629921259842</v>
      </c>
      <c r="E13" s="17">
        <v>29</v>
      </c>
      <c r="F13" s="17">
        <v>61.111111111111114</v>
      </c>
      <c r="G13" s="46">
        <f t="shared" si="2"/>
        <v>22.834645669291337</v>
      </c>
      <c r="H13" s="17">
        <v>6</v>
      </c>
      <c r="I13" s="46">
        <v>-33.33333333333333</v>
      </c>
      <c r="J13" s="46">
        <f t="shared" si="3"/>
        <v>4.724409448818897</v>
      </c>
      <c r="K13" s="17">
        <v>4</v>
      </c>
      <c r="L13" s="47">
        <v>-66.66666666666666</v>
      </c>
      <c r="M13" s="48">
        <f t="shared" si="4"/>
        <v>3.1496062992125986</v>
      </c>
      <c r="N13" s="17">
        <v>15</v>
      </c>
      <c r="O13" s="46">
        <v>114.28571428571428</v>
      </c>
      <c r="P13" s="46">
        <f t="shared" si="0"/>
        <v>11.811023622047244</v>
      </c>
      <c r="Q13" s="17">
        <v>10</v>
      </c>
      <c r="R13" s="46">
        <v>66.66666666666666</v>
      </c>
      <c r="S13" s="46">
        <f t="shared" si="5"/>
        <v>7.874015748031496</v>
      </c>
    </row>
    <row r="14" spans="1:19" ht="14.25">
      <c r="A14" s="43" t="s">
        <v>59</v>
      </c>
      <c r="B14" s="17">
        <v>1</v>
      </c>
      <c r="C14" s="17">
        <v>-50</v>
      </c>
      <c r="D14" s="46">
        <f t="shared" si="1"/>
        <v>0.6993006993006993</v>
      </c>
      <c r="E14" s="17">
        <v>127</v>
      </c>
      <c r="F14" s="46">
        <v>38.04347826086956</v>
      </c>
      <c r="G14" s="46">
        <f t="shared" si="2"/>
        <v>88.81118881118881</v>
      </c>
      <c r="H14" s="17">
        <v>8</v>
      </c>
      <c r="I14" s="46">
        <v>-42.857142857142854</v>
      </c>
      <c r="J14" s="46">
        <f t="shared" si="3"/>
        <v>5.594405594405594</v>
      </c>
      <c r="K14" s="17">
        <v>7</v>
      </c>
      <c r="L14" s="17">
        <v>250</v>
      </c>
      <c r="M14" s="48">
        <f t="shared" si="4"/>
        <v>4.895104895104895</v>
      </c>
      <c r="N14" s="17">
        <v>0</v>
      </c>
      <c r="O14" s="17" t="s">
        <v>115</v>
      </c>
      <c r="P14" s="46">
        <f t="shared" si="0"/>
        <v>0</v>
      </c>
      <c r="Q14" s="17">
        <v>0</v>
      </c>
      <c r="R14" s="17" t="s">
        <v>115</v>
      </c>
      <c r="S14" s="46">
        <f t="shared" si="5"/>
        <v>0</v>
      </c>
    </row>
    <row r="15" spans="1:19" ht="14.25">
      <c r="A15" s="43" t="s">
        <v>60</v>
      </c>
      <c r="B15" s="17">
        <v>276</v>
      </c>
      <c r="C15" s="46">
        <v>26.605504587155963</v>
      </c>
      <c r="D15" s="46">
        <f t="shared" si="1"/>
        <v>57.861635220125784</v>
      </c>
      <c r="E15" s="17">
        <v>46</v>
      </c>
      <c r="F15" s="46">
        <v>-11.538461538461533</v>
      </c>
      <c r="G15" s="46">
        <f t="shared" si="2"/>
        <v>9.643605870020965</v>
      </c>
      <c r="H15" s="17">
        <v>72</v>
      </c>
      <c r="I15" s="46">
        <v>14.285714285714292</v>
      </c>
      <c r="J15" s="46">
        <f t="shared" si="3"/>
        <v>15.09433962264151</v>
      </c>
      <c r="K15" s="17">
        <v>23</v>
      </c>
      <c r="L15" s="47">
        <v>35.29411764705881</v>
      </c>
      <c r="M15" s="48">
        <f t="shared" si="4"/>
        <v>4.821802935010482</v>
      </c>
      <c r="N15" s="17">
        <v>32</v>
      </c>
      <c r="O15" s="46">
        <v>-23.80952380952381</v>
      </c>
      <c r="P15" s="46">
        <f t="shared" si="0"/>
        <v>6.7085953878406706</v>
      </c>
      <c r="Q15" s="17">
        <v>28</v>
      </c>
      <c r="R15" s="46">
        <v>75</v>
      </c>
      <c r="S15" s="46">
        <f t="shared" si="5"/>
        <v>5.870020964360587</v>
      </c>
    </row>
    <row r="16" spans="1:19" ht="14.25">
      <c r="A16" s="43" t="s">
        <v>61</v>
      </c>
      <c r="B16" s="105">
        <v>2</v>
      </c>
      <c r="C16" s="106">
        <v>100</v>
      </c>
      <c r="D16" s="106">
        <f t="shared" si="1"/>
        <v>66.66666666666667</v>
      </c>
      <c r="E16" s="105">
        <v>0</v>
      </c>
      <c r="F16" s="105" t="s">
        <v>115</v>
      </c>
      <c r="G16" s="106">
        <f t="shared" si="2"/>
        <v>0</v>
      </c>
      <c r="H16" s="105">
        <v>1</v>
      </c>
      <c r="I16" s="105">
        <v>-50</v>
      </c>
      <c r="J16" s="106">
        <f t="shared" si="3"/>
        <v>33.333333333333336</v>
      </c>
      <c r="K16" s="105">
        <v>0</v>
      </c>
      <c r="L16" s="107" t="s">
        <v>115</v>
      </c>
      <c r="M16" s="108">
        <f t="shared" si="4"/>
        <v>0</v>
      </c>
      <c r="N16" s="105">
        <v>0</v>
      </c>
      <c r="O16" s="112" t="s">
        <v>315</v>
      </c>
      <c r="P16" s="106">
        <f t="shared" si="0"/>
        <v>0</v>
      </c>
      <c r="Q16" s="105">
        <v>0</v>
      </c>
      <c r="R16" s="106" t="s">
        <v>115</v>
      </c>
      <c r="S16" s="106">
        <f t="shared" si="5"/>
        <v>0</v>
      </c>
    </row>
    <row r="17" spans="1:19" ht="14.25">
      <c r="A17" s="103" t="s">
        <v>62</v>
      </c>
      <c r="B17" s="44">
        <v>44</v>
      </c>
      <c r="C17" s="47">
        <v>18.91891891891892</v>
      </c>
      <c r="D17" s="47">
        <f t="shared" si="1"/>
        <v>53.65853658536585</v>
      </c>
      <c r="E17" s="44">
        <v>15</v>
      </c>
      <c r="F17" s="47">
        <v>87.5</v>
      </c>
      <c r="G17" s="47">
        <f t="shared" si="2"/>
        <v>18.29268292682927</v>
      </c>
      <c r="H17" s="44">
        <v>0</v>
      </c>
      <c r="I17" s="112" t="s">
        <v>315</v>
      </c>
      <c r="J17" s="47">
        <f t="shared" si="3"/>
        <v>0</v>
      </c>
      <c r="K17" s="44">
        <v>5</v>
      </c>
      <c r="L17" s="44">
        <v>-54.54545454545455</v>
      </c>
      <c r="M17" s="47">
        <f t="shared" si="4"/>
        <v>6.097560975609756</v>
      </c>
      <c r="N17" s="44">
        <v>8</v>
      </c>
      <c r="O17" s="44">
        <v>166.66666666666669</v>
      </c>
      <c r="P17" s="47">
        <f t="shared" si="0"/>
        <v>9.75609756097561</v>
      </c>
      <c r="Q17" s="44">
        <v>10</v>
      </c>
      <c r="R17" s="47">
        <v>233.33333333333331</v>
      </c>
      <c r="S17" s="47">
        <f t="shared" si="5"/>
        <v>12.195121951219512</v>
      </c>
    </row>
    <row r="18" spans="1:19" ht="14.25">
      <c r="A18" s="103" t="s">
        <v>63</v>
      </c>
      <c r="B18" s="44">
        <v>0</v>
      </c>
      <c r="C18" s="47" t="s">
        <v>115</v>
      </c>
      <c r="D18" s="47">
        <f t="shared" si="1"/>
        <v>0</v>
      </c>
      <c r="E18" s="44">
        <v>2</v>
      </c>
      <c r="F18" s="44">
        <v>0</v>
      </c>
      <c r="G18" s="47">
        <f t="shared" si="2"/>
        <v>6.0606060606060606</v>
      </c>
      <c r="H18" s="44">
        <v>8</v>
      </c>
      <c r="I18" s="47">
        <v>0</v>
      </c>
      <c r="J18" s="47">
        <f t="shared" si="3"/>
        <v>24.242424242424242</v>
      </c>
      <c r="K18" s="44">
        <v>12</v>
      </c>
      <c r="L18" s="47">
        <v>-25</v>
      </c>
      <c r="M18" s="47">
        <f t="shared" si="4"/>
        <v>36.36363636363637</v>
      </c>
      <c r="N18" s="44">
        <v>7</v>
      </c>
      <c r="O18" s="47">
        <v>-22.22222222222223</v>
      </c>
      <c r="P18" s="47">
        <f t="shared" si="0"/>
        <v>21.21212121212121</v>
      </c>
      <c r="Q18" s="44">
        <v>4</v>
      </c>
      <c r="R18" s="47">
        <v>33.33333333333334</v>
      </c>
      <c r="S18" s="47">
        <f>Q18*100/(B18+E18+H18+K18+N18+Q18)</f>
        <v>12.121212121212121</v>
      </c>
    </row>
    <row r="19" spans="1:19" ht="14.25">
      <c r="A19" s="103" t="s">
        <v>64</v>
      </c>
      <c r="B19" s="44">
        <v>297</v>
      </c>
      <c r="C19" s="47">
        <v>-14.65517241379311</v>
      </c>
      <c r="D19" s="47">
        <f t="shared" si="1"/>
        <v>70.71428571428571</v>
      </c>
      <c r="E19" s="44">
        <v>52</v>
      </c>
      <c r="F19" s="47">
        <v>-35.80246913580247</v>
      </c>
      <c r="G19" s="47">
        <f t="shared" si="2"/>
        <v>12.380952380952381</v>
      </c>
      <c r="H19" s="44">
        <v>10</v>
      </c>
      <c r="I19" s="47">
        <v>-44.44444444444444</v>
      </c>
      <c r="J19" s="47">
        <f t="shared" si="3"/>
        <v>2.380952380952381</v>
      </c>
      <c r="K19" s="44">
        <v>39</v>
      </c>
      <c r="L19" s="47">
        <v>56</v>
      </c>
      <c r="M19" s="47">
        <f t="shared" si="4"/>
        <v>9.285714285714286</v>
      </c>
      <c r="N19" s="44">
        <v>5</v>
      </c>
      <c r="O19" s="47">
        <v>150</v>
      </c>
      <c r="P19" s="47">
        <f t="shared" si="0"/>
        <v>1.1904761904761905</v>
      </c>
      <c r="Q19" s="44">
        <v>17</v>
      </c>
      <c r="R19" s="44">
        <v>6.25</v>
      </c>
      <c r="S19" s="47">
        <f t="shared" si="5"/>
        <v>4.0476190476190474</v>
      </c>
    </row>
    <row r="20" spans="1:19" ht="14.25">
      <c r="A20" s="103" t="s">
        <v>65</v>
      </c>
      <c r="B20" s="44">
        <v>48</v>
      </c>
      <c r="C20" s="47">
        <v>-26.15384615384616</v>
      </c>
      <c r="D20" s="47">
        <f t="shared" si="1"/>
        <v>48.97959183673469</v>
      </c>
      <c r="E20" s="44">
        <v>17</v>
      </c>
      <c r="F20" s="47">
        <v>6.25</v>
      </c>
      <c r="G20" s="47">
        <f t="shared" si="2"/>
        <v>17.346938775510203</v>
      </c>
      <c r="H20" s="44">
        <v>5</v>
      </c>
      <c r="I20" s="47">
        <v>-86.48648648648648</v>
      </c>
      <c r="J20" s="47">
        <f t="shared" si="3"/>
        <v>5.1020408163265305</v>
      </c>
      <c r="K20" s="44">
        <v>18</v>
      </c>
      <c r="L20" s="47">
        <v>-21.73913043478261</v>
      </c>
      <c r="M20" s="47">
        <f t="shared" si="4"/>
        <v>18.367346938775512</v>
      </c>
      <c r="N20" s="44">
        <v>4</v>
      </c>
      <c r="O20" s="47">
        <v>-33.33333333333333</v>
      </c>
      <c r="P20" s="47">
        <f t="shared" si="0"/>
        <v>4.081632653061225</v>
      </c>
      <c r="Q20" s="44">
        <v>6</v>
      </c>
      <c r="R20" s="44" t="s">
        <v>115</v>
      </c>
      <c r="S20" s="47">
        <f t="shared" si="5"/>
        <v>6.122448979591836</v>
      </c>
    </row>
    <row r="21" spans="1:19" ht="14.25">
      <c r="A21" s="103" t="s">
        <v>66</v>
      </c>
      <c r="B21" s="44">
        <v>144</v>
      </c>
      <c r="C21" s="47">
        <v>2.857142857142861</v>
      </c>
      <c r="D21" s="47">
        <f t="shared" si="1"/>
        <v>80</v>
      </c>
      <c r="E21" s="44">
        <v>0</v>
      </c>
      <c r="F21" s="44" t="s">
        <v>115</v>
      </c>
      <c r="G21" s="47">
        <f t="shared" si="2"/>
        <v>0</v>
      </c>
      <c r="H21" s="44">
        <v>6</v>
      </c>
      <c r="I21" s="47">
        <v>-70</v>
      </c>
      <c r="J21" s="47">
        <f t="shared" si="3"/>
        <v>3.3333333333333335</v>
      </c>
      <c r="K21" s="44">
        <v>21</v>
      </c>
      <c r="L21" s="47">
        <v>-12.5</v>
      </c>
      <c r="M21" s="47">
        <f t="shared" si="4"/>
        <v>11.666666666666666</v>
      </c>
      <c r="N21" s="44">
        <v>5</v>
      </c>
      <c r="O21" s="47">
        <v>400</v>
      </c>
      <c r="P21" s="47">
        <f t="shared" si="0"/>
        <v>2.7777777777777777</v>
      </c>
      <c r="Q21" s="44">
        <v>4</v>
      </c>
      <c r="R21" s="44">
        <v>0</v>
      </c>
      <c r="S21" s="47">
        <f t="shared" si="5"/>
        <v>2.2222222222222223</v>
      </c>
    </row>
    <row r="22" spans="1:19" ht="14.25">
      <c r="A22" s="103" t="s">
        <v>67</v>
      </c>
      <c r="B22" s="44">
        <v>139</v>
      </c>
      <c r="C22" s="47">
        <v>16.806722689075627</v>
      </c>
      <c r="D22" s="47">
        <f t="shared" si="1"/>
        <v>70.91836734693878</v>
      </c>
      <c r="E22" s="44">
        <v>12</v>
      </c>
      <c r="F22" s="47">
        <v>140</v>
      </c>
      <c r="G22" s="47">
        <f t="shared" si="2"/>
        <v>6.122448979591836</v>
      </c>
      <c r="H22" s="44">
        <v>16</v>
      </c>
      <c r="I22" s="47">
        <v>-11.111111111111114</v>
      </c>
      <c r="J22" s="47">
        <f t="shared" si="3"/>
        <v>8.16326530612245</v>
      </c>
      <c r="K22" s="44">
        <v>14</v>
      </c>
      <c r="L22" s="47">
        <v>-36.36363636363637</v>
      </c>
      <c r="M22" s="47">
        <f t="shared" si="4"/>
        <v>7.142857142857143</v>
      </c>
      <c r="N22" s="44">
        <v>7</v>
      </c>
      <c r="O22" s="44">
        <v>75</v>
      </c>
      <c r="P22" s="47">
        <f t="shared" si="0"/>
        <v>3.5714285714285716</v>
      </c>
      <c r="Q22" s="44">
        <v>8</v>
      </c>
      <c r="R22" s="44">
        <v>-33.33333333333333</v>
      </c>
      <c r="S22" s="47">
        <f t="shared" si="5"/>
        <v>4.081632653061225</v>
      </c>
    </row>
    <row r="23" spans="1:19" ht="14.25">
      <c r="A23" s="103" t="s">
        <v>68</v>
      </c>
      <c r="B23" s="44">
        <v>79</v>
      </c>
      <c r="C23" s="47">
        <v>-15.957446808510639</v>
      </c>
      <c r="D23" s="47">
        <f t="shared" si="1"/>
        <v>56.83453237410072</v>
      </c>
      <c r="E23" s="44">
        <v>15</v>
      </c>
      <c r="F23" s="47">
        <v>25</v>
      </c>
      <c r="G23" s="47">
        <f t="shared" si="2"/>
        <v>10.79136690647482</v>
      </c>
      <c r="H23" s="44">
        <v>7</v>
      </c>
      <c r="I23" s="47">
        <v>-73.07692307692308</v>
      </c>
      <c r="J23" s="47">
        <f t="shared" si="3"/>
        <v>5.0359712230215825</v>
      </c>
      <c r="K23" s="44">
        <v>19</v>
      </c>
      <c r="L23" s="47">
        <v>-26.92307692307692</v>
      </c>
      <c r="M23" s="47">
        <f t="shared" si="4"/>
        <v>13.66906474820144</v>
      </c>
      <c r="N23" s="44">
        <v>14</v>
      </c>
      <c r="O23" s="47">
        <v>180</v>
      </c>
      <c r="P23" s="47">
        <f t="shared" si="0"/>
        <v>10.071942446043165</v>
      </c>
      <c r="Q23" s="44">
        <v>5</v>
      </c>
      <c r="R23" s="47">
        <v>25</v>
      </c>
      <c r="S23" s="47">
        <f t="shared" si="5"/>
        <v>3.597122302158273</v>
      </c>
    </row>
    <row r="24" spans="1:19" ht="14.25">
      <c r="A24" s="103" t="s">
        <v>69</v>
      </c>
      <c r="B24" s="44">
        <v>6</v>
      </c>
      <c r="C24" s="44">
        <v>50</v>
      </c>
      <c r="D24" s="47">
        <f t="shared" si="1"/>
        <v>9.090909090909092</v>
      </c>
      <c r="E24" s="44">
        <v>17</v>
      </c>
      <c r="F24" s="47">
        <v>6.25</v>
      </c>
      <c r="G24" s="47">
        <f t="shared" si="2"/>
        <v>25.757575757575758</v>
      </c>
      <c r="H24" s="44">
        <v>26</v>
      </c>
      <c r="I24" s="47">
        <v>4</v>
      </c>
      <c r="J24" s="47">
        <f t="shared" si="3"/>
        <v>39.39393939393939</v>
      </c>
      <c r="K24" s="44">
        <v>8</v>
      </c>
      <c r="L24" s="47">
        <v>-42.857142857142854</v>
      </c>
      <c r="M24" s="47">
        <f t="shared" si="4"/>
        <v>12.121212121212121</v>
      </c>
      <c r="N24" s="44">
        <v>5</v>
      </c>
      <c r="O24" s="44">
        <v>-37.5</v>
      </c>
      <c r="P24" s="47">
        <f t="shared" si="0"/>
        <v>7.575757575757576</v>
      </c>
      <c r="Q24" s="44">
        <v>4</v>
      </c>
      <c r="R24" s="44">
        <v>300</v>
      </c>
      <c r="S24" s="47">
        <f t="shared" si="5"/>
        <v>6.0606060606060606</v>
      </c>
    </row>
    <row r="25" spans="1:19" ht="14.25">
      <c r="A25" s="103" t="s">
        <v>70</v>
      </c>
      <c r="B25" s="44">
        <v>64</v>
      </c>
      <c r="C25" s="47">
        <v>68.42105263157896</v>
      </c>
      <c r="D25" s="47">
        <f t="shared" si="1"/>
        <v>52.892561983471076</v>
      </c>
      <c r="E25" s="44">
        <v>15</v>
      </c>
      <c r="F25" s="47">
        <v>-16.66666666666667</v>
      </c>
      <c r="G25" s="47">
        <f t="shared" si="2"/>
        <v>12.396694214876034</v>
      </c>
      <c r="H25" s="44">
        <v>12</v>
      </c>
      <c r="I25" s="47">
        <v>-29.411764705882348</v>
      </c>
      <c r="J25" s="47">
        <f t="shared" si="3"/>
        <v>9.917355371900827</v>
      </c>
      <c r="K25" s="44">
        <v>22</v>
      </c>
      <c r="L25" s="47">
        <v>69.23076923076923</v>
      </c>
      <c r="M25" s="47">
        <f t="shared" si="4"/>
        <v>18.181818181818183</v>
      </c>
      <c r="N25" s="44">
        <v>2</v>
      </c>
      <c r="O25" s="47">
        <v>-50</v>
      </c>
      <c r="P25" s="47">
        <f t="shared" si="0"/>
        <v>1.6528925619834711</v>
      </c>
      <c r="Q25" s="44">
        <v>6</v>
      </c>
      <c r="R25" s="44">
        <v>0</v>
      </c>
      <c r="S25" s="47">
        <f t="shared" si="5"/>
        <v>4.958677685950414</v>
      </c>
    </row>
    <row r="26" spans="1:19" ht="14.25">
      <c r="A26" s="103" t="s">
        <v>71</v>
      </c>
      <c r="B26" s="44">
        <v>109</v>
      </c>
      <c r="C26" s="47">
        <v>75.80645161290323</v>
      </c>
      <c r="D26" s="47">
        <f t="shared" si="1"/>
        <v>60.22099447513812</v>
      </c>
      <c r="E26" s="44">
        <v>0</v>
      </c>
      <c r="F26" s="44" t="s">
        <v>115</v>
      </c>
      <c r="G26" s="47">
        <f t="shared" si="2"/>
        <v>0</v>
      </c>
      <c r="H26" s="44">
        <v>41</v>
      </c>
      <c r="I26" s="47">
        <v>115.78947368421052</v>
      </c>
      <c r="J26" s="47">
        <f t="shared" si="3"/>
        <v>22.65193370165746</v>
      </c>
      <c r="K26" s="44">
        <v>13</v>
      </c>
      <c r="L26" s="47">
        <v>8.333333333333329</v>
      </c>
      <c r="M26" s="47">
        <f t="shared" si="4"/>
        <v>7.18232044198895</v>
      </c>
      <c r="N26" s="44">
        <v>10</v>
      </c>
      <c r="O26" s="44">
        <v>66.66666666666666</v>
      </c>
      <c r="P26" s="47">
        <f t="shared" si="0"/>
        <v>5.524861878453039</v>
      </c>
      <c r="Q26" s="44">
        <v>8</v>
      </c>
      <c r="R26" s="44">
        <v>166.66666666666669</v>
      </c>
      <c r="S26" s="47">
        <f t="shared" si="5"/>
        <v>4.419889502762431</v>
      </c>
    </row>
    <row r="27" spans="1:19" ht="14.25">
      <c r="A27" s="103" t="s">
        <v>72</v>
      </c>
      <c r="B27" s="44">
        <v>41</v>
      </c>
      <c r="C27" s="47">
        <v>-19.607843137254903</v>
      </c>
      <c r="D27" s="47">
        <f t="shared" si="1"/>
        <v>26.973684210526315</v>
      </c>
      <c r="E27" s="44">
        <v>0</v>
      </c>
      <c r="F27" s="44" t="s">
        <v>115</v>
      </c>
      <c r="G27" s="47">
        <f t="shared" si="2"/>
        <v>0</v>
      </c>
      <c r="H27" s="44">
        <v>45</v>
      </c>
      <c r="I27" s="47">
        <v>0</v>
      </c>
      <c r="J27" s="47">
        <f t="shared" si="3"/>
        <v>29.605263157894736</v>
      </c>
      <c r="K27" s="44">
        <v>35</v>
      </c>
      <c r="L27" s="47">
        <v>-7.89473684210526</v>
      </c>
      <c r="M27" s="47">
        <f t="shared" si="4"/>
        <v>23.026315789473685</v>
      </c>
      <c r="N27" s="44">
        <v>23</v>
      </c>
      <c r="O27" s="47">
        <v>0</v>
      </c>
      <c r="P27" s="47">
        <f t="shared" si="0"/>
        <v>15.131578947368421</v>
      </c>
      <c r="Q27" s="44">
        <v>8</v>
      </c>
      <c r="R27" s="47">
        <v>60</v>
      </c>
      <c r="S27" s="47">
        <f t="shared" si="5"/>
        <v>5.2631578947368425</v>
      </c>
    </row>
    <row r="28" spans="1:19" ht="14.25">
      <c r="A28" s="103" t="s">
        <v>73</v>
      </c>
      <c r="B28" s="44">
        <v>21</v>
      </c>
      <c r="C28" s="47">
        <v>-32.25806451612904</v>
      </c>
      <c r="D28" s="47">
        <f t="shared" si="1"/>
        <v>22.580645161290324</v>
      </c>
      <c r="E28" s="44">
        <v>33</v>
      </c>
      <c r="F28" s="47">
        <v>-2.941176470588232</v>
      </c>
      <c r="G28" s="47">
        <f t="shared" si="2"/>
        <v>35.483870967741936</v>
      </c>
      <c r="H28" s="44">
        <v>6</v>
      </c>
      <c r="I28" s="47">
        <v>-53.84615384615385</v>
      </c>
      <c r="J28" s="47">
        <f t="shared" si="3"/>
        <v>6.451612903225806</v>
      </c>
      <c r="K28" s="44">
        <v>21</v>
      </c>
      <c r="L28" s="47">
        <v>-32.25806451612904</v>
      </c>
      <c r="M28" s="47">
        <f t="shared" si="4"/>
        <v>22.580645161290324</v>
      </c>
      <c r="N28" s="44">
        <v>8</v>
      </c>
      <c r="O28" s="47">
        <v>-38.46153846153846</v>
      </c>
      <c r="P28" s="47">
        <f t="shared" si="0"/>
        <v>8.602150537634408</v>
      </c>
      <c r="Q28" s="44">
        <v>4</v>
      </c>
      <c r="R28" s="44">
        <v>33.33333333333334</v>
      </c>
      <c r="S28" s="47">
        <f t="shared" si="5"/>
        <v>4.301075268817204</v>
      </c>
    </row>
    <row r="29" spans="1:19" ht="14.25">
      <c r="A29" s="103" t="s">
        <v>74</v>
      </c>
      <c r="B29" s="44">
        <v>47</v>
      </c>
      <c r="C29" s="47">
        <v>23.684210526315795</v>
      </c>
      <c r="D29" s="47">
        <f t="shared" si="1"/>
        <v>41.5929203539823</v>
      </c>
      <c r="E29" s="44">
        <v>43</v>
      </c>
      <c r="F29" s="47">
        <v>-21.818181818181813</v>
      </c>
      <c r="G29" s="47">
        <f t="shared" si="2"/>
        <v>38.05309734513274</v>
      </c>
      <c r="H29" s="44">
        <v>9</v>
      </c>
      <c r="I29" s="47">
        <v>-18.181818181818187</v>
      </c>
      <c r="J29" s="47">
        <f t="shared" si="3"/>
        <v>7.964601769911504</v>
      </c>
      <c r="K29" s="44">
        <v>5</v>
      </c>
      <c r="L29" s="47">
        <v>-16.66666666666667</v>
      </c>
      <c r="M29" s="47">
        <f t="shared" si="4"/>
        <v>4.424778761061947</v>
      </c>
      <c r="N29" s="44">
        <v>9</v>
      </c>
      <c r="O29" s="47">
        <v>-55</v>
      </c>
      <c r="P29" s="47">
        <f t="shared" si="0"/>
        <v>7.964601769911504</v>
      </c>
      <c r="Q29" s="44">
        <v>0</v>
      </c>
      <c r="R29" s="112" t="s">
        <v>315</v>
      </c>
      <c r="S29" s="47">
        <f t="shared" si="5"/>
        <v>0</v>
      </c>
    </row>
    <row r="30" spans="1:19" ht="14.25">
      <c r="A30" s="103" t="s">
        <v>75</v>
      </c>
      <c r="B30" s="44">
        <v>35</v>
      </c>
      <c r="C30" s="47">
        <v>-22.22222222222223</v>
      </c>
      <c r="D30" s="47">
        <f t="shared" si="1"/>
        <v>34.65346534653465</v>
      </c>
      <c r="E30" s="44">
        <v>14</v>
      </c>
      <c r="F30" s="47">
        <v>100</v>
      </c>
      <c r="G30" s="47">
        <f t="shared" si="2"/>
        <v>13.861386138613861</v>
      </c>
      <c r="H30" s="44">
        <v>15</v>
      </c>
      <c r="I30" s="47">
        <v>-51.61290322580645</v>
      </c>
      <c r="J30" s="47">
        <f t="shared" si="3"/>
        <v>14.851485148514852</v>
      </c>
      <c r="K30" s="44">
        <v>17</v>
      </c>
      <c r="L30" s="47">
        <v>-26.086956521739125</v>
      </c>
      <c r="M30" s="47">
        <f t="shared" si="4"/>
        <v>16.831683168316832</v>
      </c>
      <c r="N30" s="44">
        <v>20</v>
      </c>
      <c r="O30" s="47">
        <v>25</v>
      </c>
      <c r="P30" s="47">
        <f t="shared" si="0"/>
        <v>19.801980198019802</v>
      </c>
      <c r="Q30" s="44">
        <v>0</v>
      </c>
      <c r="R30" s="112" t="s">
        <v>315</v>
      </c>
      <c r="S30" s="47">
        <f t="shared" si="5"/>
        <v>0</v>
      </c>
    </row>
    <row r="31" spans="1:19" ht="14.25">
      <c r="A31" s="103" t="s">
        <v>76</v>
      </c>
      <c r="B31" s="44">
        <v>19</v>
      </c>
      <c r="C31" s="47">
        <v>35.71428571428572</v>
      </c>
      <c r="D31" s="47">
        <f t="shared" si="1"/>
        <v>31.147540983606557</v>
      </c>
      <c r="E31" s="44">
        <v>32</v>
      </c>
      <c r="F31" s="47">
        <v>28</v>
      </c>
      <c r="G31" s="47">
        <f t="shared" si="2"/>
        <v>52.459016393442624</v>
      </c>
      <c r="H31" s="44">
        <v>2</v>
      </c>
      <c r="I31" s="44">
        <v>100</v>
      </c>
      <c r="J31" s="47">
        <f t="shared" si="3"/>
        <v>3.278688524590164</v>
      </c>
      <c r="K31" s="44">
        <v>7</v>
      </c>
      <c r="L31" s="44">
        <v>600</v>
      </c>
      <c r="M31" s="47">
        <f t="shared" si="4"/>
        <v>11.475409836065573</v>
      </c>
      <c r="N31" s="44">
        <v>0</v>
      </c>
      <c r="O31" s="112" t="s">
        <v>315</v>
      </c>
      <c r="P31" s="47">
        <f t="shared" si="0"/>
        <v>0</v>
      </c>
      <c r="Q31" s="44">
        <v>1</v>
      </c>
      <c r="R31" s="47">
        <v>0</v>
      </c>
      <c r="S31" s="47">
        <f t="shared" si="5"/>
        <v>1.639344262295082</v>
      </c>
    </row>
    <row r="32" spans="1:19" ht="14.25">
      <c r="A32" s="103" t="s">
        <v>77</v>
      </c>
      <c r="B32" s="44">
        <v>0</v>
      </c>
      <c r="C32" s="47" t="s">
        <v>115</v>
      </c>
      <c r="D32" s="47"/>
      <c r="E32" s="44">
        <v>0</v>
      </c>
      <c r="F32" s="47" t="s">
        <v>115</v>
      </c>
      <c r="G32" s="47"/>
      <c r="H32" s="44">
        <v>0</v>
      </c>
      <c r="I32" s="44" t="s">
        <v>115</v>
      </c>
      <c r="J32" s="47"/>
      <c r="K32" s="44">
        <v>0</v>
      </c>
      <c r="L32" s="44" t="s">
        <v>115</v>
      </c>
      <c r="M32" s="47"/>
      <c r="N32" s="44">
        <v>0</v>
      </c>
      <c r="O32" s="47" t="s">
        <v>115</v>
      </c>
      <c r="P32" s="47"/>
      <c r="Q32" s="44">
        <v>0</v>
      </c>
      <c r="R32" s="47" t="s">
        <v>115</v>
      </c>
      <c r="S32" s="47"/>
    </row>
    <row r="33" spans="1:19" ht="13.5" customHeight="1">
      <c r="A33" s="104" t="s">
        <v>78</v>
      </c>
      <c r="B33" s="111">
        <v>1860</v>
      </c>
      <c r="C33" s="50">
        <v>5.442176870748298</v>
      </c>
      <c r="D33" s="50">
        <f t="shared" si="1"/>
        <v>50.557216634955154</v>
      </c>
      <c r="E33" s="111">
        <v>642</v>
      </c>
      <c r="F33" s="50">
        <v>12.23776223776224</v>
      </c>
      <c r="G33" s="50">
        <f t="shared" si="2"/>
        <v>17.45039412883936</v>
      </c>
      <c r="H33" s="111">
        <v>342</v>
      </c>
      <c r="I33" s="50">
        <v>-20.27972027972028</v>
      </c>
      <c r="J33" s="50">
        <f t="shared" si="3"/>
        <v>9.296004349007882</v>
      </c>
      <c r="K33" s="111">
        <v>399</v>
      </c>
      <c r="L33" s="50">
        <v>-11.1358574610245</v>
      </c>
      <c r="M33" s="50">
        <f t="shared" si="4"/>
        <v>10.845338407175863</v>
      </c>
      <c r="N33" s="111">
        <v>223</v>
      </c>
      <c r="O33" s="50">
        <v>4.205607476635521</v>
      </c>
      <c r="P33" s="50">
        <f t="shared" si="0"/>
        <v>6.061429736341397</v>
      </c>
      <c r="Q33" s="111">
        <v>213</v>
      </c>
      <c r="R33" s="50">
        <v>30.67484662576686</v>
      </c>
      <c r="S33" s="50">
        <f t="shared" si="5"/>
        <v>5.789616743680348</v>
      </c>
    </row>
    <row r="34" spans="1:19" ht="14.25" customHeight="1" hidden="1">
      <c r="A34" s="9" t="s">
        <v>51</v>
      </c>
      <c r="B34" s="109">
        <v>0</v>
      </c>
      <c r="E34" s="109">
        <v>0</v>
      </c>
      <c r="F34" s="7" t="e">
        <f aca="true" t="shared" si="6" ref="F34:F61">E6*100/E34-100</f>
        <v>#DIV/0!</v>
      </c>
      <c r="H34" s="109">
        <v>0</v>
      </c>
      <c r="I34" s="7" t="e">
        <f aca="true" t="shared" si="7" ref="I34:I61">H6*100/H34-100</f>
        <v>#DIV/0!</v>
      </c>
      <c r="K34" s="109">
        <v>0</v>
      </c>
      <c r="L34" s="7" t="e">
        <f aca="true" t="shared" si="8" ref="L34:L61">K6*100/K34-100</f>
        <v>#DIV/0!</v>
      </c>
      <c r="N34" s="109">
        <v>0</v>
      </c>
      <c r="O34" s="7" t="e">
        <f aca="true" t="shared" si="9" ref="O34:O61">N6*100/N34-100</f>
        <v>#DIV/0!</v>
      </c>
      <c r="P34" s="97"/>
      <c r="Q34" s="110">
        <v>0</v>
      </c>
      <c r="R34" s="7" t="e">
        <f aca="true" t="shared" si="10" ref="R34:R61">Q6*100/Q34-100</f>
        <v>#DIV/0!</v>
      </c>
      <c r="S34" s="97"/>
    </row>
    <row r="35" spans="1:19" ht="14.25" customHeight="1" hidden="1">
      <c r="A35" s="9" t="s">
        <v>52</v>
      </c>
      <c r="B35" s="17">
        <v>78</v>
      </c>
      <c r="C35" s="10">
        <f aca="true" t="shared" si="11" ref="C35:C61">B7*100/B35-100</f>
        <v>11.538461538461533</v>
      </c>
      <c r="E35" s="17">
        <v>0</v>
      </c>
      <c r="F35" s="7" t="e">
        <f t="shared" si="6"/>
        <v>#DIV/0!</v>
      </c>
      <c r="H35" s="17">
        <v>17</v>
      </c>
      <c r="I35" s="7">
        <f t="shared" si="7"/>
        <v>-35.294117647058826</v>
      </c>
      <c r="K35" s="17">
        <v>26</v>
      </c>
      <c r="L35" s="7">
        <f t="shared" si="8"/>
        <v>-46.15384615384615</v>
      </c>
      <c r="N35" s="17">
        <v>7</v>
      </c>
      <c r="O35" s="7">
        <f t="shared" si="9"/>
        <v>14.285714285714292</v>
      </c>
      <c r="P35" s="97"/>
      <c r="Q35" s="45">
        <v>13</v>
      </c>
      <c r="R35" s="7">
        <f t="shared" si="10"/>
        <v>38.46153846153845</v>
      </c>
      <c r="S35" s="97"/>
    </row>
    <row r="36" spans="1:19" ht="14.25" customHeight="1" hidden="1">
      <c r="A36" s="9" t="s">
        <v>53</v>
      </c>
      <c r="B36" s="17">
        <v>57</v>
      </c>
      <c r="C36" s="10">
        <f t="shared" si="11"/>
        <v>-7.017543859649123</v>
      </c>
      <c r="E36" s="17">
        <v>57</v>
      </c>
      <c r="F36" s="7">
        <f t="shared" si="6"/>
        <v>-1.7543859649122737</v>
      </c>
      <c r="H36" s="17">
        <v>13</v>
      </c>
      <c r="I36" s="7">
        <f t="shared" si="7"/>
        <v>15.384615384615387</v>
      </c>
      <c r="K36" s="17">
        <v>19</v>
      </c>
      <c r="L36" s="7">
        <f t="shared" si="8"/>
        <v>-42.10526315789474</v>
      </c>
      <c r="N36" s="17">
        <v>5</v>
      </c>
      <c r="O36" s="7">
        <f t="shared" si="9"/>
        <v>20</v>
      </c>
      <c r="P36" s="97"/>
      <c r="Q36" s="45">
        <v>5</v>
      </c>
      <c r="R36" s="7">
        <f t="shared" si="10"/>
        <v>40</v>
      </c>
      <c r="S36" s="97"/>
    </row>
    <row r="37" spans="1:19" ht="14.25" customHeight="1" hidden="1">
      <c r="A37" s="9" t="s">
        <v>54</v>
      </c>
      <c r="B37" s="17">
        <v>37</v>
      </c>
      <c r="C37" s="10">
        <f t="shared" si="11"/>
        <v>-2.702702702702709</v>
      </c>
      <c r="E37" s="17">
        <v>29</v>
      </c>
      <c r="F37" s="7">
        <f t="shared" si="6"/>
        <v>24.13793103448276</v>
      </c>
      <c r="H37" s="17">
        <v>6</v>
      </c>
      <c r="I37" s="7">
        <f t="shared" si="7"/>
        <v>-16.66666666666667</v>
      </c>
      <c r="K37" s="17">
        <v>26</v>
      </c>
      <c r="L37" s="7">
        <f t="shared" si="8"/>
        <v>3.8461538461538396</v>
      </c>
      <c r="N37" s="17">
        <v>5</v>
      </c>
      <c r="O37" s="7">
        <f t="shared" si="9"/>
        <v>100</v>
      </c>
      <c r="P37" s="97"/>
      <c r="Q37" s="45">
        <v>4</v>
      </c>
      <c r="R37" s="7">
        <f t="shared" si="10"/>
        <v>75</v>
      </c>
      <c r="S37" s="97"/>
    </row>
    <row r="38" spans="1:19" ht="14.25" customHeight="1" hidden="1">
      <c r="A38" s="9" t="s">
        <v>55</v>
      </c>
      <c r="B38" s="17">
        <v>23</v>
      </c>
      <c r="C38" s="10">
        <f t="shared" si="11"/>
        <v>-8.695652173913047</v>
      </c>
      <c r="E38" s="17">
        <v>16</v>
      </c>
      <c r="F38" s="7">
        <f t="shared" si="6"/>
        <v>12.5</v>
      </c>
      <c r="H38" s="17">
        <v>0</v>
      </c>
      <c r="I38" s="7" t="e">
        <f t="shared" si="7"/>
        <v>#DIV/0!</v>
      </c>
      <c r="K38" s="17">
        <v>37</v>
      </c>
      <c r="L38" s="7">
        <f t="shared" si="8"/>
        <v>-10.810810810810807</v>
      </c>
      <c r="N38" s="17">
        <v>8</v>
      </c>
      <c r="O38" s="7">
        <f t="shared" si="9"/>
        <v>62.5</v>
      </c>
      <c r="P38" s="97"/>
      <c r="Q38" s="45">
        <v>22</v>
      </c>
      <c r="R38" s="7">
        <f t="shared" si="10"/>
        <v>45.45454545454547</v>
      </c>
      <c r="S38" s="97"/>
    </row>
    <row r="39" spans="1:19" ht="14.25" customHeight="1" hidden="1">
      <c r="A39" s="9" t="s">
        <v>56</v>
      </c>
      <c r="B39" s="17">
        <v>131</v>
      </c>
      <c r="C39" s="10">
        <f t="shared" si="11"/>
        <v>27.480916030534345</v>
      </c>
      <c r="E39" s="17">
        <v>10</v>
      </c>
      <c r="F39" s="7">
        <f t="shared" si="6"/>
        <v>90</v>
      </c>
      <c r="H39" s="17">
        <v>14</v>
      </c>
      <c r="I39" s="7">
        <f t="shared" si="7"/>
        <v>14.285714285714292</v>
      </c>
      <c r="K39" s="17">
        <v>14</v>
      </c>
      <c r="L39" s="7">
        <f t="shared" si="8"/>
        <v>28.571428571428584</v>
      </c>
      <c r="N39" s="17">
        <v>16</v>
      </c>
      <c r="O39" s="7">
        <f t="shared" si="9"/>
        <v>-43.75</v>
      </c>
      <c r="P39" s="97"/>
      <c r="Q39" s="45">
        <v>27</v>
      </c>
      <c r="R39" s="7">
        <f t="shared" si="10"/>
        <v>-22.22222222222223</v>
      </c>
      <c r="S39" s="97"/>
    </row>
    <row r="40" spans="1:19" ht="14.25" customHeight="1" hidden="1">
      <c r="A40" s="9" t="s">
        <v>57</v>
      </c>
      <c r="B40" s="17">
        <v>79</v>
      </c>
      <c r="C40" s="10">
        <f t="shared" si="11"/>
        <v>-22.784810126582272</v>
      </c>
      <c r="E40" s="17">
        <v>19</v>
      </c>
      <c r="F40" s="7">
        <f t="shared" si="6"/>
        <v>126.31578947368422</v>
      </c>
      <c r="H40" s="17">
        <v>1</v>
      </c>
      <c r="I40" s="7">
        <f t="shared" si="7"/>
        <v>-100</v>
      </c>
      <c r="K40" s="17">
        <v>11</v>
      </c>
      <c r="L40" s="7">
        <f t="shared" si="8"/>
        <v>-45.45454545454545</v>
      </c>
      <c r="N40" s="17">
        <v>0</v>
      </c>
      <c r="O40" s="7" t="e">
        <f t="shared" si="9"/>
        <v>#DIV/0!</v>
      </c>
      <c r="P40" s="97"/>
      <c r="Q40" s="45">
        <v>2</v>
      </c>
      <c r="R40" s="7">
        <f t="shared" si="10"/>
        <v>150</v>
      </c>
      <c r="S40" s="97"/>
    </row>
    <row r="41" spans="1:19" ht="14.25" customHeight="1" hidden="1">
      <c r="A41" s="9" t="s">
        <v>58</v>
      </c>
      <c r="B41" s="17">
        <v>52</v>
      </c>
      <c r="C41" s="10">
        <f t="shared" si="11"/>
        <v>21.15384615384616</v>
      </c>
      <c r="E41" s="17">
        <v>18</v>
      </c>
      <c r="F41" s="7">
        <f t="shared" si="6"/>
        <v>61.111111111111114</v>
      </c>
      <c r="H41" s="17">
        <v>9</v>
      </c>
      <c r="I41" s="7">
        <f t="shared" si="7"/>
        <v>-33.33333333333333</v>
      </c>
      <c r="K41" s="17">
        <v>12</v>
      </c>
      <c r="L41" s="7">
        <f t="shared" si="8"/>
        <v>-66.66666666666666</v>
      </c>
      <c r="N41" s="17">
        <v>7</v>
      </c>
      <c r="O41" s="7">
        <f t="shared" si="9"/>
        <v>114.28571428571428</v>
      </c>
      <c r="P41" s="97"/>
      <c r="Q41" s="45">
        <v>6</v>
      </c>
      <c r="R41" s="7">
        <f t="shared" si="10"/>
        <v>66.66666666666666</v>
      </c>
      <c r="S41" s="97"/>
    </row>
    <row r="42" spans="1:19" ht="14.25" customHeight="1" hidden="1">
      <c r="A42" s="9" t="s">
        <v>59</v>
      </c>
      <c r="B42" s="17">
        <v>2</v>
      </c>
      <c r="C42" s="10">
        <f t="shared" si="11"/>
        <v>-50</v>
      </c>
      <c r="E42" s="17">
        <v>92</v>
      </c>
      <c r="F42" s="7">
        <f t="shared" si="6"/>
        <v>38.04347826086956</v>
      </c>
      <c r="H42" s="17">
        <v>14</v>
      </c>
      <c r="I42" s="7">
        <f t="shared" si="7"/>
        <v>-42.857142857142854</v>
      </c>
      <c r="K42" s="17">
        <v>2</v>
      </c>
      <c r="L42" s="7">
        <f t="shared" si="8"/>
        <v>250</v>
      </c>
      <c r="N42" s="17">
        <v>0</v>
      </c>
      <c r="O42" s="7" t="e">
        <f t="shared" si="9"/>
        <v>#DIV/0!</v>
      </c>
      <c r="P42" s="97"/>
      <c r="Q42" s="45">
        <v>0</v>
      </c>
      <c r="R42" s="7" t="e">
        <f t="shared" si="10"/>
        <v>#DIV/0!</v>
      </c>
      <c r="S42" s="97"/>
    </row>
    <row r="43" spans="1:19" ht="14.25" customHeight="1" hidden="1">
      <c r="A43" s="9" t="s">
        <v>60</v>
      </c>
      <c r="B43" s="17">
        <v>218</v>
      </c>
      <c r="C43" s="10">
        <f t="shared" si="11"/>
        <v>26.605504587155963</v>
      </c>
      <c r="E43" s="17">
        <v>52</v>
      </c>
      <c r="F43" s="7">
        <f t="shared" si="6"/>
        <v>-11.538461538461533</v>
      </c>
      <c r="H43" s="17">
        <v>63</v>
      </c>
      <c r="I43" s="7">
        <f t="shared" si="7"/>
        <v>14.285714285714292</v>
      </c>
      <c r="K43" s="17">
        <v>17</v>
      </c>
      <c r="L43" s="7">
        <f t="shared" si="8"/>
        <v>35.29411764705881</v>
      </c>
      <c r="N43" s="17">
        <v>42</v>
      </c>
      <c r="O43" s="7">
        <f t="shared" si="9"/>
        <v>-23.80952380952381</v>
      </c>
      <c r="P43" s="97"/>
      <c r="Q43" s="45">
        <v>16</v>
      </c>
      <c r="R43" s="7">
        <f t="shared" si="10"/>
        <v>75</v>
      </c>
      <c r="S43" s="97"/>
    </row>
    <row r="44" spans="1:19" ht="14.25" customHeight="1" hidden="1">
      <c r="A44" s="9" t="s">
        <v>61</v>
      </c>
      <c r="B44" s="17">
        <v>1</v>
      </c>
      <c r="C44" s="10">
        <f t="shared" si="11"/>
        <v>100</v>
      </c>
      <c r="E44" s="17">
        <v>0</v>
      </c>
      <c r="F44" s="7" t="e">
        <f t="shared" si="6"/>
        <v>#DIV/0!</v>
      </c>
      <c r="H44" s="17">
        <v>2</v>
      </c>
      <c r="I44" s="7">
        <f t="shared" si="7"/>
        <v>-50</v>
      </c>
      <c r="K44" s="17">
        <v>0</v>
      </c>
      <c r="L44" s="7" t="e">
        <f t="shared" si="8"/>
        <v>#DIV/0!</v>
      </c>
      <c r="N44" s="17">
        <v>1</v>
      </c>
      <c r="O44" s="7">
        <f t="shared" si="9"/>
        <v>-100</v>
      </c>
      <c r="P44" s="97"/>
      <c r="Q44" s="45">
        <v>0</v>
      </c>
      <c r="R44" s="7" t="e">
        <f t="shared" si="10"/>
        <v>#DIV/0!</v>
      </c>
      <c r="S44" s="97"/>
    </row>
    <row r="45" spans="1:19" ht="14.25" customHeight="1" hidden="1">
      <c r="A45" s="9" t="s">
        <v>62</v>
      </c>
      <c r="B45" s="17">
        <v>37</v>
      </c>
      <c r="C45" s="10">
        <f t="shared" si="11"/>
        <v>18.91891891891892</v>
      </c>
      <c r="E45" s="17">
        <v>8</v>
      </c>
      <c r="F45" s="7">
        <f t="shared" si="6"/>
        <v>87.5</v>
      </c>
      <c r="H45" s="17">
        <v>1</v>
      </c>
      <c r="I45" s="7">
        <f t="shared" si="7"/>
        <v>-100</v>
      </c>
      <c r="K45" s="17">
        <v>11</v>
      </c>
      <c r="L45" s="7">
        <f t="shared" si="8"/>
        <v>-54.54545454545455</v>
      </c>
      <c r="N45" s="17">
        <v>3</v>
      </c>
      <c r="O45" s="7">
        <f t="shared" si="9"/>
        <v>166.66666666666669</v>
      </c>
      <c r="P45" s="97"/>
      <c r="Q45" s="45">
        <v>3</v>
      </c>
      <c r="R45" s="7">
        <f t="shared" si="10"/>
        <v>233.33333333333331</v>
      </c>
      <c r="S45" s="97"/>
    </row>
    <row r="46" spans="1:19" ht="14.25" customHeight="1" hidden="1">
      <c r="A46" s="9" t="s">
        <v>63</v>
      </c>
      <c r="B46" s="17">
        <v>0</v>
      </c>
      <c r="C46" s="10" t="e">
        <f t="shared" si="11"/>
        <v>#DIV/0!</v>
      </c>
      <c r="E46" s="17">
        <v>2</v>
      </c>
      <c r="F46" s="7">
        <f t="shared" si="6"/>
        <v>0</v>
      </c>
      <c r="H46" s="17">
        <v>8</v>
      </c>
      <c r="I46" s="7">
        <f t="shared" si="7"/>
        <v>0</v>
      </c>
      <c r="K46" s="17">
        <v>16</v>
      </c>
      <c r="L46" s="7">
        <f t="shared" si="8"/>
        <v>-25</v>
      </c>
      <c r="N46" s="17">
        <v>9</v>
      </c>
      <c r="O46" s="7">
        <f t="shared" si="9"/>
        <v>-22.22222222222223</v>
      </c>
      <c r="P46" s="97"/>
      <c r="Q46" s="45">
        <v>3</v>
      </c>
      <c r="R46" s="7">
        <f t="shared" si="10"/>
        <v>33.33333333333334</v>
      </c>
      <c r="S46" s="97"/>
    </row>
    <row r="47" spans="1:19" ht="14.25" customHeight="1" hidden="1">
      <c r="A47" s="9" t="s">
        <v>64</v>
      </c>
      <c r="B47" s="17">
        <v>348</v>
      </c>
      <c r="C47" s="10">
        <f t="shared" si="11"/>
        <v>-14.65517241379311</v>
      </c>
      <c r="E47" s="17">
        <v>81</v>
      </c>
      <c r="F47" s="7">
        <f t="shared" si="6"/>
        <v>-35.80246913580247</v>
      </c>
      <c r="H47" s="17">
        <v>18</v>
      </c>
      <c r="I47" s="7">
        <f t="shared" si="7"/>
        <v>-44.44444444444444</v>
      </c>
      <c r="K47" s="17">
        <v>25</v>
      </c>
      <c r="L47" s="7">
        <f t="shared" si="8"/>
        <v>56</v>
      </c>
      <c r="N47" s="17">
        <v>2</v>
      </c>
      <c r="O47" s="7">
        <f t="shared" si="9"/>
        <v>150</v>
      </c>
      <c r="P47" s="97"/>
      <c r="Q47" s="45">
        <v>16</v>
      </c>
      <c r="R47" s="7">
        <f t="shared" si="10"/>
        <v>6.25</v>
      </c>
      <c r="S47" s="97"/>
    </row>
    <row r="48" spans="1:19" ht="14.25" customHeight="1" hidden="1">
      <c r="A48" s="9" t="s">
        <v>65</v>
      </c>
      <c r="B48" s="17">
        <v>65</v>
      </c>
      <c r="C48" s="10">
        <f t="shared" si="11"/>
        <v>-26.15384615384616</v>
      </c>
      <c r="E48" s="17">
        <v>16</v>
      </c>
      <c r="F48" s="7">
        <f t="shared" si="6"/>
        <v>6.25</v>
      </c>
      <c r="H48" s="17">
        <v>37</v>
      </c>
      <c r="I48" s="7">
        <f t="shared" si="7"/>
        <v>-86.48648648648648</v>
      </c>
      <c r="K48" s="17">
        <v>23</v>
      </c>
      <c r="L48" s="7">
        <f t="shared" si="8"/>
        <v>-21.73913043478261</v>
      </c>
      <c r="N48" s="17">
        <v>6</v>
      </c>
      <c r="O48" s="7">
        <f t="shared" si="9"/>
        <v>-33.33333333333333</v>
      </c>
      <c r="P48" s="97"/>
      <c r="Q48" s="45">
        <v>0</v>
      </c>
      <c r="R48" s="7" t="e">
        <f t="shared" si="10"/>
        <v>#DIV/0!</v>
      </c>
      <c r="S48" s="97"/>
    </row>
    <row r="49" spans="1:19" ht="14.25" customHeight="1" hidden="1">
      <c r="A49" s="9" t="s">
        <v>66</v>
      </c>
      <c r="B49" s="17">
        <v>140</v>
      </c>
      <c r="C49" s="10">
        <f t="shared" si="11"/>
        <v>2.857142857142861</v>
      </c>
      <c r="E49" s="17">
        <v>0</v>
      </c>
      <c r="F49" s="7" t="e">
        <f t="shared" si="6"/>
        <v>#DIV/0!</v>
      </c>
      <c r="H49" s="17">
        <v>20</v>
      </c>
      <c r="I49" s="7">
        <f t="shared" si="7"/>
        <v>-70</v>
      </c>
      <c r="K49" s="17">
        <v>24</v>
      </c>
      <c r="L49" s="7">
        <f t="shared" si="8"/>
        <v>-12.5</v>
      </c>
      <c r="N49" s="17">
        <v>1</v>
      </c>
      <c r="O49" s="7">
        <f t="shared" si="9"/>
        <v>400</v>
      </c>
      <c r="P49" s="97"/>
      <c r="Q49" s="45">
        <v>4</v>
      </c>
      <c r="R49" s="7">
        <f t="shared" si="10"/>
        <v>0</v>
      </c>
      <c r="S49" s="97"/>
    </row>
    <row r="50" spans="1:19" ht="14.25" customHeight="1" hidden="1">
      <c r="A50" s="9" t="s">
        <v>67</v>
      </c>
      <c r="B50" s="17">
        <v>119</v>
      </c>
      <c r="C50" s="10">
        <f t="shared" si="11"/>
        <v>16.806722689075627</v>
      </c>
      <c r="E50" s="17">
        <v>5</v>
      </c>
      <c r="F50" s="7">
        <f t="shared" si="6"/>
        <v>140</v>
      </c>
      <c r="H50" s="17">
        <v>18</v>
      </c>
      <c r="I50" s="7">
        <f t="shared" si="7"/>
        <v>-11.111111111111114</v>
      </c>
      <c r="K50" s="17">
        <v>22</v>
      </c>
      <c r="L50" s="7">
        <f t="shared" si="8"/>
        <v>-36.36363636363637</v>
      </c>
      <c r="N50" s="17">
        <v>4</v>
      </c>
      <c r="O50" s="7">
        <f t="shared" si="9"/>
        <v>75</v>
      </c>
      <c r="P50" s="97"/>
      <c r="Q50" s="45">
        <v>12</v>
      </c>
      <c r="R50" s="7">
        <f t="shared" si="10"/>
        <v>-33.33333333333333</v>
      </c>
      <c r="S50" s="97"/>
    </row>
    <row r="51" spans="1:19" ht="14.25" customHeight="1" hidden="1">
      <c r="A51" s="9" t="s">
        <v>68</v>
      </c>
      <c r="B51" s="17">
        <v>94</v>
      </c>
      <c r="C51" s="10">
        <f t="shared" si="11"/>
        <v>-15.957446808510639</v>
      </c>
      <c r="E51" s="17">
        <v>12</v>
      </c>
      <c r="F51" s="7">
        <f t="shared" si="6"/>
        <v>25</v>
      </c>
      <c r="H51" s="17">
        <v>26</v>
      </c>
      <c r="I51" s="7">
        <f t="shared" si="7"/>
        <v>-73.07692307692308</v>
      </c>
      <c r="K51" s="17">
        <v>26</v>
      </c>
      <c r="L51" s="7">
        <f t="shared" si="8"/>
        <v>-26.92307692307692</v>
      </c>
      <c r="N51" s="17">
        <v>5</v>
      </c>
      <c r="O51" s="7">
        <f t="shared" si="9"/>
        <v>180</v>
      </c>
      <c r="P51" s="97"/>
      <c r="Q51" s="45">
        <v>4</v>
      </c>
      <c r="R51" s="7">
        <f t="shared" si="10"/>
        <v>25</v>
      </c>
      <c r="S51" s="97"/>
    </row>
    <row r="52" spans="1:19" ht="14.25" customHeight="1" hidden="1">
      <c r="A52" s="9" t="s">
        <v>69</v>
      </c>
      <c r="B52" s="17">
        <v>4</v>
      </c>
      <c r="C52" s="10">
        <f t="shared" si="11"/>
        <v>50</v>
      </c>
      <c r="E52" s="17">
        <v>16</v>
      </c>
      <c r="F52" s="7">
        <f t="shared" si="6"/>
        <v>6.25</v>
      </c>
      <c r="H52" s="17">
        <v>25</v>
      </c>
      <c r="I52" s="7">
        <f t="shared" si="7"/>
        <v>4</v>
      </c>
      <c r="K52" s="17">
        <v>14</v>
      </c>
      <c r="L52" s="7">
        <f t="shared" si="8"/>
        <v>-42.857142857142854</v>
      </c>
      <c r="N52" s="17">
        <v>8</v>
      </c>
      <c r="O52" s="7">
        <f t="shared" si="9"/>
        <v>-37.5</v>
      </c>
      <c r="P52" s="97"/>
      <c r="Q52" s="45">
        <v>1</v>
      </c>
      <c r="R52" s="7">
        <f t="shared" si="10"/>
        <v>300</v>
      </c>
      <c r="S52" s="97"/>
    </row>
    <row r="53" spans="1:19" ht="14.25" customHeight="1" hidden="1">
      <c r="A53" s="9" t="s">
        <v>70</v>
      </c>
      <c r="B53" s="17">
        <v>38</v>
      </c>
      <c r="C53" s="10">
        <f t="shared" si="11"/>
        <v>68.42105263157896</v>
      </c>
      <c r="E53" s="17">
        <v>18</v>
      </c>
      <c r="F53" s="7">
        <f t="shared" si="6"/>
        <v>-16.66666666666667</v>
      </c>
      <c r="H53" s="17">
        <v>17</v>
      </c>
      <c r="I53" s="7">
        <f t="shared" si="7"/>
        <v>-29.411764705882348</v>
      </c>
      <c r="K53" s="17">
        <v>13</v>
      </c>
      <c r="L53" s="7">
        <f t="shared" si="8"/>
        <v>69.23076923076923</v>
      </c>
      <c r="N53" s="17">
        <v>4</v>
      </c>
      <c r="O53" s="7">
        <f t="shared" si="9"/>
        <v>-50</v>
      </c>
      <c r="P53" s="97"/>
      <c r="Q53" s="45">
        <v>6</v>
      </c>
      <c r="R53" s="7">
        <f t="shared" si="10"/>
        <v>0</v>
      </c>
      <c r="S53" s="97"/>
    </row>
    <row r="54" spans="1:19" ht="14.25" customHeight="1" hidden="1">
      <c r="A54" s="9" t="s">
        <v>71</v>
      </c>
      <c r="B54" s="17">
        <v>62</v>
      </c>
      <c r="C54" s="10">
        <f t="shared" si="11"/>
        <v>75.80645161290323</v>
      </c>
      <c r="E54" s="17">
        <v>0</v>
      </c>
      <c r="F54" s="7" t="e">
        <f t="shared" si="6"/>
        <v>#DIV/0!</v>
      </c>
      <c r="H54" s="17">
        <v>19</v>
      </c>
      <c r="I54" s="7">
        <f t="shared" si="7"/>
        <v>115.78947368421052</v>
      </c>
      <c r="K54" s="17">
        <v>12</v>
      </c>
      <c r="L54" s="7">
        <f t="shared" si="8"/>
        <v>8.333333333333329</v>
      </c>
      <c r="N54" s="17">
        <v>6</v>
      </c>
      <c r="O54" s="7">
        <f t="shared" si="9"/>
        <v>66.66666666666666</v>
      </c>
      <c r="P54" s="97"/>
      <c r="Q54" s="45">
        <v>3</v>
      </c>
      <c r="R54" s="7">
        <f t="shared" si="10"/>
        <v>166.66666666666669</v>
      </c>
      <c r="S54" s="97"/>
    </row>
    <row r="55" spans="1:19" ht="14.25" customHeight="1" hidden="1">
      <c r="A55" s="9" t="s">
        <v>72</v>
      </c>
      <c r="B55" s="17">
        <v>51</v>
      </c>
      <c r="C55" s="10">
        <f t="shared" si="11"/>
        <v>-19.607843137254903</v>
      </c>
      <c r="E55" s="17">
        <v>0</v>
      </c>
      <c r="F55" s="7" t="e">
        <f t="shared" si="6"/>
        <v>#DIV/0!</v>
      </c>
      <c r="H55" s="17">
        <v>45</v>
      </c>
      <c r="I55" s="7">
        <f t="shared" si="7"/>
        <v>0</v>
      </c>
      <c r="K55" s="17">
        <v>38</v>
      </c>
      <c r="L55" s="7">
        <f t="shared" si="8"/>
        <v>-7.89473684210526</v>
      </c>
      <c r="N55" s="17">
        <v>23</v>
      </c>
      <c r="O55" s="7">
        <f t="shared" si="9"/>
        <v>0</v>
      </c>
      <c r="P55" s="97"/>
      <c r="Q55" s="45">
        <v>5</v>
      </c>
      <c r="R55" s="7">
        <f t="shared" si="10"/>
        <v>60</v>
      </c>
      <c r="S55" s="97"/>
    </row>
    <row r="56" spans="1:19" ht="14.25" customHeight="1" hidden="1">
      <c r="A56" s="9" t="s">
        <v>73</v>
      </c>
      <c r="B56" s="17">
        <v>31</v>
      </c>
      <c r="C56" s="10">
        <f t="shared" si="11"/>
        <v>-32.25806451612904</v>
      </c>
      <c r="E56" s="17">
        <v>34</v>
      </c>
      <c r="F56" s="7">
        <f t="shared" si="6"/>
        <v>-2.941176470588232</v>
      </c>
      <c r="H56" s="17">
        <v>13</v>
      </c>
      <c r="I56" s="7">
        <f t="shared" si="7"/>
        <v>-53.84615384615385</v>
      </c>
      <c r="K56" s="17">
        <v>31</v>
      </c>
      <c r="L56" s="7">
        <f t="shared" si="8"/>
        <v>-32.25806451612904</v>
      </c>
      <c r="N56" s="17">
        <v>13</v>
      </c>
      <c r="O56" s="7">
        <f t="shared" si="9"/>
        <v>-38.46153846153846</v>
      </c>
      <c r="P56" s="97"/>
      <c r="Q56" s="45">
        <v>3</v>
      </c>
      <c r="R56" s="7">
        <f t="shared" si="10"/>
        <v>33.33333333333334</v>
      </c>
      <c r="S56" s="97"/>
    </row>
    <row r="57" spans="1:19" ht="14.25" customHeight="1" hidden="1">
      <c r="A57" s="9" t="s">
        <v>74</v>
      </c>
      <c r="B57" s="17">
        <v>38</v>
      </c>
      <c r="C57" s="10">
        <f t="shared" si="11"/>
        <v>23.684210526315795</v>
      </c>
      <c r="E57" s="17">
        <v>55</v>
      </c>
      <c r="F57" s="7">
        <f t="shared" si="6"/>
        <v>-21.818181818181813</v>
      </c>
      <c r="H57" s="17">
        <v>11</v>
      </c>
      <c r="I57" s="7">
        <f t="shared" si="7"/>
        <v>-18.181818181818187</v>
      </c>
      <c r="K57" s="17">
        <v>6</v>
      </c>
      <c r="L57" s="7">
        <f t="shared" si="8"/>
        <v>-16.66666666666667</v>
      </c>
      <c r="N57" s="17">
        <v>20</v>
      </c>
      <c r="O57" s="7">
        <f t="shared" si="9"/>
        <v>-55</v>
      </c>
      <c r="P57" s="97"/>
      <c r="Q57" s="45">
        <v>4</v>
      </c>
      <c r="R57" s="7">
        <f t="shared" si="10"/>
        <v>-100</v>
      </c>
      <c r="S57" s="97"/>
    </row>
    <row r="58" spans="1:19" ht="14.25" customHeight="1" hidden="1">
      <c r="A58" s="9" t="s">
        <v>75</v>
      </c>
      <c r="B58" s="17">
        <v>45</v>
      </c>
      <c r="C58" s="10">
        <f t="shared" si="11"/>
        <v>-22.22222222222223</v>
      </c>
      <c r="E58" s="17">
        <v>7</v>
      </c>
      <c r="F58" s="7">
        <f t="shared" si="6"/>
        <v>100</v>
      </c>
      <c r="H58" s="17">
        <v>31</v>
      </c>
      <c r="I58" s="7">
        <f t="shared" si="7"/>
        <v>-51.61290322580645</v>
      </c>
      <c r="K58" s="17">
        <v>23</v>
      </c>
      <c r="L58" s="7">
        <f t="shared" si="8"/>
        <v>-26.086956521739125</v>
      </c>
      <c r="N58" s="17">
        <v>16</v>
      </c>
      <c r="O58" s="7">
        <f t="shared" si="9"/>
        <v>25</v>
      </c>
      <c r="P58" s="97"/>
      <c r="Q58" s="45">
        <v>3</v>
      </c>
      <c r="R58" s="7">
        <f t="shared" si="10"/>
        <v>-100</v>
      </c>
      <c r="S58" s="97"/>
    </row>
    <row r="59" spans="1:19" ht="14.25" customHeight="1" hidden="1">
      <c r="A59" s="9" t="s">
        <v>76</v>
      </c>
      <c r="B59" s="17">
        <v>14</v>
      </c>
      <c r="C59" s="10">
        <f t="shared" si="11"/>
        <v>35.71428571428572</v>
      </c>
      <c r="E59" s="17">
        <v>25</v>
      </c>
      <c r="F59" s="7">
        <f t="shared" si="6"/>
        <v>28</v>
      </c>
      <c r="H59" s="17">
        <v>1</v>
      </c>
      <c r="I59" s="7">
        <f t="shared" si="7"/>
        <v>100</v>
      </c>
      <c r="K59" s="17">
        <v>1</v>
      </c>
      <c r="L59" s="7">
        <f t="shared" si="8"/>
        <v>600</v>
      </c>
      <c r="N59" s="17">
        <v>3</v>
      </c>
      <c r="O59" s="7">
        <f t="shared" si="9"/>
        <v>-100</v>
      </c>
      <c r="P59" s="97"/>
      <c r="Q59" s="45">
        <v>1</v>
      </c>
      <c r="R59" s="7">
        <f t="shared" si="10"/>
        <v>0</v>
      </c>
      <c r="S59" s="97"/>
    </row>
    <row r="60" spans="1:19" ht="14.25" customHeight="1" hidden="1">
      <c r="A60" s="9" t="s">
        <v>77</v>
      </c>
      <c r="B60" s="17">
        <v>0</v>
      </c>
      <c r="C60" s="10" t="e">
        <f t="shared" si="11"/>
        <v>#DIV/0!</v>
      </c>
      <c r="E60" s="17">
        <v>0</v>
      </c>
      <c r="F60" s="7" t="e">
        <f t="shared" si="6"/>
        <v>#DIV/0!</v>
      </c>
      <c r="H60" s="17">
        <v>0</v>
      </c>
      <c r="I60" s="7" t="e">
        <f t="shared" si="7"/>
        <v>#DIV/0!</v>
      </c>
      <c r="K60" s="17">
        <v>0</v>
      </c>
      <c r="L60" s="7" t="e">
        <f t="shared" si="8"/>
        <v>#DIV/0!</v>
      </c>
      <c r="N60" s="17">
        <v>0</v>
      </c>
      <c r="O60" s="7" t="e">
        <f t="shared" si="9"/>
        <v>#DIV/0!</v>
      </c>
      <c r="P60" s="97"/>
      <c r="Q60" s="45">
        <v>0</v>
      </c>
      <c r="R60" s="7" t="e">
        <f t="shared" si="10"/>
        <v>#DIV/0!</v>
      </c>
      <c r="S60" s="97"/>
    </row>
    <row r="61" spans="1:18" ht="15" customHeight="1" hidden="1">
      <c r="A61" s="11" t="s">
        <v>78</v>
      </c>
      <c r="B61" s="49">
        <v>1764</v>
      </c>
      <c r="C61" s="10">
        <f t="shared" si="11"/>
        <v>5.442176870748298</v>
      </c>
      <c r="E61" s="49">
        <v>572</v>
      </c>
      <c r="F61" s="7">
        <f t="shared" si="6"/>
        <v>12.23776223776224</v>
      </c>
      <c r="H61" s="49">
        <v>429</v>
      </c>
      <c r="I61" s="7">
        <f t="shared" si="7"/>
        <v>-20.27972027972028</v>
      </c>
      <c r="K61" s="49">
        <v>449</v>
      </c>
      <c r="L61" s="7">
        <f t="shared" si="8"/>
        <v>-11.1358574610245</v>
      </c>
      <c r="N61" s="49">
        <v>214</v>
      </c>
      <c r="O61" s="7">
        <f t="shared" si="9"/>
        <v>4.205607476635521</v>
      </c>
      <c r="Q61" s="49">
        <v>163</v>
      </c>
      <c r="R61" s="7">
        <f t="shared" si="10"/>
        <v>30.67484662576686</v>
      </c>
    </row>
    <row r="62" ht="14.25" hidden="1"/>
    <row r="63" spans="3:8" ht="14.25" hidden="1">
      <c r="C63" s="10"/>
      <c r="D63" s="10"/>
      <c r="E63" s="10"/>
      <c r="H63" s="10"/>
    </row>
    <row r="64" ht="14.25">
      <c r="F64" s="10"/>
    </row>
  </sheetData>
  <sheetProtection formatCells="0" formatColumns="0" formatRows="0" insertColumns="0" insertRows="0" insertHyperlinks="0" deleteColumns="0" deleteRows="0" sort="0" autoFilter="0" pivotTables="0"/>
  <mergeCells count="9">
    <mergeCell ref="A1:S1"/>
    <mergeCell ref="A2:S2"/>
    <mergeCell ref="A4:A5"/>
    <mergeCell ref="B4:D4"/>
    <mergeCell ref="E4:G4"/>
    <mergeCell ref="H4:J4"/>
    <mergeCell ref="K4:M4"/>
    <mergeCell ref="N4:P4"/>
    <mergeCell ref="Q4:S4"/>
  </mergeCells>
  <conditionalFormatting sqref="F6:F61 C6:C61 L6:L61 R31:R61 I18:I61 I6:I11 O6:O15 I13:I16 R6:R28 O17:O30 O32:O61">
    <cfRule type="cellIs" priority="1" dxfId="554" operator="lessThanOrEqual" stopIfTrue="1">
      <formula>0</formula>
    </cfRule>
    <cfRule type="cellIs" priority="2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3">
      <selection activeCell="E39" sqref="E39:F39"/>
    </sheetView>
  </sheetViews>
  <sheetFormatPr defaultColWidth="9.140625" defaultRowHeight="15"/>
  <cols>
    <col min="1" max="1" width="57.140625" style="7" customWidth="1"/>
    <col min="2" max="13" width="10.8515625" style="7" customWidth="1"/>
    <col min="14" max="16384" width="9.140625" style="7" customWidth="1"/>
  </cols>
  <sheetData>
    <row r="1" spans="1:10" ht="18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</row>
    <row r="2" spans="1:10" ht="18">
      <c r="A2" s="3" t="s">
        <v>312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26" t="s">
        <v>115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13" customFormat="1" ht="14.25">
      <c r="A4" s="6" t="s">
        <v>116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117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118</v>
      </c>
      <c r="B7" s="14">
        <v>699</v>
      </c>
      <c r="C7" s="14">
        <v>897</v>
      </c>
      <c r="D7" s="29">
        <f>C7*100/B7-100</f>
        <v>28.326180257510742</v>
      </c>
      <c r="E7" s="14">
        <v>63</v>
      </c>
      <c r="F7" s="14">
        <v>72</v>
      </c>
      <c r="G7" s="29">
        <f>F7*100/E7-100</f>
        <v>14.285714285714292</v>
      </c>
      <c r="H7" s="14">
        <v>961</v>
      </c>
      <c r="I7" s="14">
        <v>1232</v>
      </c>
      <c r="J7" s="29">
        <f aca="true" t="shared" si="0" ref="J7:J34">I7*100/H7-100</f>
        <v>28.199791883454736</v>
      </c>
    </row>
    <row r="8" spans="1:10" ht="14.25">
      <c r="A8" s="19" t="s">
        <v>119</v>
      </c>
      <c r="B8" s="14">
        <v>195</v>
      </c>
      <c r="C8" s="14">
        <v>264</v>
      </c>
      <c r="D8" s="29">
        <f aca="true" t="shared" si="1" ref="D8:D34">C8*100/B8-100</f>
        <v>35.38461538461539</v>
      </c>
      <c r="E8" s="14">
        <v>43</v>
      </c>
      <c r="F8" s="14">
        <v>53</v>
      </c>
      <c r="G8" s="29">
        <f aca="true" t="shared" si="2" ref="G8:G33">F8*100/E8-100</f>
        <v>23.25581395348837</v>
      </c>
      <c r="H8" s="14">
        <v>245</v>
      </c>
      <c r="I8" s="14">
        <v>356</v>
      </c>
      <c r="J8" s="29">
        <f t="shared" si="0"/>
        <v>45.30612244897958</v>
      </c>
    </row>
    <row r="9" spans="1:10" ht="14.25">
      <c r="A9" s="19" t="s">
        <v>120</v>
      </c>
      <c r="B9" s="14">
        <v>3389</v>
      </c>
      <c r="C9" s="14">
        <v>4100</v>
      </c>
      <c r="D9" s="29">
        <f t="shared" si="1"/>
        <v>20.979640011802886</v>
      </c>
      <c r="E9" s="14">
        <v>453</v>
      </c>
      <c r="F9" s="14">
        <v>474</v>
      </c>
      <c r="G9" s="29">
        <f t="shared" si="2"/>
        <v>4.63576158940397</v>
      </c>
      <c r="H9" s="14">
        <v>4522</v>
      </c>
      <c r="I9" s="14">
        <v>5383</v>
      </c>
      <c r="J9" s="29">
        <f t="shared" si="0"/>
        <v>19.040247678018574</v>
      </c>
    </row>
    <row r="10" spans="1:10" ht="14.25">
      <c r="A10" s="19" t="s">
        <v>121</v>
      </c>
      <c r="B10" s="14">
        <v>186</v>
      </c>
      <c r="C10" s="14">
        <v>212</v>
      </c>
      <c r="D10" s="29">
        <f t="shared" si="1"/>
        <v>13.97849462365592</v>
      </c>
      <c r="E10" s="14">
        <v>2</v>
      </c>
      <c r="F10" s="14">
        <v>1</v>
      </c>
      <c r="G10" s="29">
        <f t="shared" si="2"/>
        <v>-50</v>
      </c>
      <c r="H10" s="14">
        <v>263</v>
      </c>
      <c r="I10" s="14">
        <v>279</v>
      </c>
      <c r="J10" s="29">
        <f t="shared" si="0"/>
        <v>6.083650190114071</v>
      </c>
    </row>
    <row r="11" spans="1:10" ht="14.25">
      <c r="A11" s="19" t="s">
        <v>122</v>
      </c>
      <c r="B11" s="14">
        <v>40</v>
      </c>
      <c r="C11" s="14">
        <v>30</v>
      </c>
      <c r="D11" s="29">
        <f t="shared" si="1"/>
        <v>-25</v>
      </c>
      <c r="E11" s="14">
        <v>0</v>
      </c>
      <c r="F11" s="14">
        <v>6</v>
      </c>
      <c r="G11" s="29" t="s">
        <v>115</v>
      </c>
      <c r="H11" s="14">
        <v>45</v>
      </c>
      <c r="I11" s="14">
        <v>42</v>
      </c>
      <c r="J11" s="29">
        <f t="shared" si="0"/>
        <v>-6.666666666666671</v>
      </c>
    </row>
    <row r="12" spans="1:10" ht="14.25">
      <c r="A12" s="19" t="s">
        <v>123</v>
      </c>
      <c r="B12" s="14">
        <v>2180</v>
      </c>
      <c r="C12" s="14">
        <v>2613</v>
      </c>
      <c r="D12" s="29">
        <f t="shared" si="1"/>
        <v>19.862385321100916</v>
      </c>
      <c r="E12" s="14">
        <v>129</v>
      </c>
      <c r="F12" s="14">
        <v>155</v>
      </c>
      <c r="G12" s="29">
        <f t="shared" si="2"/>
        <v>20.155038759689916</v>
      </c>
      <c r="H12" s="14">
        <v>2749</v>
      </c>
      <c r="I12" s="14">
        <v>3282</v>
      </c>
      <c r="J12" s="29">
        <f t="shared" si="0"/>
        <v>19.38886867951983</v>
      </c>
    </row>
    <row r="13" spans="1:10" ht="14.25">
      <c r="A13" s="19" t="s">
        <v>124</v>
      </c>
      <c r="B13" s="14">
        <v>595</v>
      </c>
      <c r="C13" s="14">
        <v>610</v>
      </c>
      <c r="D13" s="29">
        <f t="shared" si="1"/>
        <v>2.52100840336135</v>
      </c>
      <c r="E13" s="14">
        <v>18</v>
      </c>
      <c r="F13" s="14">
        <v>22</v>
      </c>
      <c r="G13" s="29">
        <f t="shared" si="2"/>
        <v>22.22222222222223</v>
      </c>
      <c r="H13" s="14">
        <v>625</v>
      </c>
      <c r="I13" s="14">
        <v>631</v>
      </c>
      <c r="J13" s="29">
        <f t="shared" si="0"/>
        <v>0.9599999999999937</v>
      </c>
    </row>
    <row r="14" spans="1:10" ht="28.5">
      <c r="A14" s="19" t="s">
        <v>125</v>
      </c>
      <c r="B14" s="14">
        <v>3</v>
      </c>
      <c r="C14" s="14">
        <v>3</v>
      </c>
      <c r="D14" s="29">
        <f t="shared" si="1"/>
        <v>0</v>
      </c>
      <c r="E14" s="14">
        <v>1</v>
      </c>
      <c r="F14" s="14">
        <v>0</v>
      </c>
      <c r="G14" s="112" t="s">
        <v>315</v>
      </c>
      <c r="H14" s="14">
        <v>2</v>
      </c>
      <c r="I14" s="14">
        <v>3</v>
      </c>
      <c r="J14" s="29">
        <f t="shared" si="0"/>
        <v>50</v>
      </c>
    </row>
    <row r="15" spans="1:10" ht="28.5">
      <c r="A15" s="19" t="s">
        <v>126</v>
      </c>
      <c r="B15" s="14">
        <v>13</v>
      </c>
      <c r="C15" s="14">
        <v>16</v>
      </c>
      <c r="D15" s="29">
        <f t="shared" si="1"/>
        <v>23.07692307692308</v>
      </c>
      <c r="E15" s="14">
        <v>1</v>
      </c>
      <c r="F15" s="14">
        <v>0</v>
      </c>
      <c r="G15" s="112" t="s">
        <v>315</v>
      </c>
      <c r="H15" s="14">
        <v>18</v>
      </c>
      <c r="I15" s="14">
        <v>26</v>
      </c>
      <c r="J15" s="29">
        <f t="shared" si="0"/>
        <v>44.44444444444446</v>
      </c>
    </row>
    <row r="16" spans="1:10" ht="14.25">
      <c r="A16" s="19" t="s">
        <v>127</v>
      </c>
      <c r="B16" s="14">
        <v>146</v>
      </c>
      <c r="C16" s="14">
        <v>166</v>
      </c>
      <c r="D16" s="29">
        <f t="shared" si="1"/>
        <v>13.698630136986296</v>
      </c>
      <c r="E16" s="14">
        <v>20</v>
      </c>
      <c r="F16" s="14">
        <v>11</v>
      </c>
      <c r="G16" s="29">
        <f t="shared" si="2"/>
        <v>-45</v>
      </c>
      <c r="H16" s="14">
        <v>241</v>
      </c>
      <c r="I16" s="14">
        <v>236</v>
      </c>
      <c r="J16" s="29">
        <f t="shared" si="0"/>
        <v>-2.0746887966805048</v>
      </c>
    </row>
    <row r="17" spans="1:10" ht="28.5">
      <c r="A17" s="19" t="s">
        <v>128</v>
      </c>
      <c r="B17" s="14">
        <v>26</v>
      </c>
      <c r="C17" s="14">
        <v>30</v>
      </c>
      <c r="D17" s="29">
        <f t="shared" si="1"/>
        <v>15.384615384615387</v>
      </c>
      <c r="E17" s="14">
        <v>2</v>
      </c>
      <c r="F17" s="14">
        <v>0</v>
      </c>
      <c r="G17" s="112" t="s">
        <v>315</v>
      </c>
      <c r="H17" s="14">
        <v>27</v>
      </c>
      <c r="I17" s="14">
        <v>31</v>
      </c>
      <c r="J17" s="29">
        <f t="shared" si="0"/>
        <v>14.81481481481481</v>
      </c>
    </row>
    <row r="18" spans="1:10" ht="14.25">
      <c r="A18" s="19" t="s">
        <v>129</v>
      </c>
      <c r="B18" s="14">
        <v>18</v>
      </c>
      <c r="C18" s="14">
        <v>11</v>
      </c>
      <c r="D18" s="29">
        <f t="shared" si="1"/>
        <v>-38.888888888888886</v>
      </c>
      <c r="E18" s="14">
        <v>7</v>
      </c>
      <c r="F18" s="14">
        <v>4</v>
      </c>
      <c r="G18" s="29">
        <f t="shared" si="2"/>
        <v>-42.857142857142854</v>
      </c>
      <c r="H18" s="14">
        <v>29</v>
      </c>
      <c r="I18" s="14">
        <v>10</v>
      </c>
      <c r="J18" s="29">
        <f t="shared" si="0"/>
        <v>-65.51724137931035</v>
      </c>
    </row>
    <row r="19" spans="1:10" ht="14.25">
      <c r="A19" s="19" t="s">
        <v>130</v>
      </c>
      <c r="B19" s="14">
        <v>8</v>
      </c>
      <c r="C19" s="14">
        <v>12</v>
      </c>
      <c r="D19" s="29">
        <f t="shared" si="1"/>
        <v>50</v>
      </c>
      <c r="E19" s="14">
        <v>1</v>
      </c>
      <c r="F19" s="14">
        <v>0</v>
      </c>
      <c r="G19" s="29">
        <f t="shared" si="2"/>
        <v>-100</v>
      </c>
      <c r="H19" s="14">
        <v>10</v>
      </c>
      <c r="I19" s="14">
        <v>14</v>
      </c>
      <c r="J19" s="29">
        <f t="shared" si="0"/>
        <v>40</v>
      </c>
    </row>
    <row r="20" spans="1:10" ht="14.25">
      <c r="A20" s="19" t="s">
        <v>131</v>
      </c>
      <c r="B20" s="14">
        <v>5</v>
      </c>
      <c r="C20" s="14">
        <v>10</v>
      </c>
      <c r="D20" s="29">
        <f t="shared" si="1"/>
        <v>100</v>
      </c>
      <c r="E20" s="14">
        <v>0</v>
      </c>
      <c r="F20" s="14">
        <v>0</v>
      </c>
      <c r="G20" s="29" t="s">
        <v>115</v>
      </c>
      <c r="H20" s="14">
        <v>6</v>
      </c>
      <c r="I20" s="14">
        <v>13</v>
      </c>
      <c r="J20" s="29">
        <f t="shared" si="0"/>
        <v>116.66666666666666</v>
      </c>
    </row>
    <row r="21" spans="1:10" ht="14.25">
      <c r="A21" s="19" t="s">
        <v>132</v>
      </c>
      <c r="B21" s="14">
        <v>188</v>
      </c>
      <c r="C21" s="14">
        <v>213</v>
      </c>
      <c r="D21" s="29">
        <f t="shared" si="1"/>
        <v>13.297872340425528</v>
      </c>
      <c r="E21" s="14">
        <v>25</v>
      </c>
      <c r="F21" s="14">
        <v>48</v>
      </c>
      <c r="G21" s="29">
        <f t="shared" si="2"/>
        <v>92</v>
      </c>
      <c r="H21" s="14">
        <v>296</v>
      </c>
      <c r="I21" s="14">
        <v>361</v>
      </c>
      <c r="J21" s="29">
        <f t="shared" si="0"/>
        <v>21.959459459459453</v>
      </c>
    </row>
    <row r="22" spans="1:10" ht="14.25">
      <c r="A22" s="19" t="s">
        <v>133</v>
      </c>
      <c r="B22" s="14">
        <v>412</v>
      </c>
      <c r="C22" s="14">
        <v>420</v>
      </c>
      <c r="D22" s="29">
        <f t="shared" si="1"/>
        <v>1.9417475728155296</v>
      </c>
      <c r="E22" s="14">
        <v>93</v>
      </c>
      <c r="F22" s="14">
        <v>110</v>
      </c>
      <c r="G22" s="29">
        <f t="shared" si="2"/>
        <v>18.27956989247312</v>
      </c>
      <c r="H22" s="14">
        <v>741</v>
      </c>
      <c r="I22" s="14">
        <v>743</v>
      </c>
      <c r="J22" s="29">
        <f t="shared" si="0"/>
        <v>0.26990553306342235</v>
      </c>
    </row>
    <row r="23" spans="1:10" ht="14.25">
      <c r="A23" s="19" t="s">
        <v>134</v>
      </c>
      <c r="B23" s="14">
        <v>1195</v>
      </c>
      <c r="C23" s="14">
        <v>1303</v>
      </c>
      <c r="D23" s="29">
        <f t="shared" si="1"/>
        <v>9.037656903765694</v>
      </c>
      <c r="E23" s="14">
        <v>43</v>
      </c>
      <c r="F23" s="14">
        <v>34</v>
      </c>
      <c r="G23" s="29">
        <f t="shared" si="2"/>
        <v>-20.930232558139537</v>
      </c>
      <c r="H23" s="14">
        <v>1770</v>
      </c>
      <c r="I23" s="14">
        <v>1846</v>
      </c>
      <c r="J23" s="29">
        <f t="shared" si="0"/>
        <v>4.293785310734464</v>
      </c>
    </row>
    <row r="24" spans="1:10" ht="14.25">
      <c r="A24" s="19" t="s">
        <v>135</v>
      </c>
      <c r="B24" s="14">
        <v>41</v>
      </c>
      <c r="C24" s="14">
        <v>30</v>
      </c>
      <c r="D24" s="29">
        <f t="shared" si="1"/>
        <v>-26.829268292682926</v>
      </c>
      <c r="E24" s="14">
        <v>2</v>
      </c>
      <c r="F24" s="14">
        <v>1</v>
      </c>
      <c r="G24" s="29">
        <f t="shared" si="2"/>
        <v>-50</v>
      </c>
      <c r="H24" s="14">
        <v>52</v>
      </c>
      <c r="I24" s="14">
        <v>37</v>
      </c>
      <c r="J24" s="29">
        <f t="shared" si="0"/>
        <v>-28.84615384615384</v>
      </c>
    </row>
    <row r="25" spans="1:10" ht="14.25">
      <c r="A25" s="19" t="s">
        <v>136</v>
      </c>
      <c r="B25" s="14">
        <v>1028</v>
      </c>
      <c r="C25" s="14">
        <v>1160</v>
      </c>
      <c r="D25" s="29">
        <f t="shared" si="1"/>
        <v>12.840466926070036</v>
      </c>
      <c r="E25" s="14">
        <v>44</v>
      </c>
      <c r="F25" s="14">
        <v>30</v>
      </c>
      <c r="G25" s="29">
        <f t="shared" si="2"/>
        <v>-31.818181818181813</v>
      </c>
      <c r="H25" s="14">
        <v>1336</v>
      </c>
      <c r="I25" s="14">
        <v>1541</v>
      </c>
      <c r="J25" s="29">
        <f t="shared" si="0"/>
        <v>15.344311377245504</v>
      </c>
    </row>
    <row r="26" spans="1:10" ht="14.25">
      <c r="A26" s="19" t="s">
        <v>137</v>
      </c>
      <c r="B26" s="14">
        <v>43</v>
      </c>
      <c r="C26" s="14">
        <v>59</v>
      </c>
      <c r="D26" s="29">
        <f t="shared" si="1"/>
        <v>37.209302325581405</v>
      </c>
      <c r="E26" s="14">
        <v>6</v>
      </c>
      <c r="F26" s="14">
        <v>21</v>
      </c>
      <c r="G26" s="29">
        <f t="shared" si="2"/>
        <v>250</v>
      </c>
      <c r="H26" s="14">
        <v>52</v>
      </c>
      <c r="I26" s="14">
        <v>75</v>
      </c>
      <c r="J26" s="29">
        <f t="shared" si="0"/>
        <v>44.230769230769226</v>
      </c>
    </row>
    <row r="27" spans="1:10" ht="28.5">
      <c r="A27" s="19" t="s">
        <v>138</v>
      </c>
      <c r="B27" s="14">
        <v>0</v>
      </c>
      <c r="C27" s="14">
        <v>7</v>
      </c>
      <c r="D27" s="29" t="s">
        <v>314</v>
      </c>
      <c r="E27" s="14">
        <v>0</v>
      </c>
      <c r="F27" s="14">
        <v>1</v>
      </c>
      <c r="G27" s="29" t="s">
        <v>314</v>
      </c>
      <c r="H27" s="14">
        <v>0</v>
      </c>
      <c r="I27" s="14">
        <v>9</v>
      </c>
      <c r="J27" s="29" t="s">
        <v>314</v>
      </c>
    </row>
    <row r="28" spans="1:10" ht="14.25">
      <c r="A28" s="19" t="s">
        <v>139</v>
      </c>
      <c r="B28" s="14">
        <v>382</v>
      </c>
      <c r="C28" s="14">
        <v>338</v>
      </c>
      <c r="D28" s="29">
        <f t="shared" si="1"/>
        <v>-11.518324607329845</v>
      </c>
      <c r="E28" s="14">
        <v>51</v>
      </c>
      <c r="F28" s="14">
        <v>42</v>
      </c>
      <c r="G28" s="29">
        <f t="shared" si="2"/>
        <v>-17.647058823529406</v>
      </c>
      <c r="H28" s="14">
        <v>346</v>
      </c>
      <c r="I28" s="14">
        <v>315</v>
      </c>
      <c r="J28" s="29">
        <f t="shared" si="0"/>
        <v>-8.959537572254334</v>
      </c>
    </row>
    <row r="29" spans="1:10" ht="14.25">
      <c r="A29" s="19" t="s">
        <v>140</v>
      </c>
      <c r="B29" s="14">
        <v>29</v>
      </c>
      <c r="C29" s="14">
        <v>43</v>
      </c>
      <c r="D29" s="29">
        <f t="shared" si="1"/>
        <v>48.27586206896552</v>
      </c>
      <c r="E29" s="14">
        <v>0</v>
      </c>
      <c r="F29" s="14">
        <v>4</v>
      </c>
      <c r="G29" s="29" t="s">
        <v>115</v>
      </c>
      <c r="H29" s="14">
        <v>31</v>
      </c>
      <c r="I29" s="14">
        <v>44</v>
      </c>
      <c r="J29" s="29">
        <f t="shared" si="0"/>
        <v>41.935483870967744</v>
      </c>
    </row>
    <row r="30" spans="1:10" ht="14.25">
      <c r="A30" s="19" t="s">
        <v>141</v>
      </c>
      <c r="B30" s="14">
        <v>201</v>
      </c>
      <c r="C30" s="14">
        <v>191</v>
      </c>
      <c r="D30" s="29">
        <f t="shared" si="1"/>
        <v>-4.975124378109456</v>
      </c>
      <c r="E30" s="14">
        <v>36</v>
      </c>
      <c r="F30" s="14">
        <v>36</v>
      </c>
      <c r="G30" s="29">
        <f t="shared" si="2"/>
        <v>0</v>
      </c>
      <c r="H30" s="14">
        <v>170</v>
      </c>
      <c r="I30" s="14">
        <v>167</v>
      </c>
      <c r="J30" s="29">
        <f t="shared" si="0"/>
        <v>-1.764705882352942</v>
      </c>
    </row>
    <row r="31" spans="1:10" ht="14.25">
      <c r="A31" s="19" t="s">
        <v>142</v>
      </c>
      <c r="B31" s="14">
        <v>60</v>
      </c>
      <c r="C31" s="14">
        <v>64</v>
      </c>
      <c r="D31" s="29">
        <f t="shared" si="1"/>
        <v>6.666666666666671</v>
      </c>
      <c r="E31" s="14">
        <v>4</v>
      </c>
      <c r="F31" s="14">
        <v>10</v>
      </c>
      <c r="G31" s="29">
        <f t="shared" si="2"/>
        <v>150</v>
      </c>
      <c r="H31" s="14">
        <v>60</v>
      </c>
      <c r="I31" s="14">
        <v>59</v>
      </c>
      <c r="J31" s="29">
        <f t="shared" si="0"/>
        <v>-1.6666666666666714</v>
      </c>
    </row>
    <row r="32" spans="1:10" ht="14.25">
      <c r="A32" s="19" t="s">
        <v>143</v>
      </c>
      <c r="B32" s="14">
        <v>15</v>
      </c>
      <c r="C32" s="14">
        <v>20</v>
      </c>
      <c r="D32" s="29">
        <f t="shared" si="1"/>
        <v>33.33333333333334</v>
      </c>
      <c r="E32" s="14">
        <v>1</v>
      </c>
      <c r="F32" s="14">
        <v>1</v>
      </c>
      <c r="G32" s="29">
        <f t="shared" si="2"/>
        <v>0</v>
      </c>
      <c r="H32" s="14">
        <v>14</v>
      </c>
      <c r="I32" s="14">
        <v>21</v>
      </c>
      <c r="J32" s="29">
        <f t="shared" si="0"/>
        <v>50</v>
      </c>
    </row>
    <row r="33" spans="1:10" ht="14.25">
      <c r="A33" s="19" t="s">
        <v>144</v>
      </c>
      <c r="B33" s="14">
        <v>7</v>
      </c>
      <c r="C33" s="14">
        <v>8</v>
      </c>
      <c r="D33" s="29">
        <f t="shared" si="1"/>
        <v>14.285714285714292</v>
      </c>
      <c r="E33" s="14">
        <v>2</v>
      </c>
      <c r="F33" s="14">
        <v>1</v>
      </c>
      <c r="G33" s="29">
        <f t="shared" si="2"/>
        <v>-50</v>
      </c>
      <c r="H33" s="14">
        <v>12</v>
      </c>
      <c r="I33" s="14">
        <v>10</v>
      </c>
      <c r="J33" s="29">
        <f t="shared" si="0"/>
        <v>-16.66666666666667</v>
      </c>
    </row>
    <row r="34" spans="1:10" ht="14.25">
      <c r="A34" s="19" t="s">
        <v>145</v>
      </c>
      <c r="B34" s="14">
        <v>3</v>
      </c>
      <c r="C34" s="14">
        <v>4</v>
      </c>
      <c r="D34" s="29">
        <f t="shared" si="1"/>
        <v>33.33333333333334</v>
      </c>
      <c r="E34" s="14">
        <v>1</v>
      </c>
      <c r="F34" s="14">
        <v>0</v>
      </c>
      <c r="G34" s="112" t="s">
        <v>315</v>
      </c>
      <c r="H34" s="80">
        <v>5</v>
      </c>
      <c r="I34" s="80">
        <v>5</v>
      </c>
      <c r="J34" s="2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13 G16 G18:G33">
    <cfRule type="cellIs" priority="41" dxfId="550" operator="greaterThan" stopIfTrue="1">
      <formula>0</formula>
    </cfRule>
    <cfRule type="cellIs" priority="42" dxfId="551" operator="lessThanOrEqual" stopIfTrue="1">
      <formula>0</formula>
    </cfRule>
  </conditionalFormatting>
  <conditionalFormatting sqref="J34">
    <cfRule type="cellIs" priority="19" dxfId="552" operator="lessThanOrEqual" stopIfTrue="1">
      <formula>0</formula>
    </cfRule>
    <cfRule type="cellIs" priority="20" dxfId="550" operator="greaterThan" stopIfTrue="1">
      <formula>0</formula>
    </cfRule>
  </conditionalFormatting>
  <conditionalFormatting sqref="J34">
    <cfRule type="cellIs" priority="18" dxfId="551" operator="lessThanOrEqual" stopIfTrue="1">
      <formula>0</formula>
    </cfRule>
  </conditionalFormatting>
  <conditionalFormatting sqref="J34">
    <cfRule type="cellIs" priority="17" dxfId="550" operator="greaterThan" stopIfTrue="1">
      <formula>0</formula>
    </cfRule>
  </conditionalFormatting>
  <conditionalFormatting sqref="J34">
    <cfRule type="cellIs" priority="15" dxfId="550" operator="greaterThan" stopIfTrue="1">
      <formula>0</formula>
    </cfRule>
    <cfRule type="cellIs" priority="16" dxfId="551" operator="lessThanOrEqual" stopIfTrue="1">
      <formula>0</formula>
    </cfRule>
  </conditionalFormatting>
  <conditionalFormatting sqref="J34">
    <cfRule type="cellIs" priority="13" dxfId="550" operator="greaterThanOrEqual" stopIfTrue="1">
      <formula>0</formula>
    </cfRule>
    <cfRule type="cellIs" priority="14" dxfId="551" operator="lessThan" stopIfTrue="1">
      <formula>0</formula>
    </cfRule>
  </conditionalFormatting>
  <conditionalFormatting sqref="J34">
    <cfRule type="cellIs" priority="11" dxfId="550" operator="greaterThan" stopIfTrue="1">
      <formula>0</formula>
    </cfRule>
    <cfRule type="cellIs" priority="12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29" sqref="G29"/>
    </sheetView>
  </sheetViews>
  <sheetFormatPr defaultColWidth="9.140625" defaultRowHeight="15"/>
  <cols>
    <col min="1" max="1" width="28.57421875" style="7" customWidth="1"/>
    <col min="2" max="10" width="13.281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</row>
    <row r="8" spans="1:10" ht="14.25">
      <c r="A8" s="19" t="s">
        <v>52</v>
      </c>
      <c r="B8" s="14">
        <v>31</v>
      </c>
      <c r="C8" s="14">
        <v>25</v>
      </c>
      <c r="D8" s="29">
        <f aca="true" t="shared" si="0" ref="D8:D34">C8*100/B8-100</f>
        <v>-19.354838709677423</v>
      </c>
      <c r="E8" s="14">
        <v>3</v>
      </c>
      <c r="F8" s="14">
        <v>3</v>
      </c>
      <c r="G8" s="29">
        <f aca="true" t="shared" si="1" ref="G8:G34">F8*100/E8-100</f>
        <v>0</v>
      </c>
      <c r="H8" s="14">
        <v>50</v>
      </c>
      <c r="I8" s="14">
        <v>30</v>
      </c>
      <c r="J8" s="29">
        <f aca="true" t="shared" si="2" ref="J8:J34">I8*100/H8-100</f>
        <v>-40</v>
      </c>
    </row>
    <row r="9" spans="1:10" ht="14.25">
      <c r="A9" s="19" t="s">
        <v>53</v>
      </c>
      <c r="B9" s="14">
        <v>25</v>
      </c>
      <c r="C9" s="14">
        <v>34</v>
      </c>
      <c r="D9" s="29">
        <f t="shared" si="0"/>
        <v>36</v>
      </c>
      <c r="E9" s="14">
        <v>3</v>
      </c>
      <c r="F9" s="14">
        <v>1</v>
      </c>
      <c r="G9" s="29">
        <f t="shared" si="1"/>
        <v>-66.66666666666666</v>
      </c>
      <c r="H9" s="14">
        <v>26</v>
      </c>
      <c r="I9" s="14">
        <v>48</v>
      </c>
      <c r="J9" s="29">
        <f t="shared" si="2"/>
        <v>84.61538461538461</v>
      </c>
    </row>
    <row r="10" spans="1:10" ht="14.25">
      <c r="A10" s="19" t="s">
        <v>54</v>
      </c>
      <c r="B10" s="14">
        <v>46</v>
      </c>
      <c r="C10" s="14">
        <v>61</v>
      </c>
      <c r="D10" s="29">
        <f t="shared" si="0"/>
        <v>32.60869565217391</v>
      </c>
      <c r="E10" s="14">
        <v>2</v>
      </c>
      <c r="F10" s="14">
        <v>4</v>
      </c>
      <c r="G10" s="29">
        <f t="shared" si="1"/>
        <v>100</v>
      </c>
      <c r="H10" s="14">
        <v>69</v>
      </c>
      <c r="I10" s="14">
        <v>77</v>
      </c>
      <c r="J10" s="29">
        <f t="shared" si="2"/>
        <v>11.59420289855072</v>
      </c>
    </row>
    <row r="11" spans="1:10" ht="14.25">
      <c r="A11" s="19" t="s">
        <v>55</v>
      </c>
      <c r="B11" s="14">
        <v>27</v>
      </c>
      <c r="C11" s="14">
        <v>38</v>
      </c>
      <c r="D11" s="29">
        <f t="shared" si="0"/>
        <v>40.74074074074073</v>
      </c>
      <c r="E11" s="14">
        <v>0</v>
      </c>
      <c r="F11" s="14">
        <v>2</v>
      </c>
      <c r="G11" s="29" t="s">
        <v>314</v>
      </c>
      <c r="H11" s="14">
        <v>32</v>
      </c>
      <c r="I11" s="14">
        <v>49</v>
      </c>
      <c r="J11" s="29">
        <f t="shared" si="2"/>
        <v>53.125</v>
      </c>
    </row>
    <row r="12" spans="1:10" ht="14.25">
      <c r="A12" s="19" t="s">
        <v>56</v>
      </c>
      <c r="B12" s="14">
        <v>20</v>
      </c>
      <c r="C12" s="14">
        <v>20</v>
      </c>
      <c r="D12" s="29">
        <f t="shared" si="0"/>
        <v>0</v>
      </c>
      <c r="E12" s="14">
        <v>4</v>
      </c>
      <c r="F12" s="14">
        <v>1</v>
      </c>
      <c r="G12" s="29">
        <f t="shared" si="1"/>
        <v>-75</v>
      </c>
      <c r="H12" s="14">
        <v>33</v>
      </c>
      <c r="I12" s="14">
        <v>24</v>
      </c>
      <c r="J12" s="29">
        <f t="shared" si="2"/>
        <v>-27.272727272727266</v>
      </c>
    </row>
    <row r="13" spans="1:10" ht="14.25">
      <c r="A13" s="19" t="s">
        <v>57</v>
      </c>
      <c r="B13" s="14">
        <v>10</v>
      </c>
      <c r="C13" s="14">
        <v>9</v>
      </c>
      <c r="D13" s="29">
        <f t="shared" si="0"/>
        <v>-10</v>
      </c>
      <c r="E13" s="14">
        <v>0</v>
      </c>
      <c r="F13" s="14">
        <v>0</v>
      </c>
      <c r="G13" s="29">
        <v>0</v>
      </c>
      <c r="H13" s="14">
        <v>14</v>
      </c>
      <c r="I13" s="14">
        <v>14</v>
      </c>
      <c r="J13" s="29">
        <f t="shared" si="2"/>
        <v>0</v>
      </c>
    </row>
    <row r="14" spans="1:10" ht="14.25">
      <c r="A14" s="19" t="s">
        <v>58</v>
      </c>
      <c r="B14" s="14">
        <v>43</v>
      </c>
      <c r="C14" s="14">
        <v>36</v>
      </c>
      <c r="D14" s="29">
        <f t="shared" si="0"/>
        <v>-16.279069767441854</v>
      </c>
      <c r="E14" s="14">
        <v>1</v>
      </c>
      <c r="F14" s="14">
        <v>2</v>
      </c>
      <c r="G14" s="29">
        <f t="shared" si="1"/>
        <v>100</v>
      </c>
      <c r="H14" s="14">
        <v>62</v>
      </c>
      <c r="I14" s="14">
        <v>54</v>
      </c>
      <c r="J14" s="29">
        <f t="shared" si="2"/>
        <v>-12.903225806451616</v>
      </c>
    </row>
    <row r="15" spans="1:10" ht="14.25">
      <c r="A15" s="19" t="s">
        <v>59</v>
      </c>
      <c r="B15" s="14">
        <v>39</v>
      </c>
      <c r="C15" s="14">
        <v>65</v>
      </c>
      <c r="D15" s="29">
        <f t="shared" si="0"/>
        <v>66.66666666666666</v>
      </c>
      <c r="E15" s="14">
        <v>3</v>
      </c>
      <c r="F15" s="14">
        <v>19</v>
      </c>
      <c r="G15" s="29">
        <f t="shared" si="1"/>
        <v>533.3333333333334</v>
      </c>
      <c r="H15" s="14">
        <v>53</v>
      </c>
      <c r="I15" s="14">
        <v>107</v>
      </c>
      <c r="J15" s="29">
        <f t="shared" si="2"/>
        <v>101.88679245283018</v>
      </c>
    </row>
    <row r="16" spans="1:10" ht="14.25">
      <c r="A16" s="19" t="s">
        <v>60</v>
      </c>
      <c r="B16" s="14">
        <v>43</v>
      </c>
      <c r="C16" s="14">
        <v>60</v>
      </c>
      <c r="D16" s="29">
        <f t="shared" si="0"/>
        <v>39.534883720930225</v>
      </c>
      <c r="E16" s="14">
        <v>1</v>
      </c>
      <c r="F16" s="14">
        <v>3</v>
      </c>
      <c r="G16" s="29">
        <f t="shared" si="1"/>
        <v>200</v>
      </c>
      <c r="H16" s="14">
        <v>55</v>
      </c>
      <c r="I16" s="14">
        <v>81</v>
      </c>
      <c r="J16" s="29">
        <f t="shared" si="2"/>
        <v>47.27272727272728</v>
      </c>
    </row>
    <row r="17" spans="1:10" ht="14.25">
      <c r="A17" s="19" t="s">
        <v>61</v>
      </c>
      <c r="B17" s="14">
        <v>43</v>
      </c>
      <c r="C17" s="14">
        <v>46</v>
      </c>
      <c r="D17" s="29">
        <f t="shared" si="0"/>
        <v>6.976744186046517</v>
      </c>
      <c r="E17" s="14">
        <v>4</v>
      </c>
      <c r="F17" s="14">
        <v>1</v>
      </c>
      <c r="G17" s="29">
        <f t="shared" si="1"/>
        <v>-75</v>
      </c>
      <c r="H17" s="14">
        <v>52</v>
      </c>
      <c r="I17" s="14">
        <v>61</v>
      </c>
      <c r="J17" s="29">
        <f t="shared" si="2"/>
        <v>17.307692307692307</v>
      </c>
    </row>
    <row r="18" spans="1:10" ht="14.25">
      <c r="A18" s="19" t="s">
        <v>62</v>
      </c>
      <c r="B18" s="14">
        <v>11</v>
      </c>
      <c r="C18" s="14">
        <v>16</v>
      </c>
      <c r="D18" s="29">
        <f t="shared" si="0"/>
        <v>45.45454545454547</v>
      </c>
      <c r="E18" s="14">
        <v>3</v>
      </c>
      <c r="F18" s="14">
        <v>6</v>
      </c>
      <c r="G18" s="29">
        <f t="shared" si="1"/>
        <v>100</v>
      </c>
      <c r="H18" s="14">
        <v>16</v>
      </c>
      <c r="I18" s="14">
        <v>15</v>
      </c>
      <c r="J18" s="29">
        <f t="shared" si="2"/>
        <v>-6.25</v>
      </c>
    </row>
    <row r="19" spans="1:10" ht="14.25">
      <c r="A19" s="19" t="s">
        <v>63</v>
      </c>
      <c r="B19" s="14">
        <v>21</v>
      </c>
      <c r="C19" s="14">
        <v>26</v>
      </c>
      <c r="D19" s="29">
        <f t="shared" si="0"/>
        <v>23.80952380952381</v>
      </c>
      <c r="E19" s="14">
        <v>1</v>
      </c>
      <c r="F19" s="14">
        <v>0</v>
      </c>
      <c r="G19" s="112" t="s">
        <v>315</v>
      </c>
      <c r="H19" s="14">
        <v>28</v>
      </c>
      <c r="I19" s="14">
        <v>36</v>
      </c>
      <c r="J19" s="29">
        <f t="shared" si="2"/>
        <v>28.571428571428584</v>
      </c>
    </row>
    <row r="20" spans="1:10" ht="14.25">
      <c r="A20" s="19" t="s">
        <v>64</v>
      </c>
      <c r="B20" s="14">
        <v>50</v>
      </c>
      <c r="C20" s="14">
        <v>61</v>
      </c>
      <c r="D20" s="29">
        <f t="shared" si="0"/>
        <v>22</v>
      </c>
      <c r="E20" s="14">
        <v>9</v>
      </c>
      <c r="F20" s="14">
        <v>2</v>
      </c>
      <c r="G20" s="29">
        <f t="shared" si="1"/>
        <v>-77.77777777777777</v>
      </c>
      <c r="H20" s="14">
        <v>72</v>
      </c>
      <c r="I20" s="14">
        <v>89</v>
      </c>
      <c r="J20" s="29">
        <f t="shared" si="2"/>
        <v>23.611111111111114</v>
      </c>
    </row>
    <row r="21" spans="1:10" ht="14.25">
      <c r="A21" s="19" t="s">
        <v>65</v>
      </c>
      <c r="B21" s="14">
        <v>32</v>
      </c>
      <c r="C21" s="14">
        <v>33</v>
      </c>
      <c r="D21" s="29">
        <f t="shared" si="0"/>
        <v>3.125</v>
      </c>
      <c r="E21" s="14">
        <v>3</v>
      </c>
      <c r="F21" s="14">
        <v>1</v>
      </c>
      <c r="G21" s="29">
        <f t="shared" si="1"/>
        <v>-66.66666666666666</v>
      </c>
      <c r="H21" s="14">
        <v>47</v>
      </c>
      <c r="I21" s="14">
        <v>44</v>
      </c>
      <c r="J21" s="29">
        <f t="shared" si="2"/>
        <v>-6.38297872340425</v>
      </c>
    </row>
    <row r="22" spans="1:10" ht="14.25">
      <c r="A22" s="19" t="s">
        <v>66</v>
      </c>
      <c r="B22" s="14">
        <v>13</v>
      </c>
      <c r="C22" s="14">
        <v>41</v>
      </c>
      <c r="D22" s="29">
        <f t="shared" si="0"/>
        <v>215.38461538461536</v>
      </c>
      <c r="E22" s="14">
        <v>0</v>
      </c>
      <c r="F22" s="14">
        <v>1</v>
      </c>
      <c r="G22" s="29" t="s">
        <v>314</v>
      </c>
      <c r="H22" s="14">
        <v>20</v>
      </c>
      <c r="I22" s="14">
        <v>54</v>
      </c>
      <c r="J22" s="29">
        <f t="shared" si="2"/>
        <v>170</v>
      </c>
    </row>
    <row r="23" spans="1:10" ht="14.25">
      <c r="A23" s="19" t="s">
        <v>67</v>
      </c>
      <c r="B23" s="14">
        <v>30</v>
      </c>
      <c r="C23" s="14">
        <v>40</v>
      </c>
      <c r="D23" s="29">
        <f t="shared" si="0"/>
        <v>33.33333333333334</v>
      </c>
      <c r="E23" s="14">
        <v>3</v>
      </c>
      <c r="F23" s="14">
        <v>2</v>
      </c>
      <c r="G23" s="29">
        <f t="shared" si="1"/>
        <v>-33.33333333333333</v>
      </c>
      <c r="H23" s="14">
        <v>38</v>
      </c>
      <c r="I23" s="14">
        <v>57</v>
      </c>
      <c r="J23" s="29">
        <f t="shared" si="2"/>
        <v>50</v>
      </c>
    </row>
    <row r="24" spans="1:10" ht="14.25">
      <c r="A24" s="19" t="s">
        <v>68</v>
      </c>
      <c r="B24" s="14">
        <v>12</v>
      </c>
      <c r="C24" s="14">
        <v>20</v>
      </c>
      <c r="D24" s="29">
        <f t="shared" si="0"/>
        <v>66.66666666666666</v>
      </c>
      <c r="E24" s="14">
        <v>2</v>
      </c>
      <c r="F24" s="14">
        <v>1</v>
      </c>
      <c r="G24" s="29">
        <f t="shared" si="1"/>
        <v>-50</v>
      </c>
      <c r="H24" s="14">
        <v>14</v>
      </c>
      <c r="I24" s="14">
        <v>27</v>
      </c>
      <c r="J24" s="29">
        <f t="shared" si="2"/>
        <v>92.85714285714286</v>
      </c>
    </row>
    <row r="25" spans="1:10" ht="14.25">
      <c r="A25" s="19" t="s">
        <v>69</v>
      </c>
      <c r="B25" s="14">
        <v>21</v>
      </c>
      <c r="C25" s="14">
        <v>30</v>
      </c>
      <c r="D25" s="29">
        <f t="shared" si="0"/>
        <v>42.85714285714286</v>
      </c>
      <c r="E25" s="14">
        <v>2</v>
      </c>
      <c r="F25" s="14">
        <v>2</v>
      </c>
      <c r="G25" s="29">
        <f t="shared" si="1"/>
        <v>0</v>
      </c>
      <c r="H25" s="14">
        <v>24</v>
      </c>
      <c r="I25" s="14">
        <v>39</v>
      </c>
      <c r="J25" s="29">
        <f t="shared" si="2"/>
        <v>62.5</v>
      </c>
    </row>
    <row r="26" spans="1:10" ht="14.25">
      <c r="A26" s="19" t="s">
        <v>70</v>
      </c>
      <c r="B26" s="14">
        <v>6</v>
      </c>
      <c r="C26" s="14">
        <v>17</v>
      </c>
      <c r="D26" s="29">
        <f t="shared" si="0"/>
        <v>183.33333333333331</v>
      </c>
      <c r="E26" s="14">
        <v>2</v>
      </c>
      <c r="F26" s="14">
        <v>4</v>
      </c>
      <c r="G26" s="29">
        <f t="shared" si="1"/>
        <v>100</v>
      </c>
      <c r="H26" s="14">
        <v>5</v>
      </c>
      <c r="I26" s="14">
        <v>32</v>
      </c>
      <c r="J26" s="29">
        <f t="shared" si="2"/>
        <v>540</v>
      </c>
    </row>
    <row r="27" spans="1:10" ht="14.25">
      <c r="A27" s="19" t="s">
        <v>71</v>
      </c>
      <c r="B27" s="14">
        <v>26</v>
      </c>
      <c r="C27" s="14">
        <v>29</v>
      </c>
      <c r="D27" s="29">
        <f t="shared" si="0"/>
        <v>11.538461538461533</v>
      </c>
      <c r="E27" s="14">
        <v>1</v>
      </c>
      <c r="F27" s="14">
        <v>5</v>
      </c>
      <c r="G27" s="29">
        <f t="shared" si="1"/>
        <v>400</v>
      </c>
      <c r="H27" s="14">
        <v>33</v>
      </c>
      <c r="I27" s="14">
        <v>42</v>
      </c>
      <c r="J27" s="29">
        <f t="shared" si="2"/>
        <v>27.272727272727266</v>
      </c>
    </row>
    <row r="28" spans="1:10" ht="14.25">
      <c r="A28" s="19" t="s">
        <v>72</v>
      </c>
      <c r="B28" s="14">
        <v>4</v>
      </c>
      <c r="C28" s="14">
        <v>40</v>
      </c>
      <c r="D28" s="29">
        <f t="shared" si="0"/>
        <v>900</v>
      </c>
      <c r="E28" s="14">
        <v>0</v>
      </c>
      <c r="F28" s="14">
        <v>1</v>
      </c>
      <c r="G28" s="29" t="s">
        <v>314</v>
      </c>
      <c r="H28" s="14">
        <v>6</v>
      </c>
      <c r="I28" s="14">
        <v>51</v>
      </c>
      <c r="J28" s="29">
        <f t="shared" si="2"/>
        <v>750</v>
      </c>
    </row>
    <row r="29" spans="1:10" ht="14.25">
      <c r="A29" s="19" t="s">
        <v>73</v>
      </c>
      <c r="B29" s="14">
        <v>25</v>
      </c>
      <c r="C29" s="14">
        <v>28</v>
      </c>
      <c r="D29" s="29">
        <f t="shared" si="0"/>
        <v>12</v>
      </c>
      <c r="E29" s="14">
        <v>1</v>
      </c>
      <c r="F29" s="14">
        <v>2</v>
      </c>
      <c r="G29" s="29">
        <f t="shared" si="1"/>
        <v>100</v>
      </c>
      <c r="H29" s="14">
        <v>37</v>
      </c>
      <c r="I29" s="14">
        <v>42</v>
      </c>
      <c r="J29" s="29">
        <f t="shared" si="2"/>
        <v>13.513513513513516</v>
      </c>
    </row>
    <row r="30" spans="1:10" ht="14.25">
      <c r="A30" s="19" t="s">
        <v>74</v>
      </c>
      <c r="B30" s="14">
        <v>37</v>
      </c>
      <c r="C30" s="14">
        <v>30</v>
      </c>
      <c r="D30" s="29">
        <f t="shared" si="0"/>
        <v>-18.91891891891892</v>
      </c>
      <c r="E30" s="14">
        <v>7</v>
      </c>
      <c r="F30" s="14">
        <v>3</v>
      </c>
      <c r="G30" s="29">
        <f t="shared" si="1"/>
        <v>-57.142857142857146</v>
      </c>
      <c r="H30" s="14">
        <v>57</v>
      </c>
      <c r="I30" s="14">
        <v>31</v>
      </c>
      <c r="J30" s="29">
        <f t="shared" si="2"/>
        <v>-45.6140350877193</v>
      </c>
    </row>
    <row r="31" spans="1:10" ht="14.25">
      <c r="A31" s="19" t="s">
        <v>75</v>
      </c>
      <c r="B31" s="14">
        <v>73</v>
      </c>
      <c r="C31" s="14">
        <v>67</v>
      </c>
      <c r="D31" s="29">
        <f t="shared" si="0"/>
        <v>-8.219178082191775</v>
      </c>
      <c r="E31" s="14">
        <v>7</v>
      </c>
      <c r="F31" s="14">
        <v>5</v>
      </c>
      <c r="G31" s="29">
        <f t="shared" si="1"/>
        <v>-28.57142857142857</v>
      </c>
      <c r="H31" s="14">
        <v>102</v>
      </c>
      <c r="I31" s="14">
        <v>89</v>
      </c>
      <c r="J31" s="29">
        <f t="shared" si="2"/>
        <v>-12.74509803921569</v>
      </c>
    </row>
    <row r="32" spans="1:10" ht="14.25">
      <c r="A32" s="19" t="s">
        <v>76</v>
      </c>
      <c r="B32" s="14">
        <v>11</v>
      </c>
      <c r="C32" s="14">
        <v>25</v>
      </c>
      <c r="D32" s="29">
        <f t="shared" si="0"/>
        <v>127.27272727272728</v>
      </c>
      <c r="E32" s="14">
        <v>1</v>
      </c>
      <c r="F32" s="14">
        <v>1</v>
      </c>
      <c r="G32" s="29">
        <f t="shared" si="1"/>
        <v>0</v>
      </c>
      <c r="H32" s="14">
        <v>16</v>
      </c>
      <c r="I32" s="14">
        <v>40</v>
      </c>
      <c r="J32" s="29">
        <f t="shared" si="2"/>
        <v>150</v>
      </c>
    </row>
    <row r="33" spans="1:10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</row>
    <row r="34" spans="1:10" ht="15">
      <c r="A34" s="21" t="s">
        <v>78</v>
      </c>
      <c r="B34" s="30">
        <v>699</v>
      </c>
      <c r="C34" s="30">
        <v>897</v>
      </c>
      <c r="D34" s="31">
        <f t="shared" si="0"/>
        <v>28.326180257510742</v>
      </c>
      <c r="E34" s="30">
        <v>63</v>
      </c>
      <c r="F34" s="30">
        <v>72</v>
      </c>
      <c r="G34" s="31">
        <f t="shared" si="1"/>
        <v>14.285714285714292</v>
      </c>
      <c r="H34" s="30">
        <v>961</v>
      </c>
      <c r="I34" s="30">
        <v>1232</v>
      </c>
      <c r="J34" s="31">
        <f t="shared" si="2"/>
        <v>28.199791883454736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J8:J34">
    <cfRule type="cellIs" priority="35" dxfId="550" operator="greaterThan" stopIfTrue="1">
      <formula>0</formula>
    </cfRule>
    <cfRule type="cellIs" priority="36" dxfId="551" operator="lessThanOrEqual" stopIfTrue="1">
      <formula>0</formula>
    </cfRule>
  </conditionalFormatting>
  <conditionalFormatting sqref="G7 G9 G30:G31 G33:G34">
    <cfRule type="cellIs" priority="31" dxfId="552" operator="lessThanOrEqual" stopIfTrue="1">
      <formula>0</formula>
    </cfRule>
    <cfRule type="cellIs" priority="32" dxfId="550" operator="greaterThan" stopIfTrue="1">
      <formula>0</formula>
    </cfRule>
  </conditionalFormatting>
  <conditionalFormatting sqref="G8:G18 G20:G34">
    <cfRule type="cellIs" priority="29" dxfId="550" operator="greaterThan" stopIfTrue="1">
      <formula>0</formula>
    </cfRule>
    <cfRule type="cellIs" priority="30" dxfId="551" operator="lessThanOrEqual" stopIfTrue="1">
      <formula>0</formula>
    </cfRule>
  </conditionalFormatting>
  <conditionalFormatting sqref="D7">
    <cfRule type="cellIs" priority="3" dxfId="552" operator="lessThanOrEqual" stopIfTrue="1">
      <formula>0</formula>
    </cfRule>
    <cfRule type="cellIs" priority="4" dxfId="550" operator="greaterThan" stopIfTrue="1">
      <formula>0</formula>
    </cfRule>
  </conditionalFormatting>
  <conditionalFormatting sqref="J7">
    <cfRule type="cellIs" priority="1" dxfId="552" operator="lessThanOrEqual" stopIfTrue="1">
      <formula>0</formula>
    </cfRule>
    <cfRule type="cellIs" priority="2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35"/>
  <sheetViews>
    <sheetView workbookViewId="0" topLeftCell="A1">
      <selection activeCell="D8" sqref="D8"/>
    </sheetView>
  </sheetViews>
  <sheetFormatPr defaultColWidth="9.140625" defaultRowHeight="15"/>
  <cols>
    <col min="1" max="1" width="22.8515625" style="7" customWidth="1"/>
    <col min="2" max="2" width="10.8515625" style="7" customWidth="1"/>
    <col min="3" max="3" width="11.00390625" style="7" customWidth="1"/>
    <col min="4" max="13" width="10.8515625" style="7" customWidth="1"/>
    <col min="14" max="16" width="9.140625" style="7" customWidth="1"/>
    <col min="17" max="18" width="14.140625" style="7" bestFit="1" customWidth="1"/>
    <col min="19" max="16384" width="9.140625" style="7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3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3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4"/>
      <c r="M5" s="6"/>
    </row>
    <row r="6" spans="1:13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  <c r="K6" s="57" t="s">
        <v>48</v>
      </c>
      <c r="L6" s="58" t="s">
        <v>49</v>
      </c>
      <c r="M6" s="59" t="s">
        <v>50</v>
      </c>
    </row>
    <row r="7" spans="1:18" ht="14.25">
      <c r="A7" s="19" t="s">
        <v>51</v>
      </c>
      <c r="B7" s="88">
        <v>0</v>
      </c>
      <c r="C7" s="69">
        <v>0</v>
      </c>
      <c r="D7" s="83">
        <v>0</v>
      </c>
      <c r="E7" s="88">
        <v>0</v>
      </c>
      <c r="F7" s="69">
        <v>0</v>
      </c>
      <c r="G7" s="83">
        <v>0</v>
      </c>
      <c r="H7" s="88">
        <v>0</v>
      </c>
      <c r="I7" s="69">
        <v>0</v>
      </c>
      <c r="J7" s="83">
        <v>0</v>
      </c>
      <c r="K7" s="88">
        <v>0</v>
      </c>
      <c r="L7" s="69">
        <v>0</v>
      </c>
      <c r="M7" s="83">
        <v>0</v>
      </c>
      <c r="Q7" s="8"/>
      <c r="R7" s="8"/>
    </row>
    <row r="8" spans="1:13" ht="14.25">
      <c r="A8" s="19" t="s">
        <v>52</v>
      </c>
      <c r="B8" s="89">
        <v>2166</v>
      </c>
      <c r="C8" s="70">
        <v>2426</v>
      </c>
      <c r="D8" s="83">
        <f>C8*100/B8-100</f>
        <v>12.003693444136658</v>
      </c>
      <c r="E8" s="89">
        <v>499</v>
      </c>
      <c r="F8" s="70">
        <v>491</v>
      </c>
      <c r="G8" s="83">
        <f>F8*100/E8-100</f>
        <v>-1.6032064128256565</v>
      </c>
      <c r="H8" s="89">
        <v>94</v>
      </c>
      <c r="I8" s="70">
        <v>108</v>
      </c>
      <c r="J8" s="83">
        <f>I8*100/H8-100</f>
        <v>14.893617021276597</v>
      </c>
      <c r="K8" s="89">
        <v>694</v>
      </c>
      <c r="L8" s="70">
        <v>631</v>
      </c>
      <c r="M8" s="83">
        <f>L8*100/K8-100</f>
        <v>-9.077809798270891</v>
      </c>
    </row>
    <row r="9" spans="1:13" ht="14.25">
      <c r="A9" s="19" t="s">
        <v>53</v>
      </c>
      <c r="B9" s="89">
        <v>1951</v>
      </c>
      <c r="C9" s="70">
        <v>2072</v>
      </c>
      <c r="D9" s="83">
        <f aca="true" t="shared" si="0" ref="D9:D35">C9*100/B9-100</f>
        <v>6.201947719118394</v>
      </c>
      <c r="E9" s="89">
        <v>523</v>
      </c>
      <c r="F9" s="70">
        <v>571</v>
      </c>
      <c r="G9" s="83">
        <f aca="true" t="shared" si="1" ref="G9:G35">F9*100/E9-100</f>
        <v>9.177820267686428</v>
      </c>
      <c r="H9" s="89">
        <v>82</v>
      </c>
      <c r="I9" s="70">
        <v>79</v>
      </c>
      <c r="J9" s="83">
        <f aca="true" t="shared" si="2" ref="J9:J35">I9*100/H9-100</f>
        <v>-3.6585365853658516</v>
      </c>
      <c r="K9" s="89">
        <v>650</v>
      </c>
      <c r="L9" s="70">
        <v>706</v>
      </c>
      <c r="M9" s="83">
        <f aca="true" t="shared" si="3" ref="M9:M35">L9*100/K9-100</f>
        <v>8.615384615384613</v>
      </c>
    </row>
    <row r="10" spans="1:13" ht="14.25">
      <c r="A10" s="19" t="s">
        <v>54</v>
      </c>
      <c r="B10" s="89">
        <v>7379</v>
      </c>
      <c r="C10" s="70">
        <v>7954</v>
      </c>
      <c r="D10" s="83">
        <f t="shared" si="0"/>
        <v>7.792383791841715</v>
      </c>
      <c r="E10" s="89">
        <v>1427</v>
      </c>
      <c r="F10" s="70">
        <v>1494</v>
      </c>
      <c r="G10" s="83">
        <f t="shared" si="1"/>
        <v>4.695164681149265</v>
      </c>
      <c r="H10" s="89">
        <v>159</v>
      </c>
      <c r="I10" s="70">
        <v>123</v>
      </c>
      <c r="J10" s="83">
        <f t="shared" si="2"/>
        <v>-22.64150943396227</v>
      </c>
      <c r="K10" s="89">
        <v>1906</v>
      </c>
      <c r="L10" s="70">
        <v>1868</v>
      </c>
      <c r="M10" s="83">
        <f t="shared" si="3"/>
        <v>-1.993704092339982</v>
      </c>
    </row>
    <row r="11" spans="1:13" ht="14.25">
      <c r="A11" s="19" t="s">
        <v>55</v>
      </c>
      <c r="B11" s="89">
        <v>2412</v>
      </c>
      <c r="C11" s="70">
        <v>2839</v>
      </c>
      <c r="D11" s="83">
        <f t="shared" si="0"/>
        <v>17.70315091210614</v>
      </c>
      <c r="E11" s="89">
        <v>597</v>
      </c>
      <c r="F11" s="70">
        <v>732</v>
      </c>
      <c r="G11" s="83">
        <f t="shared" si="1"/>
        <v>22.613065326633162</v>
      </c>
      <c r="H11" s="89">
        <v>77</v>
      </c>
      <c r="I11" s="70">
        <v>79</v>
      </c>
      <c r="J11" s="83">
        <f t="shared" si="2"/>
        <v>2.597402597402592</v>
      </c>
      <c r="K11" s="89">
        <v>786</v>
      </c>
      <c r="L11" s="70">
        <v>940</v>
      </c>
      <c r="M11" s="83">
        <f t="shared" si="3"/>
        <v>19.592875318066163</v>
      </c>
    </row>
    <row r="12" spans="1:13" ht="14.25">
      <c r="A12" s="19" t="s">
        <v>56</v>
      </c>
      <c r="B12" s="89">
        <v>2715</v>
      </c>
      <c r="C12" s="70">
        <v>2848</v>
      </c>
      <c r="D12" s="83">
        <f t="shared" si="0"/>
        <v>4.898710865561696</v>
      </c>
      <c r="E12" s="89">
        <v>656</v>
      </c>
      <c r="F12" s="70">
        <v>705</v>
      </c>
      <c r="G12" s="83">
        <f t="shared" si="1"/>
        <v>7.4695121951219505</v>
      </c>
      <c r="H12" s="89">
        <v>113</v>
      </c>
      <c r="I12" s="70">
        <v>129</v>
      </c>
      <c r="J12" s="83">
        <f t="shared" si="2"/>
        <v>14.159292035398224</v>
      </c>
      <c r="K12" s="89">
        <v>824</v>
      </c>
      <c r="L12" s="70">
        <v>913</v>
      </c>
      <c r="M12" s="83">
        <f t="shared" si="3"/>
        <v>10.800970873786412</v>
      </c>
    </row>
    <row r="13" spans="1:13" ht="14.25">
      <c r="A13" s="19" t="s">
        <v>57</v>
      </c>
      <c r="B13" s="89">
        <v>1819</v>
      </c>
      <c r="C13" s="70">
        <v>2137</v>
      </c>
      <c r="D13" s="83">
        <f t="shared" si="0"/>
        <v>17.48213304013194</v>
      </c>
      <c r="E13" s="89">
        <v>365</v>
      </c>
      <c r="F13" s="70">
        <v>332</v>
      </c>
      <c r="G13" s="83">
        <f t="shared" si="1"/>
        <v>-9.041095890410958</v>
      </c>
      <c r="H13" s="89">
        <v>62</v>
      </c>
      <c r="I13" s="70">
        <v>58</v>
      </c>
      <c r="J13" s="83">
        <f t="shared" si="2"/>
        <v>-6.451612903225808</v>
      </c>
      <c r="K13" s="89">
        <v>495</v>
      </c>
      <c r="L13" s="70">
        <v>457</v>
      </c>
      <c r="M13" s="83">
        <f t="shared" si="3"/>
        <v>-7.676767676767682</v>
      </c>
    </row>
    <row r="14" spans="1:13" ht="14.25">
      <c r="A14" s="19" t="s">
        <v>58</v>
      </c>
      <c r="B14" s="89">
        <v>3964</v>
      </c>
      <c r="C14" s="70">
        <v>4363</v>
      </c>
      <c r="D14" s="83">
        <f t="shared" si="0"/>
        <v>10.065590312815331</v>
      </c>
      <c r="E14" s="89">
        <v>806</v>
      </c>
      <c r="F14" s="70">
        <v>817</v>
      </c>
      <c r="G14" s="83">
        <f t="shared" si="1"/>
        <v>1.3647642679900684</v>
      </c>
      <c r="H14" s="89">
        <v>99</v>
      </c>
      <c r="I14" s="70">
        <v>104</v>
      </c>
      <c r="J14" s="83">
        <f t="shared" si="2"/>
        <v>5.050505050505052</v>
      </c>
      <c r="K14" s="89">
        <v>1087</v>
      </c>
      <c r="L14" s="70">
        <v>1045</v>
      </c>
      <c r="M14" s="83">
        <f t="shared" si="3"/>
        <v>-3.863845446182154</v>
      </c>
    </row>
    <row r="15" spans="1:13" ht="14.25">
      <c r="A15" s="19" t="s">
        <v>59</v>
      </c>
      <c r="B15" s="89">
        <v>2081</v>
      </c>
      <c r="C15" s="70">
        <v>2376</v>
      </c>
      <c r="D15" s="83">
        <f t="shared" si="0"/>
        <v>14.175876982220089</v>
      </c>
      <c r="E15" s="89">
        <v>501</v>
      </c>
      <c r="F15" s="70">
        <v>592</v>
      </c>
      <c r="G15" s="83">
        <f t="shared" si="1"/>
        <v>18.163672654690615</v>
      </c>
      <c r="H15" s="89">
        <v>91</v>
      </c>
      <c r="I15" s="70">
        <v>105</v>
      </c>
      <c r="J15" s="83">
        <f t="shared" si="2"/>
        <v>15.384615384615387</v>
      </c>
      <c r="K15" s="89">
        <v>645</v>
      </c>
      <c r="L15" s="70">
        <v>783</v>
      </c>
      <c r="M15" s="83">
        <f t="shared" si="3"/>
        <v>21.395348837209298</v>
      </c>
    </row>
    <row r="16" spans="1:13" ht="14.25">
      <c r="A16" s="19" t="s">
        <v>60</v>
      </c>
      <c r="B16" s="89">
        <v>8039</v>
      </c>
      <c r="C16" s="70">
        <v>8751</v>
      </c>
      <c r="D16" s="83">
        <f t="shared" si="0"/>
        <v>8.856822987933825</v>
      </c>
      <c r="E16" s="89">
        <v>1175</v>
      </c>
      <c r="F16" s="70">
        <v>1297</v>
      </c>
      <c r="G16" s="83">
        <f t="shared" si="1"/>
        <v>10.38297872340425</v>
      </c>
      <c r="H16" s="89">
        <v>171</v>
      </c>
      <c r="I16" s="70">
        <v>231</v>
      </c>
      <c r="J16" s="83">
        <f t="shared" si="2"/>
        <v>35.08771929824562</v>
      </c>
      <c r="K16" s="89">
        <v>1581</v>
      </c>
      <c r="L16" s="70">
        <v>1684</v>
      </c>
      <c r="M16" s="83">
        <f t="shared" si="3"/>
        <v>6.514864010120178</v>
      </c>
    </row>
    <row r="17" spans="1:13" ht="14.25">
      <c r="A17" s="19" t="s">
        <v>61</v>
      </c>
      <c r="B17" s="89">
        <v>27526</v>
      </c>
      <c r="C17" s="70">
        <v>29200</v>
      </c>
      <c r="D17" s="83">
        <f t="shared" si="0"/>
        <v>6.081522923781151</v>
      </c>
      <c r="E17" s="89">
        <v>1628</v>
      </c>
      <c r="F17" s="70">
        <v>1640</v>
      </c>
      <c r="G17" s="83">
        <f t="shared" si="1"/>
        <v>0.7371007371007323</v>
      </c>
      <c r="H17" s="89">
        <v>106</v>
      </c>
      <c r="I17" s="70">
        <v>100</v>
      </c>
      <c r="J17" s="83">
        <f t="shared" si="2"/>
        <v>-5.660377358490564</v>
      </c>
      <c r="K17" s="89">
        <v>1913</v>
      </c>
      <c r="L17" s="70">
        <v>1907</v>
      </c>
      <c r="M17" s="83">
        <f t="shared" si="3"/>
        <v>-0.3136434918975368</v>
      </c>
    </row>
    <row r="18" spans="1:13" ht="14.25">
      <c r="A18" s="19" t="s">
        <v>62</v>
      </c>
      <c r="B18" s="89">
        <v>1137</v>
      </c>
      <c r="C18" s="70">
        <v>1422</v>
      </c>
      <c r="D18" s="83">
        <f t="shared" si="0"/>
        <v>25.065963060686016</v>
      </c>
      <c r="E18" s="89">
        <v>258</v>
      </c>
      <c r="F18" s="70">
        <v>398</v>
      </c>
      <c r="G18" s="83">
        <f t="shared" si="1"/>
        <v>54.263565891472865</v>
      </c>
      <c r="H18" s="89">
        <v>37</v>
      </c>
      <c r="I18" s="70">
        <v>54</v>
      </c>
      <c r="J18" s="83">
        <f t="shared" si="2"/>
        <v>45.94594594594594</v>
      </c>
      <c r="K18" s="89">
        <v>323</v>
      </c>
      <c r="L18" s="70">
        <v>495</v>
      </c>
      <c r="M18" s="83">
        <f t="shared" si="3"/>
        <v>53.25077399380805</v>
      </c>
    </row>
    <row r="19" spans="1:13" ht="14.25">
      <c r="A19" s="19" t="s">
        <v>63</v>
      </c>
      <c r="B19" s="89">
        <v>605</v>
      </c>
      <c r="C19" s="70">
        <v>625</v>
      </c>
      <c r="D19" s="83">
        <f t="shared" si="0"/>
        <v>3.305785123966942</v>
      </c>
      <c r="E19" s="89">
        <v>193</v>
      </c>
      <c r="F19" s="70">
        <v>217</v>
      </c>
      <c r="G19" s="83">
        <f t="shared" si="1"/>
        <v>12.435233160621763</v>
      </c>
      <c r="H19" s="89">
        <v>16</v>
      </c>
      <c r="I19" s="70">
        <v>17</v>
      </c>
      <c r="J19" s="83">
        <f t="shared" si="2"/>
        <v>6.25</v>
      </c>
      <c r="K19" s="89">
        <v>269</v>
      </c>
      <c r="L19" s="70">
        <v>279</v>
      </c>
      <c r="M19" s="83">
        <f t="shared" si="3"/>
        <v>3.7174721189591082</v>
      </c>
    </row>
    <row r="20" spans="1:13" ht="14.25">
      <c r="A20" s="19" t="s">
        <v>64</v>
      </c>
      <c r="B20" s="89">
        <v>7800</v>
      </c>
      <c r="C20" s="70">
        <v>7963</v>
      </c>
      <c r="D20" s="83">
        <f t="shared" si="0"/>
        <v>2.089743589743591</v>
      </c>
      <c r="E20" s="89">
        <v>1456</v>
      </c>
      <c r="F20" s="70">
        <v>1487</v>
      </c>
      <c r="G20" s="83">
        <f t="shared" si="1"/>
        <v>2.129120879120876</v>
      </c>
      <c r="H20" s="89">
        <v>195</v>
      </c>
      <c r="I20" s="70">
        <v>189</v>
      </c>
      <c r="J20" s="83">
        <f t="shared" si="2"/>
        <v>-3.07692307692308</v>
      </c>
      <c r="K20" s="89">
        <v>1994</v>
      </c>
      <c r="L20" s="70">
        <v>2061</v>
      </c>
      <c r="M20" s="83">
        <f t="shared" si="3"/>
        <v>3.3600802407221693</v>
      </c>
    </row>
    <row r="21" spans="1:13" ht="14.25">
      <c r="A21" s="19" t="s">
        <v>65</v>
      </c>
      <c r="B21" s="89">
        <v>2702</v>
      </c>
      <c r="C21" s="70">
        <v>2677</v>
      </c>
      <c r="D21" s="83">
        <f t="shared" si="0"/>
        <v>-0.9252405625462643</v>
      </c>
      <c r="E21" s="89">
        <v>701</v>
      </c>
      <c r="F21" s="70">
        <v>706</v>
      </c>
      <c r="G21" s="83">
        <f t="shared" si="1"/>
        <v>0.7132667617689066</v>
      </c>
      <c r="H21" s="89">
        <v>80</v>
      </c>
      <c r="I21" s="70">
        <v>89</v>
      </c>
      <c r="J21" s="83">
        <f t="shared" si="2"/>
        <v>11.25</v>
      </c>
      <c r="K21" s="89">
        <v>976</v>
      </c>
      <c r="L21" s="70">
        <v>891</v>
      </c>
      <c r="M21" s="83">
        <f t="shared" si="3"/>
        <v>-8.709016393442624</v>
      </c>
    </row>
    <row r="22" spans="1:13" ht="14.25">
      <c r="A22" s="19" t="s">
        <v>66</v>
      </c>
      <c r="B22" s="89">
        <v>9932</v>
      </c>
      <c r="C22" s="70">
        <v>10479</v>
      </c>
      <c r="D22" s="83">
        <f t="shared" si="0"/>
        <v>5.5074506645187284</v>
      </c>
      <c r="E22" s="89">
        <v>1400</v>
      </c>
      <c r="F22" s="70">
        <v>1449</v>
      </c>
      <c r="G22" s="83">
        <f t="shared" si="1"/>
        <v>3.5</v>
      </c>
      <c r="H22" s="89">
        <v>166</v>
      </c>
      <c r="I22" s="70">
        <v>173</v>
      </c>
      <c r="J22" s="83">
        <f t="shared" si="2"/>
        <v>4.216867469879517</v>
      </c>
      <c r="K22" s="89">
        <v>1720</v>
      </c>
      <c r="L22" s="70">
        <v>1779</v>
      </c>
      <c r="M22" s="83">
        <f t="shared" si="3"/>
        <v>3.4302325581395365</v>
      </c>
    </row>
    <row r="23" spans="1:13" ht="14.25">
      <c r="A23" s="19" t="s">
        <v>67</v>
      </c>
      <c r="B23" s="89">
        <v>2619</v>
      </c>
      <c r="C23" s="70">
        <v>2676</v>
      </c>
      <c r="D23" s="83">
        <f t="shared" si="0"/>
        <v>2.176403207331049</v>
      </c>
      <c r="E23" s="89">
        <v>668</v>
      </c>
      <c r="F23" s="70">
        <v>715</v>
      </c>
      <c r="G23" s="83">
        <f t="shared" si="1"/>
        <v>7.035928143712582</v>
      </c>
      <c r="H23" s="89">
        <v>96</v>
      </c>
      <c r="I23" s="70">
        <v>88</v>
      </c>
      <c r="J23" s="83">
        <f t="shared" si="2"/>
        <v>-8.333333333333329</v>
      </c>
      <c r="K23" s="89">
        <v>817</v>
      </c>
      <c r="L23" s="70">
        <v>946</v>
      </c>
      <c r="M23" s="83">
        <f t="shared" si="3"/>
        <v>15.78947368421052</v>
      </c>
    </row>
    <row r="24" spans="1:13" ht="14.25">
      <c r="A24" s="19" t="s">
        <v>68</v>
      </c>
      <c r="B24" s="89">
        <v>1605</v>
      </c>
      <c r="C24" s="70">
        <v>1858</v>
      </c>
      <c r="D24" s="83">
        <f t="shared" si="0"/>
        <v>15.763239875389402</v>
      </c>
      <c r="E24" s="89">
        <v>409</v>
      </c>
      <c r="F24" s="70">
        <v>528</v>
      </c>
      <c r="G24" s="83">
        <f t="shared" si="1"/>
        <v>29.09535452322737</v>
      </c>
      <c r="H24" s="89">
        <v>75</v>
      </c>
      <c r="I24" s="70">
        <v>94</v>
      </c>
      <c r="J24" s="83">
        <f t="shared" si="2"/>
        <v>25.33333333333333</v>
      </c>
      <c r="K24" s="89">
        <v>522</v>
      </c>
      <c r="L24" s="70">
        <v>637</v>
      </c>
      <c r="M24" s="83">
        <f t="shared" si="3"/>
        <v>22.030651340996172</v>
      </c>
    </row>
    <row r="25" spans="1:13" ht="14.25">
      <c r="A25" s="19" t="s">
        <v>69</v>
      </c>
      <c r="B25" s="89">
        <v>1334</v>
      </c>
      <c r="C25" s="70">
        <v>1365</v>
      </c>
      <c r="D25" s="83">
        <f t="shared" si="0"/>
        <v>2.3238380809595185</v>
      </c>
      <c r="E25" s="89">
        <v>397</v>
      </c>
      <c r="F25" s="70">
        <v>415</v>
      </c>
      <c r="G25" s="83">
        <f t="shared" si="1"/>
        <v>4.534005037783373</v>
      </c>
      <c r="H25" s="89">
        <v>35</v>
      </c>
      <c r="I25" s="70">
        <v>51</v>
      </c>
      <c r="J25" s="83">
        <f t="shared" si="2"/>
        <v>45.71428571428572</v>
      </c>
      <c r="K25" s="89">
        <v>523</v>
      </c>
      <c r="L25" s="70">
        <v>508</v>
      </c>
      <c r="M25" s="83">
        <f t="shared" si="3"/>
        <v>-2.8680688336520035</v>
      </c>
    </row>
    <row r="26" spans="1:13" ht="14.25">
      <c r="A26" s="19" t="s">
        <v>70</v>
      </c>
      <c r="B26" s="89">
        <v>1541</v>
      </c>
      <c r="C26" s="70">
        <v>1626</v>
      </c>
      <c r="D26" s="83">
        <f t="shared" si="0"/>
        <v>5.515898767034386</v>
      </c>
      <c r="E26" s="89">
        <v>263</v>
      </c>
      <c r="F26" s="70">
        <v>359</v>
      </c>
      <c r="G26" s="83">
        <f t="shared" si="1"/>
        <v>36.501901140684424</v>
      </c>
      <c r="H26" s="89">
        <v>56</v>
      </c>
      <c r="I26" s="70">
        <v>73</v>
      </c>
      <c r="J26" s="83">
        <f t="shared" si="2"/>
        <v>30.35714285714286</v>
      </c>
      <c r="K26" s="89">
        <v>354</v>
      </c>
      <c r="L26" s="70">
        <v>476</v>
      </c>
      <c r="M26" s="83">
        <f t="shared" si="3"/>
        <v>34.4632768361582</v>
      </c>
    </row>
    <row r="27" spans="1:13" ht="14.25">
      <c r="A27" s="19" t="s">
        <v>71</v>
      </c>
      <c r="B27" s="89">
        <v>8310</v>
      </c>
      <c r="C27" s="70">
        <v>8412</v>
      </c>
      <c r="D27" s="83">
        <f t="shared" si="0"/>
        <v>1.2274368231046964</v>
      </c>
      <c r="E27" s="89">
        <v>1063</v>
      </c>
      <c r="F27" s="70">
        <v>1225</v>
      </c>
      <c r="G27" s="83">
        <f t="shared" si="1"/>
        <v>15.239887111947326</v>
      </c>
      <c r="H27" s="89">
        <v>92</v>
      </c>
      <c r="I27" s="70">
        <v>116</v>
      </c>
      <c r="J27" s="83">
        <f t="shared" si="2"/>
        <v>26.086956521739125</v>
      </c>
      <c r="K27" s="89">
        <v>1253</v>
      </c>
      <c r="L27" s="70">
        <v>1517</v>
      </c>
      <c r="M27" s="83">
        <f t="shared" si="3"/>
        <v>21.069433359936156</v>
      </c>
    </row>
    <row r="28" spans="1:13" ht="14.25">
      <c r="A28" s="19" t="s">
        <v>72</v>
      </c>
      <c r="B28" s="89">
        <v>2324</v>
      </c>
      <c r="C28" s="70">
        <v>2431</v>
      </c>
      <c r="D28" s="83">
        <f t="shared" si="0"/>
        <v>4.604130808950089</v>
      </c>
      <c r="E28" s="89">
        <v>553</v>
      </c>
      <c r="F28" s="70">
        <v>526</v>
      </c>
      <c r="G28" s="83">
        <f t="shared" si="1"/>
        <v>-4.88245931283906</v>
      </c>
      <c r="H28" s="89">
        <v>77</v>
      </c>
      <c r="I28" s="70">
        <v>69</v>
      </c>
      <c r="J28" s="83">
        <f t="shared" si="2"/>
        <v>-10.389610389610397</v>
      </c>
      <c r="K28" s="89">
        <v>699</v>
      </c>
      <c r="L28" s="70">
        <v>674</v>
      </c>
      <c r="M28" s="83">
        <f t="shared" si="3"/>
        <v>-3.5765379113018554</v>
      </c>
    </row>
    <row r="29" spans="1:13" ht="14.25">
      <c r="A29" s="19" t="s">
        <v>73</v>
      </c>
      <c r="B29" s="89">
        <v>2136</v>
      </c>
      <c r="C29" s="70">
        <v>2202</v>
      </c>
      <c r="D29" s="83">
        <f t="shared" si="0"/>
        <v>3.089887640449433</v>
      </c>
      <c r="E29" s="89">
        <v>492</v>
      </c>
      <c r="F29" s="70">
        <v>449</v>
      </c>
      <c r="G29" s="83">
        <f t="shared" si="1"/>
        <v>-8.739837398373979</v>
      </c>
      <c r="H29" s="89">
        <v>69</v>
      </c>
      <c r="I29" s="70">
        <v>54</v>
      </c>
      <c r="J29" s="83">
        <f t="shared" si="2"/>
        <v>-21.73913043478261</v>
      </c>
      <c r="K29" s="89">
        <v>663</v>
      </c>
      <c r="L29" s="70">
        <v>606</v>
      </c>
      <c r="M29" s="83">
        <f t="shared" si="3"/>
        <v>-8.597285067873301</v>
      </c>
    </row>
    <row r="30" spans="1:13" ht="14.25">
      <c r="A30" s="19" t="s">
        <v>74</v>
      </c>
      <c r="B30" s="89">
        <v>2666</v>
      </c>
      <c r="C30" s="70">
        <v>2628</v>
      </c>
      <c r="D30" s="83">
        <f t="shared" si="0"/>
        <v>-1.4253563390847717</v>
      </c>
      <c r="E30" s="89">
        <v>584</v>
      </c>
      <c r="F30" s="70">
        <v>536</v>
      </c>
      <c r="G30" s="83">
        <f t="shared" si="1"/>
        <v>-8.219178082191775</v>
      </c>
      <c r="H30" s="89">
        <v>87</v>
      </c>
      <c r="I30" s="70">
        <v>71</v>
      </c>
      <c r="J30" s="83">
        <f t="shared" si="2"/>
        <v>-18.39080459770115</v>
      </c>
      <c r="K30" s="89">
        <v>770</v>
      </c>
      <c r="L30" s="70">
        <v>650</v>
      </c>
      <c r="M30" s="83">
        <f t="shared" si="3"/>
        <v>-15.58441558441558</v>
      </c>
    </row>
    <row r="31" spans="1:13" ht="14.25">
      <c r="A31" s="19" t="s">
        <v>75</v>
      </c>
      <c r="B31" s="89">
        <v>1610</v>
      </c>
      <c r="C31" s="70">
        <v>1787</v>
      </c>
      <c r="D31" s="83">
        <f t="shared" si="0"/>
        <v>10.993788819875775</v>
      </c>
      <c r="E31" s="89">
        <v>426</v>
      </c>
      <c r="F31" s="70">
        <v>413</v>
      </c>
      <c r="G31" s="83">
        <f t="shared" si="1"/>
        <v>-3.0516431924882568</v>
      </c>
      <c r="H31" s="89">
        <v>76</v>
      </c>
      <c r="I31" s="70">
        <v>64</v>
      </c>
      <c r="J31" s="83">
        <f t="shared" si="2"/>
        <v>-15.78947368421052</v>
      </c>
      <c r="K31" s="89">
        <v>580</v>
      </c>
      <c r="L31" s="70">
        <v>520</v>
      </c>
      <c r="M31" s="83">
        <f t="shared" si="3"/>
        <v>-10.34482758620689</v>
      </c>
    </row>
    <row r="32" spans="1:13" ht="14.25">
      <c r="A32" s="19" t="s">
        <v>76</v>
      </c>
      <c r="B32" s="89">
        <v>1697</v>
      </c>
      <c r="C32" s="70">
        <v>1652</v>
      </c>
      <c r="D32" s="83">
        <f t="shared" si="0"/>
        <v>-2.6517383618149637</v>
      </c>
      <c r="E32" s="89">
        <v>279</v>
      </c>
      <c r="F32" s="70">
        <v>352</v>
      </c>
      <c r="G32" s="83">
        <f t="shared" si="1"/>
        <v>26.164874551971323</v>
      </c>
      <c r="H32" s="89">
        <v>55</v>
      </c>
      <c r="I32" s="70">
        <v>51</v>
      </c>
      <c r="J32" s="83">
        <f t="shared" si="2"/>
        <v>-7.272727272727266</v>
      </c>
      <c r="K32" s="89">
        <v>350</v>
      </c>
      <c r="L32" s="70">
        <v>503</v>
      </c>
      <c r="M32" s="83">
        <f t="shared" si="3"/>
        <v>43.71428571428572</v>
      </c>
    </row>
    <row r="33" spans="1:13" ht="14.25">
      <c r="A33" s="19" t="s">
        <v>77</v>
      </c>
      <c r="B33" s="88">
        <v>0</v>
      </c>
      <c r="C33" s="69">
        <v>0</v>
      </c>
      <c r="D33" s="83">
        <v>0</v>
      </c>
      <c r="E33" s="88">
        <v>0</v>
      </c>
      <c r="F33" s="69">
        <v>0</v>
      </c>
      <c r="G33" s="83">
        <v>0</v>
      </c>
      <c r="H33" s="88">
        <v>0</v>
      </c>
      <c r="I33" s="69">
        <v>0</v>
      </c>
      <c r="J33" s="83">
        <v>0</v>
      </c>
      <c r="K33" s="88">
        <v>0</v>
      </c>
      <c r="L33" s="69">
        <v>0</v>
      </c>
      <c r="M33" s="83">
        <v>0</v>
      </c>
    </row>
    <row r="34" spans="1:13" ht="15">
      <c r="A34" s="21" t="s">
        <v>78</v>
      </c>
      <c r="B34" s="90">
        <v>108070</v>
      </c>
      <c r="C34" s="102">
        <v>114769</v>
      </c>
      <c r="D34" s="83">
        <f t="shared" si="0"/>
        <v>6.198760062922176</v>
      </c>
      <c r="E34" s="90">
        <v>17319</v>
      </c>
      <c r="F34" s="102">
        <v>18446</v>
      </c>
      <c r="G34" s="83">
        <f t="shared" si="1"/>
        <v>6.507304116865868</v>
      </c>
      <c r="H34" s="90">
        <v>2266</v>
      </c>
      <c r="I34" s="102">
        <v>2369</v>
      </c>
      <c r="J34" s="83">
        <f t="shared" si="2"/>
        <v>4.545454545454547</v>
      </c>
      <c r="K34" s="90">
        <v>22394</v>
      </c>
      <c r="L34" s="102">
        <v>23476</v>
      </c>
      <c r="M34" s="83">
        <f t="shared" si="3"/>
        <v>4.83165133517906</v>
      </c>
    </row>
    <row r="35" spans="1:13" ht="14.25" customHeight="1">
      <c r="A35" s="23" t="s">
        <v>79</v>
      </c>
      <c r="B35" s="91">
        <v>396</v>
      </c>
      <c r="C35" s="84">
        <v>425</v>
      </c>
      <c r="D35" s="83">
        <f t="shared" si="0"/>
        <v>7.323232323232318</v>
      </c>
      <c r="E35" s="91">
        <v>63</v>
      </c>
      <c r="F35" s="84">
        <v>68</v>
      </c>
      <c r="G35" s="83">
        <f t="shared" si="1"/>
        <v>7.936507936507937</v>
      </c>
      <c r="H35" s="91">
        <v>8</v>
      </c>
      <c r="I35" s="84">
        <v>8</v>
      </c>
      <c r="J35" s="83">
        <f t="shared" si="2"/>
        <v>0</v>
      </c>
      <c r="K35" s="91">
        <f>K34/273</f>
        <v>82.02930402930403</v>
      </c>
      <c r="L35" s="84">
        <v>86</v>
      </c>
      <c r="M35" s="83">
        <f t="shared" si="3"/>
        <v>4.840582298830043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5 G8:G35 J8:J35 M8:M35">
    <cfRule type="cellIs" priority="10" dxfId="550" operator="greaterThan" stopIfTrue="1">
      <formula>0</formula>
    </cfRule>
  </conditionalFormatting>
  <conditionalFormatting sqref="D8:D35 G8:G35 J8:J35 M8:M35">
    <cfRule type="cellIs" priority="9" dxfId="551" operator="lessThanOrEqual" stopIfTrue="1">
      <formula>0</formula>
    </cfRule>
  </conditionalFormatting>
  <conditionalFormatting sqref="D7">
    <cfRule type="cellIs" priority="8" dxfId="550" operator="greaterThan" stopIfTrue="1">
      <formula>0</formula>
    </cfRule>
  </conditionalFormatting>
  <conditionalFormatting sqref="D7">
    <cfRule type="cellIs" priority="7" dxfId="551" operator="lessThanOrEqual" stopIfTrue="1">
      <formula>0</formula>
    </cfRule>
  </conditionalFormatting>
  <conditionalFormatting sqref="G7">
    <cfRule type="cellIs" priority="6" dxfId="550" operator="greaterThan" stopIfTrue="1">
      <formula>0</formula>
    </cfRule>
  </conditionalFormatting>
  <conditionalFormatting sqref="G7">
    <cfRule type="cellIs" priority="5" dxfId="551" operator="lessThanOrEqual" stopIfTrue="1">
      <formula>0</formula>
    </cfRule>
  </conditionalFormatting>
  <conditionalFormatting sqref="J7">
    <cfRule type="cellIs" priority="4" dxfId="550" operator="greaterThan" stopIfTrue="1">
      <formula>0</formula>
    </cfRule>
  </conditionalFormatting>
  <conditionalFormatting sqref="J7">
    <cfRule type="cellIs" priority="3" dxfId="551" operator="lessThanOrEqual" stopIfTrue="1">
      <formula>0</formula>
    </cfRule>
  </conditionalFormatting>
  <conditionalFormatting sqref="M7">
    <cfRule type="cellIs" priority="2" dxfId="550" operator="greaterThan" stopIfTrue="1">
      <formula>0</formula>
    </cfRule>
  </conditionalFormatting>
  <conditionalFormatting sqref="M7">
    <cfRule type="cellIs" priority="1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J19" sqref="J19"/>
    </sheetView>
  </sheetViews>
  <sheetFormatPr defaultColWidth="9.140625" defaultRowHeight="15"/>
  <cols>
    <col min="1" max="1" width="28.57421875" style="7" customWidth="1"/>
    <col min="2" max="10" width="12.8515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6">
        <v>0</v>
      </c>
      <c r="C7" s="16">
        <v>0</v>
      </c>
      <c r="D7" s="29">
        <v>0</v>
      </c>
      <c r="E7" s="16">
        <v>0</v>
      </c>
      <c r="F7" s="16">
        <v>0</v>
      </c>
      <c r="G7" s="29">
        <v>0</v>
      </c>
      <c r="H7" s="16">
        <v>0</v>
      </c>
      <c r="I7" s="16">
        <v>0</v>
      </c>
      <c r="J7" s="29">
        <v>0</v>
      </c>
    </row>
    <row r="8" spans="1:10" ht="14.25">
      <c r="A8" s="19" t="s">
        <v>52</v>
      </c>
      <c r="B8" s="16">
        <v>17</v>
      </c>
      <c r="C8" s="16">
        <v>18</v>
      </c>
      <c r="D8" s="29">
        <f aca="true" t="shared" si="0" ref="D8:D34">C8*100/B8-100</f>
        <v>5.882352941176464</v>
      </c>
      <c r="E8" s="16">
        <v>5</v>
      </c>
      <c r="F8" s="16">
        <v>7</v>
      </c>
      <c r="G8" s="29">
        <f>F8*100/E8-100</f>
        <v>40</v>
      </c>
      <c r="H8" s="16">
        <v>28</v>
      </c>
      <c r="I8" s="16">
        <v>16</v>
      </c>
      <c r="J8" s="29">
        <f>I8*100/H8-100</f>
        <v>-42.857142857142854</v>
      </c>
    </row>
    <row r="9" spans="1:10" ht="14.25">
      <c r="A9" s="19" t="s">
        <v>53</v>
      </c>
      <c r="B9" s="16">
        <v>11</v>
      </c>
      <c r="C9" s="16">
        <v>20</v>
      </c>
      <c r="D9" s="29">
        <f t="shared" si="0"/>
        <v>81.81818181818181</v>
      </c>
      <c r="E9" s="16">
        <v>1</v>
      </c>
      <c r="F9" s="16">
        <v>2</v>
      </c>
      <c r="G9" s="29">
        <f>F9*100/E9-100</f>
        <v>100</v>
      </c>
      <c r="H9" s="16">
        <v>13</v>
      </c>
      <c r="I9" s="16">
        <v>27</v>
      </c>
      <c r="J9" s="29">
        <f aca="true" t="shared" si="1" ref="J9:J34">I9*100/H9-100</f>
        <v>107.69230769230768</v>
      </c>
    </row>
    <row r="10" spans="1:10" ht="14.25">
      <c r="A10" s="19" t="s">
        <v>54</v>
      </c>
      <c r="B10" s="16">
        <v>19</v>
      </c>
      <c r="C10" s="16">
        <v>17</v>
      </c>
      <c r="D10" s="29">
        <f t="shared" si="0"/>
        <v>-10.526315789473685</v>
      </c>
      <c r="E10" s="16">
        <v>4</v>
      </c>
      <c r="F10" s="16">
        <v>0</v>
      </c>
      <c r="G10" s="112" t="s">
        <v>315</v>
      </c>
      <c r="H10" s="16">
        <v>31</v>
      </c>
      <c r="I10" s="16">
        <v>34</v>
      </c>
      <c r="J10" s="29">
        <f t="shared" si="1"/>
        <v>9.677419354838705</v>
      </c>
    </row>
    <row r="11" spans="1:10" ht="14.25">
      <c r="A11" s="19" t="s">
        <v>55</v>
      </c>
      <c r="B11" s="16">
        <v>3</v>
      </c>
      <c r="C11" s="16">
        <v>10</v>
      </c>
      <c r="D11" s="29">
        <f t="shared" si="0"/>
        <v>233.33333333333331</v>
      </c>
      <c r="E11" s="16">
        <v>1</v>
      </c>
      <c r="F11" s="16">
        <v>3</v>
      </c>
      <c r="G11" s="29">
        <f>F11*100/E11-100</f>
        <v>200</v>
      </c>
      <c r="H11" s="16">
        <v>3</v>
      </c>
      <c r="I11" s="16">
        <v>12</v>
      </c>
      <c r="J11" s="29">
        <f t="shared" si="1"/>
        <v>300</v>
      </c>
    </row>
    <row r="12" spans="1:10" ht="14.25">
      <c r="A12" s="19" t="s">
        <v>56</v>
      </c>
      <c r="B12" s="16">
        <v>10</v>
      </c>
      <c r="C12" s="16">
        <v>3</v>
      </c>
      <c r="D12" s="29">
        <f t="shared" si="0"/>
        <v>-70</v>
      </c>
      <c r="E12" s="16">
        <v>3</v>
      </c>
      <c r="F12" s="16">
        <v>0</v>
      </c>
      <c r="G12" s="112" t="s">
        <v>315</v>
      </c>
      <c r="H12" s="16">
        <v>9</v>
      </c>
      <c r="I12" s="16">
        <v>4</v>
      </c>
      <c r="J12" s="29">
        <f t="shared" si="1"/>
        <v>-55.55555555555556</v>
      </c>
    </row>
    <row r="13" spans="1:10" ht="14.25">
      <c r="A13" s="19" t="s">
        <v>57</v>
      </c>
      <c r="B13" s="16">
        <v>5</v>
      </c>
      <c r="C13" s="16">
        <v>9</v>
      </c>
      <c r="D13" s="29">
        <f t="shared" si="0"/>
        <v>80</v>
      </c>
      <c r="E13" s="16">
        <v>4</v>
      </c>
      <c r="F13" s="16">
        <v>0</v>
      </c>
      <c r="G13" s="112" t="s">
        <v>315</v>
      </c>
      <c r="H13" s="16">
        <v>1</v>
      </c>
      <c r="I13" s="16">
        <v>10</v>
      </c>
      <c r="J13" s="29">
        <f t="shared" si="1"/>
        <v>900</v>
      </c>
    </row>
    <row r="14" spans="1:10" ht="14.25">
      <c r="A14" s="19" t="s">
        <v>58</v>
      </c>
      <c r="B14" s="16">
        <v>10</v>
      </c>
      <c r="C14" s="16">
        <v>8</v>
      </c>
      <c r="D14" s="29">
        <f t="shared" si="0"/>
        <v>-20</v>
      </c>
      <c r="E14" s="16">
        <v>3</v>
      </c>
      <c r="F14" s="16">
        <v>0</v>
      </c>
      <c r="G14" s="112" t="s">
        <v>315</v>
      </c>
      <c r="H14" s="16">
        <v>21</v>
      </c>
      <c r="I14" s="16">
        <v>9</v>
      </c>
      <c r="J14" s="29">
        <f t="shared" si="1"/>
        <v>-57.142857142857146</v>
      </c>
    </row>
    <row r="15" spans="1:10" ht="14.25">
      <c r="A15" s="19" t="s">
        <v>59</v>
      </c>
      <c r="B15" s="16">
        <v>6</v>
      </c>
      <c r="C15" s="16">
        <v>17</v>
      </c>
      <c r="D15" s="29">
        <f t="shared" si="0"/>
        <v>183.33333333333331</v>
      </c>
      <c r="E15" s="16">
        <v>0</v>
      </c>
      <c r="F15" s="16">
        <v>5</v>
      </c>
      <c r="G15" s="29" t="s">
        <v>314</v>
      </c>
      <c r="H15" s="16">
        <v>8</v>
      </c>
      <c r="I15" s="16">
        <v>17</v>
      </c>
      <c r="J15" s="29">
        <f t="shared" si="1"/>
        <v>112.5</v>
      </c>
    </row>
    <row r="16" spans="1:10" ht="14.25">
      <c r="A16" s="19" t="s">
        <v>60</v>
      </c>
      <c r="B16" s="16">
        <v>9</v>
      </c>
      <c r="C16" s="16">
        <v>4</v>
      </c>
      <c r="D16" s="29">
        <f t="shared" si="0"/>
        <v>-55.55555555555556</v>
      </c>
      <c r="E16" s="16">
        <v>0</v>
      </c>
      <c r="F16" s="16">
        <v>1</v>
      </c>
      <c r="G16" s="29" t="s">
        <v>314</v>
      </c>
      <c r="H16" s="16">
        <v>13</v>
      </c>
      <c r="I16" s="16">
        <v>3</v>
      </c>
      <c r="J16" s="29">
        <f t="shared" si="1"/>
        <v>-76.92307692307692</v>
      </c>
    </row>
    <row r="17" spans="1:10" ht="14.25">
      <c r="A17" s="19" t="s">
        <v>61</v>
      </c>
      <c r="B17" s="16">
        <v>9</v>
      </c>
      <c r="C17" s="16">
        <v>6</v>
      </c>
      <c r="D17" s="29">
        <f t="shared" si="0"/>
        <v>-33.33333333333333</v>
      </c>
      <c r="E17" s="16">
        <v>0</v>
      </c>
      <c r="F17" s="16">
        <v>0</v>
      </c>
      <c r="G17" s="29">
        <v>0</v>
      </c>
      <c r="H17" s="16">
        <v>10</v>
      </c>
      <c r="I17" s="16">
        <v>10</v>
      </c>
      <c r="J17" s="29">
        <f t="shared" si="1"/>
        <v>0</v>
      </c>
    </row>
    <row r="18" spans="1:10" ht="14.25">
      <c r="A18" s="19" t="s">
        <v>62</v>
      </c>
      <c r="B18" s="16">
        <v>3</v>
      </c>
      <c r="C18" s="16">
        <v>7</v>
      </c>
      <c r="D18" s="29">
        <f t="shared" si="0"/>
        <v>133.33333333333334</v>
      </c>
      <c r="E18" s="16">
        <v>1</v>
      </c>
      <c r="F18" s="16">
        <v>0</v>
      </c>
      <c r="G18" s="112" t="s">
        <v>315</v>
      </c>
      <c r="H18" s="16">
        <v>7</v>
      </c>
      <c r="I18" s="16">
        <v>7</v>
      </c>
      <c r="J18" s="29">
        <f t="shared" si="1"/>
        <v>0</v>
      </c>
    </row>
    <row r="19" spans="1:10" ht="14.25">
      <c r="A19" s="19" t="s">
        <v>63</v>
      </c>
      <c r="B19" s="16">
        <v>2</v>
      </c>
      <c r="C19" s="16">
        <v>0</v>
      </c>
      <c r="D19" s="112" t="s">
        <v>315</v>
      </c>
      <c r="E19" s="16">
        <v>0</v>
      </c>
      <c r="F19" s="16">
        <v>0</v>
      </c>
      <c r="G19" s="29">
        <v>0</v>
      </c>
      <c r="H19" s="16">
        <v>2</v>
      </c>
      <c r="I19" s="16">
        <v>0</v>
      </c>
      <c r="J19" s="112" t="s">
        <v>315</v>
      </c>
    </row>
    <row r="20" spans="1:10" ht="14.25">
      <c r="A20" s="19" t="s">
        <v>64</v>
      </c>
      <c r="B20" s="16">
        <v>22</v>
      </c>
      <c r="C20" s="16">
        <v>34</v>
      </c>
      <c r="D20" s="29">
        <f t="shared" si="0"/>
        <v>54.54545454545453</v>
      </c>
      <c r="E20" s="16">
        <v>8</v>
      </c>
      <c r="F20" s="16">
        <v>9</v>
      </c>
      <c r="G20" s="29">
        <f>F20*100/E20-100</f>
        <v>12.5</v>
      </c>
      <c r="H20" s="16">
        <v>27</v>
      </c>
      <c r="I20" s="16">
        <v>55</v>
      </c>
      <c r="J20" s="29">
        <f t="shared" si="1"/>
        <v>103.7037037037037</v>
      </c>
    </row>
    <row r="21" spans="1:10" ht="14.25">
      <c r="A21" s="19" t="s">
        <v>65</v>
      </c>
      <c r="B21" s="16">
        <v>12</v>
      </c>
      <c r="C21" s="16">
        <v>9</v>
      </c>
      <c r="D21" s="29">
        <f t="shared" si="0"/>
        <v>-25</v>
      </c>
      <c r="E21" s="16">
        <v>2</v>
      </c>
      <c r="F21" s="16">
        <v>1</v>
      </c>
      <c r="G21" s="29">
        <f>F21*100/E21-100</f>
        <v>-50</v>
      </c>
      <c r="H21" s="16">
        <v>13</v>
      </c>
      <c r="I21" s="16">
        <v>10</v>
      </c>
      <c r="J21" s="29">
        <f t="shared" si="1"/>
        <v>-23.07692307692308</v>
      </c>
    </row>
    <row r="22" spans="1:10" ht="14.25">
      <c r="A22" s="19" t="s">
        <v>66</v>
      </c>
      <c r="B22" s="16">
        <v>10</v>
      </c>
      <c r="C22" s="16">
        <v>10</v>
      </c>
      <c r="D22" s="29">
        <f t="shared" si="0"/>
        <v>0</v>
      </c>
      <c r="E22" s="16">
        <v>0</v>
      </c>
      <c r="F22" s="16">
        <v>9</v>
      </c>
      <c r="G22" s="29" t="s">
        <v>314</v>
      </c>
      <c r="H22" s="16">
        <v>10</v>
      </c>
      <c r="I22" s="16">
        <v>18</v>
      </c>
      <c r="J22" s="29">
        <f t="shared" si="1"/>
        <v>80</v>
      </c>
    </row>
    <row r="23" spans="1:10" ht="14.25">
      <c r="A23" s="19" t="s">
        <v>67</v>
      </c>
      <c r="B23" s="16">
        <v>5</v>
      </c>
      <c r="C23" s="16">
        <v>14</v>
      </c>
      <c r="D23" s="29">
        <f t="shared" si="0"/>
        <v>180</v>
      </c>
      <c r="E23" s="16">
        <v>1</v>
      </c>
      <c r="F23" s="16">
        <v>2</v>
      </c>
      <c r="G23" s="29">
        <f>F23*100/E23-100</f>
        <v>100</v>
      </c>
      <c r="H23" s="16">
        <v>4</v>
      </c>
      <c r="I23" s="16">
        <v>29</v>
      </c>
      <c r="J23" s="29">
        <f t="shared" si="1"/>
        <v>625</v>
      </c>
    </row>
    <row r="24" spans="1:10" ht="14.25">
      <c r="A24" s="19" t="s">
        <v>68</v>
      </c>
      <c r="B24" s="16">
        <v>9</v>
      </c>
      <c r="C24" s="16">
        <v>17</v>
      </c>
      <c r="D24" s="29">
        <f t="shared" si="0"/>
        <v>88.88888888888889</v>
      </c>
      <c r="E24" s="16">
        <v>4</v>
      </c>
      <c r="F24" s="16">
        <v>4</v>
      </c>
      <c r="G24" s="29">
        <f>F24*100/E24-100</f>
        <v>0</v>
      </c>
      <c r="H24" s="16">
        <v>10</v>
      </c>
      <c r="I24" s="16">
        <v>18</v>
      </c>
      <c r="J24" s="29">
        <f t="shared" si="1"/>
        <v>80</v>
      </c>
    </row>
    <row r="25" spans="1:10" ht="14.25">
      <c r="A25" s="19" t="s">
        <v>69</v>
      </c>
      <c r="B25" s="16">
        <v>1</v>
      </c>
      <c r="C25" s="16">
        <v>9</v>
      </c>
      <c r="D25" s="29">
        <f t="shared" si="0"/>
        <v>800</v>
      </c>
      <c r="E25" s="16">
        <v>0</v>
      </c>
      <c r="F25" s="16">
        <v>1</v>
      </c>
      <c r="G25" s="29" t="s">
        <v>314</v>
      </c>
      <c r="H25" s="16">
        <v>1</v>
      </c>
      <c r="I25" s="16">
        <v>9</v>
      </c>
      <c r="J25" s="29">
        <f>I25*100/H25-100</f>
        <v>800</v>
      </c>
    </row>
    <row r="26" spans="1:10" ht="14.25">
      <c r="A26" s="19" t="s">
        <v>70</v>
      </c>
      <c r="B26" s="16">
        <v>1</v>
      </c>
      <c r="C26" s="16">
        <v>4</v>
      </c>
      <c r="D26" s="29">
        <f t="shared" si="0"/>
        <v>300</v>
      </c>
      <c r="E26" s="16">
        <v>1</v>
      </c>
      <c r="F26" s="16">
        <v>0</v>
      </c>
      <c r="G26" s="112" t="s">
        <v>315</v>
      </c>
      <c r="H26" s="16">
        <v>0</v>
      </c>
      <c r="I26" s="16">
        <v>6</v>
      </c>
      <c r="J26" s="29" t="s">
        <v>314</v>
      </c>
    </row>
    <row r="27" spans="1:10" ht="14.25">
      <c r="A27" s="19" t="s">
        <v>71</v>
      </c>
      <c r="B27" s="16">
        <v>5</v>
      </c>
      <c r="C27" s="16">
        <v>14</v>
      </c>
      <c r="D27" s="29">
        <f t="shared" si="0"/>
        <v>180</v>
      </c>
      <c r="E27" s="16">
        <v>0</v>
      </c>
      <c r="F27" s="16">
        <v>1</v>
      </c>
      <c r="G27" s="29" t="s">
        <v>314</v>
      </c>
      <c r="H27" s="16">
        <v>5</v>
      </c>
      <c r="I27" s="16">
        <v>17</v>
      </c>
      <c r="J27" s="29">
        <f>I27*100/H27-100</f>
        <v>240</v>
      </c>
    </row>
    <row r="28" spans="1:10" ht="14.25">
      <c r="A28" s="19" t="s">
        <v>72</v>
      </c>
      <c r="B28" s="16">
        <v>3</v>
      </c>
      <c r="C28" s="16">
        <v>6</v>
      </c>
      <c r="D28" s="29">
        <f t="shared" si="0"/>
        <v>100</v>
      </c>
      <c r="E28" s="16">
        <v>1</v>
      </c>
      <c r="F28" s="16">
        <v>3</v>
      </c>
      <c r="G28" s="29">
        <f>F28*100/E28-100</f>
        <v>200</v>
      </c>
      <c r="H28" s="16">
        <v>2</v>
      </c>
      <c r="I28" s="16">
        <v>9</v>
      </c>
      <c r="J28" s="29">
        <f t="shared" si="1"/>
        <v>350</v>
      </c>
    </row>
    <row r="29" spans="1:10" ht="14.25">
      <c r="A29" s="19" t="s">
        <v>73</v>
      </c>
      <c r="B29" s="16">
        <v>8</v>
      </c>
      <c r="C29" s="16">
        <v>8</v>
      </c>
      <c r="D29" s="29">
        <f t="shared" si="0"/>
        <v>0</v>
      </c>
      <c r="E29" s="16">
        <v>1</v>
      </c>
      <c r="F29" s="16">
        <v>1</v>
      </c>
      <c r="G29" s="29">
        <f>F29*100/E29-100</f>
        <v>0</v>
      </c>
      <c r="H29" s="16">
        <v>9</v>
      </c>
      <c r="I29" s="16">
        <v>12</v>
      </c>
      <c r="J29" s="29">
        <f t="shared" si="1"/>
        <v>33.33333333333334</v>
      </c>
    </row>
    <row r="30" spans="1:10" ht="14.25">
      <c r="A30" s="19" t="s">
        <v>74</v>
      </c>
      <c r="B30" s="16">
        <v>8</v>
      </c>
      <c r="C30" s="16">
        <v>11</v>
      </c>
      <c r="D30" s="29">
        <f t="shared" si="0"/>
        <v>37.5</v>
      </c>
      <c r="E30" s="16">
        <v>2</v>
      </c>
      <c r="F30" s="16">
        <v>1</v>
      </c>
      <c r="G30" s="29">
        <f>F30*100/E30-100</f>
        <v>-50</v>
      </c>
      <c r="H30" s="16">
        <v>11</v>
      </c>
      <c r="I30" s="16">
        <v>13</v>
      </c>
      <c r="J30" s="29">
        <f t="shared" si="1"/>
        <v>18.181818181818187</v>
      </c>
    </row>
    <row r="31" spans="1:10" ht="14.25">
      <c r="A31" s="19" t="s">
        <v>75</v>
      </c>
      <c r="B31" s="16">
        <v>1</v>
      </c>
      <c r="C31" s="16">
        <v>1</v>
      </c>
      <c r="D31" s="29">
        <f t="shared" si="0"/>
        <v>0</v>
      </c>
      <c r="E31" s="16">
        <v>0</v>
      </c>
      <c r="F31" s="16">
        <v>0</v>
      </c>
      <c r="G31" s="29">
        <v>0</v>
      </c>
      <c r="H31" s="16">
        <v>1</v>
      </c>
      <c r="I31" s="16">
        <v>3</v>
      </c>
      <c r="J31" s="29">
        <f t="shared" si="1"/>
        <v>200</v>
      </c>
    </row>
    <row r="32" spans="1:10" ht="14.25">
      <c r="A32" s="19" t="s">
        <v>76</v>
      </c>
      <c r="B32" s="16">
        <v>6</v>
      </c>
      <c r="C32" s="16">
        <v>8</v>
      </c>
      <c r="D32" s="29">
        <f t="shared" si="0"/>
        <v>33.33333333333334</v>
      </c>
      <c r="E32" s="16">
        <v>1</v>
      </c>
      <c r="F32" s="16">
        <v>3</v>
      </c>
      <c r="G32" s="29">
        <f>F32*100/E32-100</f>
        <v>200</v>
      </c>
      <c r="H32" s="16">
        <v>6</v>
      </c>
      <c r="I32" s="16">
        <v>9</v>
      </c>
      <c r="J32" s="29">
        <f t="shared" si="1"/>
        <v>50</v>
      </c>
    </row>
    <row r="33" spans="1:10" ht="14.25">
      <c r="A33" s="19" t="s">
        <v>77</v>
      </c>
      <c r="B33" s="16">
        <v>0</v>
      </c>
      <c r="C33" s="16">
        <v>0</v>
      </c>
      <c r="D33" s="29">
        <v>0</v>
      </c>
      <c r="E33" s="16">
        <v>0</v>
      </c>
      <c r="F33" s="16">
        <v>0</v>
      </c>
      <c r="G33" s="29">
        <v>0</v>
      </c>
      <c r="H33" s="16">
        <v>0</v>
      </c>
      <c r="I33" s="16">
        <v>0</v>
      </c>
      <c r="J33" s="29">
        <v>0</v>
      </c>
    </row>
    <row r="34" spans="1:10" ht="15">
      <c r="A34" s="21" t="s">
        <v>78</v>
      </c>
      <c r="B34" s="22">
        <v>195</v>
      </c>
      <c r="C34" s="22">
        <v>264</v>
      </c>
      <c r="D34" s="31">
        <f t="shared" si="0"/>
        <v>35.38461538461539</v>
      </c>
      <c r="E34" s="22">
        <v>43</v>
      </c>
      <c r="F34" s="22">
        <v>53</v>
      </c>
      <c r="G34" s="31">
        <f>F34*100/E34-100</f>
        <v>23.25581395348837</v>
      </c>
      <c r="H34" s="22">
        <v>245</v>
      </c>
      <c r="I34" s="22">
        <v>356</v>
      </c>
      <c r="J34" s="31">
        <f t="shared" si="1"/>
        <v>45.30612244897958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20:D34 G11 G27:G34 D7:D18 G19:G25 G15:G17 G7:G9 J7:J18 J20:J34">
    <cfRule type="cellIs" priority="50" dxfId="551" operator="lessThanOrEqual" stopIfTrue="1">
      <formula>0</formula>
    </cfRule>
  </conditionalFormatting>
  <conditionalFormatting sqref="D20:D34 G11 G27:G34 D7:D18 G19:G25 G15:G17 G7:G9 J7:J18 J20:J34">
    <cfRule type="cellIs" priority="49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M26" sqref="M26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</row>
    <row r="8" spans="1:10" ht="14.25">
      <c r="A8" s="19" t="s">
        <v>52</v>
      </c>
      <c r="B8" s="14">
        <v>84</v>
      </c>
      <c r="C8" s="14">
        <v>67</v>
      </c>
      <c r="D8" s="29">
        <f aca="true" t="shared" si="0" ref="D8:D34">C8*100/B8-100</f>
        <v>-20.23809523809524</v>
      </c>
      <c r="E8" s="14">
        <v>21</v>
      </c>
      <c r="F8" s="14">
        <v>11</v>
      </c>
      <c r="G8" s="29">
        <f aca="true" t="shared" si="1" ref="G8:G34">F8*100/E8-100</f>
        <v>-47.61904761904762</v>
      </c>
      <c r="H8" s="14">
        <v>103</v>
      </c>
      <c r="I8" s="14">
        <v>87</v>
      </c>
      <c r="J8" s="29">
        <f aca="true" t="shared" si="2" ref="J8:J34">I8*100/H8-100</f>
        <v>-15.533980582524265</v>
      </c>
    </row>
    <row r="9" spans="1:10" ht="14.25">
      <c r="A9" s="19" t="s">
        <v>53</v>
      </c>
      <c r="B9" s="14">
        <v>105</v>
      </c>
      <c r="C9" s="14">
        <v>145</v>
      </c>
      <c r="D9" s="29">
        <f t="shared" si="0"/>
        <v>38.0952380952381</v>
      </c>
      <c r="E9" s="14">
        <v>19</v>
      </c>
      <c r="F9" s="14">
        <v>13</v>
      </c>
      <c r="G9" s="29">
        <f t="shared" si="1"/>
        <v>-31.578947368421055</v>
      </c>
      <c r="H9" s="14">
        <v>124</v>
      </c>
      <c r="I9" s="14">
        <v>173</v>
      </c>
      <c r="J9" s="29">
        <f t="shared" si="2"/>
        <v>39.51612903225808</v>
      </c>
    </row>
    <row r="10" spans="1:10" ht="14.25">
      <c r="A10" s="19" t="s">
        <v>54</v>
      </c>
      <c r="B10" s="14">
        <v>264</v>
      </c>
      <c r="C10" s="14">
        <v>317</v>
      </c>
      <c r="D10" s="29">
        <f t="shared" si="0"/>
        <v>20.075757575757578</v>
      </c>
      <c r="E10" s="14">
        <v>16</v>
      </c>
      <c r="F10" s="14">
        <v>13</v>
      </c>
      <c r="G10" s="29">
        <f t="shared" si="1"/>
        <v>-18.75</v>
      </c>
      <c r="H10" s="14">
        <v>368</v>
      </c>
      <c r="I10" s="14">
        <v>392</v>
      </c>
      <c r="J10" s="29">
        <f t="shared" si="2"/>
        <v>6.521739130434781</v>
      </c>
    </row>
    <row r="11" spans="1:10" ht="14.25">
      <c r="A11" s="19" t="s">
        <v>55</v>
      </c>
      <c r="B11" s="14">
        <v>137</v>
      </c>
      <c r="C11" s="14">
        <v>172</v>
      </c>
      <c r="D11" s="29">
        <f t="shared" si="0"/>
        <v>25.547445255474457</v>
      </c>
      <c r="E11" s="14">
        <v>20</v>
      </c>
      <c r="F11" s="14">
        <v>17</v>
      </c>
      <c r="G11" s="29">
        <f t="shared" si="1"/>
        <v>-15</v>
      </c>
      <c r="H11" s="14">
        <v>181</v>
      </c>
      <c r="I11" s="14">
        <v>219</v>
      </c>
      <c r="J11" s="29">
        <f t="shared" si="2"/>
        <v>20.994475138121544</v>
      </c>
    </row>
    <row r="12" spans="1:10" ht="14.25">
      <c r="A12" s="19" t="s">
        <v>56</v>
      </c>
      <c r="B12" s="14">
        <v>123</v>
      </c>
      <c r="C12" s="14">
        <v>124</v>
      </c>
      <c r="D12" s="29">
        <f t="shared" si="0"/>
        <v>0.8130081300813004</v>
      </c>
      <c r="E12" s="14">
        <v>16</v>
      </c>
      <c r="F12" s="14">
        <v>8</v>
      </c>
      <c r="G12" s="29">
        <f t="shared" si="1"/>
        <v>-50</v>
      </c>
      <c r="H12" s="14">
        <v>149</v>
      </c>
      <c r="I12" s="14">
        <v>144</v>
      </c>
      <c r="J12" s="29">
        <f t="shared" si="2"/>
        <v>-3.3557046979865817</v>
      </c>
    </row>
    <row r="13" spans="1:10" ht="14.25">
      <c r="A13" s="19" t="s">
        <v>57</v>
      </c>
      <c r="B13" s="14">
        <v>53</v>
      </c>
      <c r="C13" s="14">
        <v>49</v>
      </c>
      <c r="D13" s="29">
        <f t="shared" si="0"/>
        <v>-7.547169811320757</v>
      </c>
      <c r="E13" s="14">
        <v>11</v>
      </c>
      <c r="F13" s="14">
        <v>12</v>
      </c>
      <c r="G13" s="29">
        <f t="shared" si="1"/>
        <v>9.090909090909093</v>
      </c>
      <c r="H13" s="14">
        <v>63</v>
      </c>
      <c r="I13" s="14">
        <v>60</v>
      </c>
      <c r="J13" s="29">
        <f t="shared" si="2"/>
        <v>-4.761904761904759</v>
      </c>
    </row>
    <row r="14" spans="1:10" ht="14.25">
      <c r="A14" s="19" t="s">
        <v>58</v>
      </c>
      <c r="B14" s="14">
        <v>157</v>
      </c>
      <c r="C14" s="14">
        <v>172</v>
      </c>
      <c r="D14" s="29">
        <f t="shared" si="0"/>
        <v>9.554140127388536</v>
      </c>
      <c r="E14" s="14">
        <v>13</v>
      </c>
      <c r="F14" s="14">
        <v>16</v>
      </c>
      <c r="G14" s="29">
        <f t="shared" si="1"/>
        <v>23.07692307692308</v>
      </c>
      <c r="H14" s="14">
        <v>223</v>
      </c>
      <c r="I14" s="14">
        <v>232</v>
      </c>
      <c r="J14" s="29">
        <f t="shared" si="2"/>
        <v>4.035874439461878</v>
      </c>
    </row>
    <row r="15" spans="1:10" ht="14.25">
      <c r="A15" s="19" t="s">
        <v>59</v>
      </c>
      <c r="B15" s="14">
        <v>138</v>
      </c>
      <c r="C15" s="14">
        <v>236</v>
      </c>
      <c r="D15" s="29">
        <f t="shared" si="0"/>
        <v>71.01449275362319</v>
      </c>
      <c r="E15" s="14">
        <v>24</v>
      </c>
      <c r="F15" s="14">
        <v>46</v>
      </c>
      <c r="G15" s="29">
        <f t="shared" si="1"/>
        <v>91.66666666666666</v>
      </c>
      <c r="H15" s="14">
        <v>204</v>
      </c>
      <c r="I15" s="14">
        <v>339</v>
      </c>
      <c r="J15" s="29">
        <f t="shared" si="2"/>
        <v>66.1764705882353</v>
      </c>
    </row>
    <row r="16" spans="1:10" ht="14.25">
      <c r="A16" s="19" t="s">
        <v>60</v>
      </c>
      <c r="B16" s="14">
        <v>196</v>
      </c>
      <c r="C16" s="14">
        <v>225</v>
      </c>
      <c r="D16" s="29">
        <f t="shared" si="0"/>
        <v>14.795918367346943</v>
      </c>
      <c r="E16" s="14">
        <v>14</v>
      </c>
      <c r="F16" s="14">
        <v>29</v>
      </c>
      <c r="G16" s="29">
        <f t="shared" si="1"/>
        <v>107.14285714285714</v>
      </c>
      <c r="H16" s="14">
        <v>265</v>
      </c>
      <c r="I16" s="14">
        <v>298</v>
      </c>
      <c r="J16" s="29">
        <f t="shared" si="2"/>
        <v>12.452830188679243</v>
      </c>
    </row>
    <row r="17" spans="1:10" ht="14.25">
      <c r="A17" s="19" t="s">
        <v>61</v>
      </c>
      <c r="B17" s="14">
        <v>182</v>
      </c>
      <c r="C17" s="14">
        <v>214</v>
      </c>
      <c r="D17" s="29">
        <f t="shared" si="0"/>
        <v>17.582417582417577</v>
      </c>
      <c r="E17" s="14">
        <v>1</v>
      </c>
      <c r="F17" s="14">
        <v>1</v>
      </c>
      <c r="G17" s="29">
        <f t="shared" si="1"/>
        <v>0</v>
      </c>
      <c r="H17" s="14">
        <v>233</v>
      </c>
      <c r="I17" s="14">
        <v>263</v>
      </c>
      <c r="J17" s="29">
        <f t="shared" si="2"/>
        <v>12.87553648068669</v>
      </c>
    </row>
    <row r="18" spans="1:10" ht="14.25">
      <c r="A18" s="19" t="s">
        <v>62</v>
      </c>
      <c r="B18" s="14">
        <v>63</v>
      </c>
      <c r="C18" s="14">
        <v>118</v>
      </c>
      <c r="D18" s="29">
        <f t="shared" si="0"/>
        <v>87.30158730158729</v>
      </c>
      <c r="E18" s="14">
        <v>10</v>
      </c>
      <c r="F18" s="14">
        <v>21</v>
      </c>
      <c r="G18" s="29">
        <f t="shared" si="1"/>
        <v>110</v>
      </c>
      <c r="H18" s="14">
        <v>87</v>
      </c>
      <c r="I18" s="14">
        <v>150</v>
      </c>
      <c r="J18" s="29">
        <f t="shared" si="2"/>
        <v>72.41379310344828</v>
      </c>
    </row>
    <row r="19" spans="1:10" ht="14.25">
      <c r="A19" s="19" t="s">
        <v>63</v>
      </c>
      <c r="B19" s="14">
        <v>54</v>
      </c>
      <c r="C19" s="14">
        <v>84</v>
      </c>
      <c r="D19" s="29">
        <f t="shared" si="0"/>
        <v>55.55555555555554</v>
      </c>
      <c r="E19" s="14">
        <v>6</v>
      </c>
      <c r="F19" s="14">
        <v>6</v>
      </c>
      <c r="G19" s="29">
        <f t="shared" si="1"/>
        <v>0</v>
      </c>
      <c r="H19" s="14">
        <v>72</v>
      </c>
      <c r="I19" s="14">
        <v>114</v>
      </c>
      <c r="J19" s="29">
        <f t="shared" si="2"/>
        <v>58.33333333333334</v>
      </c>
    </row>
    <row r="20" spans="1:10" ht="14.25">
      <c r="A20" s="19" t="s">
        <v>64</v>
      </c>
      <c r="B20" s="14">
        <v>309</v>
      </c>
      <c r="C20" s="14">
        <v>372</v>
      </c>
      <c r="D20" s="29">
        <f t="shared" si="0"/>
        <v>20.388349514563103</v>
      </c>
      <c r="E20" s="14">
        <v>55</v>
      </c>
      <c r="F20" s="14">
        <v>40</v>
      </c>
      <c r="G20" s="29">
        <f t="shared" si="1"/>
        <v>-27.272727272727266</v>
      </c>
      <c r="H20" s="14">
        <v>440</v>
      </c>
      <c r="I20" s="14">
        <v>526</v>
      </c>
      <c r="J20" s="29">
        <f t="shared" si="2"/>
        <v>19.545454545454547</v>
      </c>
    </row>
    <row r="21" spans="1:10" ht="14.25">
      <c r="A21" s="19" t="s">
        <v>65</v>
      </c>
      <c r="B21" s="14">
        <v>128</v>
      </c>
      <c r="C21" s="14">
        <v>142</v>
      </c>
      <c r="D21" s="29">
        <f t="shared" si="0"/>
        <v>10.9375</v>
      </c>
      <c r="E21" s="14">
        <v>24</v>
      </c>
      <c r="F21" s="14">
        <v>17</v>
      </c>
      <c r="G21" s="29">
        <f t="shared" si="1"/>
        <v>-29.16666666666667</v>
      </c>
      <c r="H21" s="14">
        <v>190</v>
      </c>
      <c r="I21" s="14">
        <v>197</v>
      </c>
      <c r="J21" s="29">
        <f t="shared" si="2"/>
        <v>3.6842105263157947</v>
      </c>
    </row>
    <row r="22" spans="1:10" ht="14.25">
      <c r="A22" s="19" t="s">
        <v>66</v>
      </c>
      <c r="B22" s="14">
        <v>262</v>
      </c>
      <c r="C22" s="14">
        <v>209</v>
      </c>
      <c r="D22" s="29">
        <f t="shared" si="0"/>
        <v>-20.229007633587784</v>
      </c>
      <c r="E22" s="14">
        <v>21</v>
      </c>
      <c r="F22" s="14">
        <v>19</v>
      </c>
      <c r="G22" s="29">
        <f t="shared" si="1"/>
        <v>-9.523809523809518</v>
      </c>
      <c r="H22" s="14">
        <v>333</v>
      </c>
      <c r="I22" s="14">
        <v>263</v>
      </c>
      <c r="J22" s="29">
        <f t="shared" si="2"/>
        <v>-21.021021021021028</v>
      </c>
    </row>
    <row r="23" spans="1:10" ht="14.25">
      <c r="A23" s="19" t="s">
        <v>67</v>
      </c>
      <c r="B23" s="14">
        <v>166</v>
      </c>
      <c r="C23" s="14">
        <v>220</v>
      </c>
      <c r="D23" s="29">
        <f t="shared" si="0"/>
        <v>32.530120481927725</v>
      </c>
      <c r="E23" s="14">
        <v>35</v>
      </c>
      <c r="F23" s="14">
        <v>41</v>
      </c>
      <c r="G23" s="29">
        <f t="shared" si="1"/>
        <v>17.14285714285714</v>
      </c>
      <c r="H23" s="14">
        <v>213</v>
      </c>
      <c r="I23" s="14">
        <v>280</v>
      </c>
      <c r="J23" s="29">
        <f t="shared" si="2"/>
        <v>31.455399061032864</v>
      </c>
    </row>
    <row r="24" spans="1:10" ht="14.25">
      <c r="A24" s="19" t="s">
        <v>68</v>
      </c>
      <c r="B24" s="14">
        <v>89</v>
      </c>
      <c r="C24" s="14">
        <v>145</v>
      </c>
      <c r="D24" s="29">
        <f t="shared" si="0"/>
        <v>62.921348314606746</v>
      </c>
      <c r="E24" s="14">
        <v>13</v>
      </c>
      <c r="F24" s="14">
        <v>19</v>
      </c>
      <c r="G24" s="29">
        <f t="shared" si="1"/>
        <v>46.15384615384616</v>
      </c>
      <c r="H24" s="14">
        <v>117</v>
      </c>
      <c r="I24" s="14">
        <v>192</v>
      </c>
      <c r="J24" s="29">
        <f t="shared" si="2"/>
        <v>64.10256410256412</v>
      </c>
    </row>
    <row r="25" spans="1:10" ht="14.25">
      <c r="A25" s="19" t="s">
        <v>69</v>
      </c>
      <c r="B25" s="14">
        <v>73</v>
      </c>
      <c r="C25" s="14">
        <v>85</v>
      </c>
      <c r="D25" s="29">
        <f t="shared" si="0"/>
        <v>16.438356164383563</v>
      </c>
      <c r="E25" s="14">
        <v>10</v>
      </c>
      <c r="F25" s="14">
        <v>12</v>
      </c>
      <c r="G25" s="29">
        <f t="shared" si="1"/>
        <v>20</v>
      </c>
      <c r="H25" s="14">
        <v>92</v>
      </c>
      <c r="I25" s="14">
        <v>116</v>
      </c>
      <c r="J25" s="29">
        <f t="shared" si="2"/>
        <v>26.086956521739125</v>
      </c>
    </row>
    <row r="26" spans="1:10" ht="14.25">
      <c r="A26" s="19" t="s">
        <v>70</v>
      </c>
      <c r="B26" s="14">
        <v>34</v>
      </c>
      <c r="C26" s="14">
        <v>81</v>
      </c>
      <c r="D26" s="29">
        <f t="shared" si="0"/>
        <v>138.23529411764707</v>
      </c>
      <c r="E26" s="14">
        <v>6</v>
      </c>
      <c r="F26" s="14">
        <v>19</v>
      </c>
      <c r="G26" s="29">
        <f t="shared" si="1"/>
        <v>216.66666666666669</v>
      </c>
      <c r="H26" s="14">
        <v>44</v>
      </c>
      <c r="I26" s="14">
        <v>120</v>
      </c>
      <c r="J26" s="29">
        <f t="shared" si="2"/>
        <v>172.72727272727275</v>
      </c>
    </row>
    <row r="27" spans="1:10" ht="14.25">
      <c r="A27" s="19" t="s">
        <v>71</v>
      </c>
      <c r="B27" s="14">
        <v>135</v>
      </c>
      <c r="C27" s="14">
        <v>289</v>
      </c>
      <c r="D27" s="29">
        <f t="shared" si="0"/>
        <v>114.07407407407408</v>
      </c>
      <c r="E27" s="14">
        <v>4</v>
      </c>
      <c r="F27" s="14">
        <v>20</v>
      </c>
      <c r="G27" s="29">
        <f t="shared" si="1"/>
        <v>400</v>
      </c>
      <c r="H27" s="14">
        <v>163</v>
      </c>
      <c r="I27" s="14">
        <v>376</v>
      </c>
      <c r="J27" s="29">
        <f t="shared" si="2"/>
        <v>130.67484662576686</v>
      </c>
    </row>
    <row r="28" spans="1:10" ht="14.25">
      <c r="A28" s="19" t="s">
        <v>72</v>
      </c>
      <c r="B28" s="14">
        <v>90</v>
      </c>
      <c r="C28" s="14">
        <v>139</v>
      </c>
      <c r="D28" s="29">
        <f t="shared" si="0"/>
        <v>54.44444444444446</v>
      </c>
      <c r="E28" s="14">
        <v>15</v>
      </c>
      <c r="F28" s="14">
        <v>16</v>
      </c>
      <c r="G28" s="29">
        <f t="shared" si="1"/>
        <v>6.666666666666671</v>
      </c>
      <c r="H28" s="14">
        <v>110</v>
      </c>
      <c r="I28" s="14">
        <v>188</v>
      </c>
      <c r="J28" s="29">
        <f t="shared" si="2"/>
        <v>70.9090909090909</v>
      </c>
    </row>
    <row r="29" spans="1:10" ht="14.25">
      <c r="A29" s="19" t="s">
        <v>73</v>
      </c>
      <c r="B29" s="14">
        <v>58</v>
      </c>
      <c r="C29" s="14">
        <v>69</v>
      </c>
      <c r="D29" s="29">
        <f t="shared" si="0"/>
        <v>18.965517241379317</v>
      </c>
      <c r="E29" s="14">
        <v>6</v>
      </c>
      <c r="F29" s="14">
        <v>10</v>
      </c>
      <c r="G29" s="29">
        <f t="shared" si="1"/>
        <v>66.66666666666666</v>
      </c>
      <c r="H29" s="14">
        <v>92</v>
      </c>
      <c r="I29" s="14">
        <v>104</v>
      </c>
      <c r="J29" s="29">
        <f t="shared" si="2"/>
        <v>13.043478260869563</v>
      </c>
    </row>
    <row r="30" spans="1:10" ht="14.25">
      <c r="A30" s="19" t="s">
        <v>74</v>
      </c>
      <c r="B30" s="14">
        <v>216</v>
      </c>
      <c r="C30" s="14">
        <v>129</v>
      </c>
      <c r="D30" s="29">
        <f t="shared" si="0"/>
        <v>-40.27777777777778</v>
      </c>
      <c r="E30" s="14">
        <v>33</v>
      </c>
      <c r="F30" s="14">
        <v>20</v>
      </c>
      <c r="G30" s="29">
        <f t="shared" si="1"/>
        <v>-39.39393939393939</v>
      </c>
      <c r="H30" s="14">
        <v>282</v>
      </c>
      <c r="I30" s="14">
        <v>163</v>
      </c>
      <c r="J30" s="29">
        <f t="shared" si="2"/>
        <v>-42.198581560283685</v>
      </c>
    </row>
    <row r="31" spans="1:10" ht="14.25">
      <c r="A31" s="19" t="s">
        <v>75</v>
      </c>
      <c r="B31" s="14">
        <v>191</v>
      </c>
      <c r="C31" s="14">
        <v>178</v>
      </c>
      <c r="D31" s="29">
        <f t="shared" si="0"/>
        <v>-6.806282722513089</v>
      </c>
      <c r="E31" s="14">
        <v>44</v>
      </c>
      <c r="F31" s="14">
        <v>36</v>
      </c>
      <c r="G31" s="29">
        <f t="shared" si="1"/>
        <v>-18.181818181818187</v>
      </c>
      <c r="H31" s="14">
        <v>260</v>
      </c>
      <c r="I31" s="14">
        <v>235</v>
      </c>
      <c r="J31" s="29">
        <f t="shared" si="2"/>
        <v>-9.615384615384613</v>
      </c>
    </row>
    <row r="32" spans="1:10" ht="14.25">
      <c r="A32" s="19" t="s">
        <v>76</v>
      </c>
      <c r="B32" s="14">
        <v>82</v>
      </c>
      <c r="C32" s="14">
        <v>119</v>
      </c>
      <c r="D32" s="29">
        <f t="shared" si="0"/>
        <v>45.1219512195122</v>
      </c>
      <c r="E32" s="14">
        <v>16</v>
      </c>
      <c r="F32" s="14">
        <v>12</v>
      </c>
      <c r="G32" s="29">
        <f t="shared" si="1"/>
        <v>-25</v>
      </c>
      <c r="H32" s="14">
        <v>114</v>
      </c>
      <c r="I32" s="14">
        <v>157</v>
      </c>
      <c r="J32" s="29">
        <f t="shared" si="2"/>
        <v>37.71929824561403</v>
      </c>
    </row>
    <row r="33" spans="1:10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</row>
    <row r="34" spans="1:10" ht="15">
      <c r="A34" s="21" t="s">
        <v>78</v>
      </c>
      <c r="B34" s="30">
        <v>3389</v>
      </c>
      <c r="C34" s="30">
        <v>4100</v>
      </c>
      <c r="D34" s="31">
        <f t="shared" si="0"/>
        <v>20.979640011802886</v>
      </c>
      <c r="E34" s="30">
        <v>453</v>
      </c>
      <c r="F34" s="30">
        <v>474</v>
      </c>
      <c r="G34" s="31">
        <f t="shared" si="1"/>
        <v>4.63576158940397</v>
      </c>
      <c r="H34" s="30">
        <v>4522</v>
      </c>
      <c r="I34" s="30">
        <v>5383</v>
      </c>
      <c r="J34" s="31">
        <f t="shared" si="2"/>
        <v>19.040247678018574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34">
    <cfRule type="cellIs" priority="20" dxfId="551" operator="lessThanOrEqual" stopIfTrue="1">
      <formula>0</formula>
    </cfRule>
  </conditionalFormatting>
  <conditionalFormatting sqref="D7:D34 J7:J34 G7:G34">
    <cfRule type="cellIs" priority="19" dxfId="550" operator="greaterThan" stopIfTrue="1">
      <formula>0</formula>
    </cfRule>
  </conditionalFormatting>
  <conditionalFormatting sqref="G27">
    <cfRule type="cellIs" priority="18" dxfId="551" operator="lessThanOrEqual" stopIfTrue="1">
      <formula>0</formula>
    </cfRule>
  </conditionalFormatting>
  <conditionalFormatting sqref="G27">
    <cfRule type="cellIs" priority="17" dxfId="550" operator="greaterThan" stopIfTrue="1">
      <formula>0</formula>
    </cfRule>
  </conditionalFormatting>
  <conditionalFormatting sqref="G27">
    <cfRule type="cellIs" priority="15" dxfId="552" operator="lessThanOrEqual" stopIfTrue="1">
      <formula>0</formula>
    </cfRule>
    <cfRule type="cellIs" priority="16" dxfId="550" operator="greaterThan" stopIfTrue="1">
      <formula>0</formula>
    </cfRule>
  </conditionalFormatting>
  <conditionalFormatting sqref="G27">
    <cfRule type="cellIs" priority="13" dxfId="550" operator="greaterThan" stopIfTrue="1">
      <formula>0</formula>
    </cfRule>
    <cfRule type="cellIs" priority="14" dxfId="551" operator="lessThanOrEqual" stopIfTrue="1">
      <formula>0</formula>
    </cfRule>
  </conditionalFormatting>
  <conditionalFormatting sqref="G27">
    <cfRule type="cellIs" priority="11" dxfId="550" operator="greaterThan" stopIfTrue="1">
      <formula>0</formula>
    </cfRule>
    <cfRule type="cellIs" priority="12" dxfId="551" operator="lessThanOrEqual" stopIfTrue="1">
      <formula>0</formula>
    </cfRule>
  </conditionalFormatting>
  <conditionalFormatting sqref="G27">
    <cfRule type="cellIs" priority="9" dxfId="552" operator="lessThanOrEqual" stopIfTrue="1">
      <formula>0</formula>
    </cfRule>
    <cfRule type="cellIs" priority="10" dxfId="550" operator="greaterThan" stopIfTrue="1">
      <formula>0</formula>
    </cfRule>
  </conditionalFormatting>
  <conditionalFormatting sqref="G27">
    <cfRule type="cellIs" priority="8" dxfId="551" operator="lessThanOrEqual" stopIfTrue="1">
      <formula>0</formula>
    </cfRule>
  </conditionalFormatting>
  <conditionalFormatting sqref="G27">
    <cfRule type="cellIs" priority="7" dxfId="550" operator="greaterThan" stopIfTrue="1">
      <formula>0</formula>
    </cfRule>
  </conditionalFormatting>
  <conditionalFormatting sqref="G27">
    <cfRule type="cellIs" priority="5" dxfId="550" operator="greaterThan" stopIfTrue="1">
      <formula>0</formula>
    </cfRule>
    <cfRule type="cellIs" priority="6" dxfId="551" operator="lessThanOrEqual" stopIfTrue="1">
      <formula>0</formula>
    </cfRule>
  </conditionalFormatting>
  <conditionalFormatting sqref="G27">
    <cfRule type="cellIs" priority="3" dxfId="550" operator="greaterThanOrEqual" stopIfTrue="1">
      <formula>0</formula>
    </cfRule>
    <cfRule type="cellIs" priority="4" dxfId="551" operator="lessThan" stopIfTrue="1">
      <formula>0</formula>
    </cfRule>
  </conditionalFormatting>
  <conditionalFormatting sqref="G27">
    <cfRule type="cellIs" priority="1" dxfId="550" operator="greaterThan" stopIfTrue="1">
      <formula>0</formula>
    </cfRule>
    <cfRule type="cellIs" priority="2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J32" sqref="J32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</row>
    <row r="8" spans="1:10" ht="14.25">
      <c r="A8" s="19" t="s">
        <v>52</v>
      </c>
      <c r="B8" s="14">
        <v>4</v>
      </c>
      <c r="C8" s="14">
        <v>0</v>
      </c>
      <c r="D8" s="112" t="s">
        <v>315</v>
      </c>
      <c r="E8" s="14">
        <v>0</v>
      </c>
      <c r="F8" s="14">
        <v>0</v>
      </c>
      <c r="G8" s="29">
        <v>0</v>
      </c>
      <c r="H8" s="14">
        <v>7</v>
      </c>
      <c r="I8" s="14">
        <v>0</v>
      </c>
      <c r="J8" s="112" t="s">
        <v>315</v>
      </c>
    </row>
    <row r="9" spans="1:10" ht="14.25">
      <c r="A9" s="19" t="s">
        <v>53</v>
      </c>
      <c r="B9" s="14">
        <v>1</v>
      </c>
      <c r="C9" s="14">
        <v>1</v>
      </c>
      <c r="D9" s="29">
        <f aca="true" t="shared" si="0" ref="D9:D34">C9*100/B9-100</f>
        <v>0</v>
      </c>
      <c r="E9" s="14">
        <v>0</v>
      </c>
      <c r="F9" s="14">
        <v>0</v>
      </c>
      <c r="G9" s="29">
        <v>0</v>
      </c>
      <c r="H9" s="14">
        <v>1</v>
      </c>
      <c r="I9" s="14">
        <v>1</v>
      </c>
      <c r="J9" s="29">
        <f aca="true" t="shared" si="1" ref="J9:J34">I9*100/H9-100</f>
        <v>0</v>
      </c>
    </row>
    <row r="10" spans="1:10" ht="14.25">
      <c r="A10" s="19" t="s">
        <v>54</v>
      </c>
      <c r="B10" s="14">
        <v>30</v>
      </c>
      <c r="C10" s="14">
        <v>19</v>
      </c>
      <c r="D10" s="29">
        <f t="shared" si="0"/>
        <v>-36.666666666666664</v>
      </c>
      <c r="E10" s="14">
        <v>1</v>
      </c>
      <c r="F10" s="14">
        <v>1</v>
      </c>
      <c r="G10" s="29">
        <f>F10*100/E10-100</f>
        <v>0</v>
      </c>
      <c r="H10" s="14">
        <v>41</v>
      </c>
      <c r="I10" s="14">
        <v>25</v>
      </c>
      <c r="J10" s="29">
        <f t="shared" si="1"/>
        <v>-39.02439024390244</v>
      </c>
    </row>
    <row r="11" spans="1:10" ht="14.25">
      <c r="A11" s="19" t="s">
        <v>55</v>
      </c>
      <c r="B11" s="14">
        <v>7</v>
      </c>
      <c r="C11" s="14">
        <v>4</v>
      </c>
      <c r="D11" s="29">
        <f t="shared" si="0"/>
        <v>-42.857142857142854</v>
      </c>
      <c r="E11" s="14">
        <v>0</v>
      </c>
      <c r="F11" s="14">
        <v>0</v>
      </c>
      <c r="G11" s="29">
        <v>0</v>
      </c>
      <c r="H11" s="14">
        <v>9</v>
      </c>
      <c r="I11" s="14">
        <v>6</v>
      </c>
      <c r="J11" s="29">
        <f t="shared" si="1"/>
        <v>-33.33333333333333</v>
      </c>
    </row>
    <row r="12" spans="1:10" ht="14.25">
      <c r="A12" s="19" t="s">
        <v>56</v>
      </c>
      <c r="B12" s="14">
        <v>11</v>
      </c>
      <c r="C12" s="14">
        <v>5</v>
      </c>
      <c r="D12" s="29">
        <f t="shared" si="0"/>
        <v>-54.54545454545455</v>
      </c>
      <c r="E12" s="14">
        <v>0</v>
      </c>
      <c r="F12" s="14">
        <v>0</v>
      </c>
      <c r="G12" s="29">
        <v>0</v>
      </c>
      <c r="H12" s="14">
        <v>21</v>
      </c>
      <c r="I12" s="14">
        <v>6</v>
      </c>
      <c r="J12" s="29">
        <f t="shared" si="1"/>
        <v>-71.42857142857143</v>
      </c>
    </row>
    <row r="13" spans="1:10" ht="14.25">
      <c r="A13" s="19" t="s">
        <v>57</v>
      </c>
      <c r="B13" s="14">
        <v>1</v>
      </c>
      <c r="C13" s="14">
        <v>0</v>
      </c>
      <c r="D13" s="112" t="s">
        <v>315</v>
      </c>
      <c r="E13" s="14">
        <v>0</v>
      </c>
      <c r="F13" s="14">
        <v>0</v>
      </c>
      <c r="G13" s="29">
        <v>0</v>
      </c>
      <c r="H13" s="14">
        <v>1</v>
      </c>
      <c r="I13" s="14">
        <v>0</v>
      </c>
      <c r="J13" s="112" t="s">
        <v>315</v>
      </c>
    </row>
    <row r="14" spans="1:10" ht="14.25">
      <c r="A14" s="19" t="s">
        <v>58</v>
      </c>
      <c r="B14" s="14">
        <v>9</v>
      </c>
      <c r="C14" s="14">
        <v>13</v>
      </c>
      <c r="D14" s="29">
        <f t="shared" si="0"/>
        <v>44.44444444444446</v>
      </c>
      <c r="E14" s="14">
        <v>1</v>
      </c>
      <c r="F14" s="14">
        <v>0</v>
      </c>
      <c r="G14" s="112" t="s">
        <v>315</v>
      </c>
      <c r="H14" s="14">
        <v>12</v>
      </c>
      <c r="I14" s="14">
        <v>20</v>
      </c>
      <c r="J14" s="29">
        <f t="shared" si="1"/>
        <v>66.66666666666666</v>
      </c>
    </row>
    <row r="15" spans="1:10" ht="14.25">
      <c r="A15" s="19" t="s">
        <v>59</v>
      </c>
      <c r="B15" s="14">
        <v>4</v>
      </c>
      <c r="C15" s="14">
        <v>1</v>
      </c>
      <c r="D15" s="29">
        <f t="shared" si="0"/>
        <v>-75</v>
      </c>
      <c r="E15" s="14">
        <v>0</v>
      </c>
      <c r="F15" s="14">
        <v>0</v>
      </c>
      <c r="G15" s="29">
        <v>0</v>
      </c>
      <c r="H15" s="14">
        <v>6</v>
      </c>
      <c r="I15" s="14">
        <v>1</v>
      </c>
      <c r="J15" s="29">
        <f t="shared" si="1"/>
        <v>-83.33333333333333</v>
      </c>
    </row>
    <row r="16" spans="1:10" ht="14.25">
      <c r="A16" s="19" t="s">
        <v>60</v>
      </c>
      <c r="B16" s="14">
        <v>3</v>
      </c>
      <c r="C16" s="14">
        <v>8</v>
      </c>
      <c r="D16" s="29">
        <f t="shared" si="0"/>
        <v>166.66666666666669</v>
      </c>
      <c r="E16" s="14">
        <v>0</v>
      </c>
      <c r="F16" s="14">
        <v>0</v>
      </c>
      <c r="G16" s="29">
        <v>0</v>
      </c>
      <c r="H16" s="14">
        <v>6</v>
      </c>
      <c r="I16" s="14">
        <v>9</v>
      </c>
      <c r="J16" s="29">
        <f t="shared" si="1"/>
        <v>50</v>
      </c>
    </row>
    <row r="17" spans="1:10" ht="14.25">
      <c r="A17" s="19" t="s">
        <v>61</v>
      </c>
      <c r="B17" s="14">
        <v>29</v>
      </c>
      <c r="C17" s="14">
        <v>31</v>
      </c>
      <c r="D17" s="29">
        <f t="shared" si="0"/>
        <v>6.896551724137936</v>
      </c>
      <c r="E17" s="14">
        <v>0</v>
      </c>
      <c r="F17" s="14">
        <v>0</v>
      </c>
      <c r="G17" s="29">
        <v>0</v>
      </c>
      <c r="H17" s="14">
        <v>37</v>
      </c>
      <c r="I17" s="14">
        <v>40</v>
      </c>
      <c r="J17" s="29">
        <f t="shared" si="1"/>
        <v>8.108108108108112</v>
      </c>
    </row>
    <row r="18" spans="1:10" ht="14.25">
      <c r="A18" s="19" t="s">
        <v>62</v>
      </c>
      <c r="B18" s="14">
        <v>5</v>
      </c>
      <c r="C18" s="14">
        <v>11</v>
      </c>
      <c r="D18" s="29">
        <f t="shared" si="0"/>
        <v>120</v>
      </c>
      <c r="E18" s="14">
        <v>0</v>
      </c>
      <c r="F18" s="14">
        <v>0</v>
      </c>
      <c r="G18" s="29">
        <v>0</v>
      </c>
      <c r="H18" s="14">
        <v>11</v>
      </c>
      <c r="I18" s="14">
        <v>18</v>
      </c>
      <c r="J18" s="29">
        <f t="shared" si="1"/>
        <v>63.636363636363626</v>
      </c>
    </row>
    <row r="19" spans="1:10" ht="14.25">
      <c r="A19" s="19" t="s">
        <v>63</v>
      </c>
      <c r="B19" s="14">
        <v>0</v>
      </c>
      <c r="C19" s="14">
        <v>3</v>
      </c>
      <c r="D19" s="29" t="s">
        <v>314</v>
      </c>
      <c r="E19" s="14">
        <v>0</v>
      </c>
      <c r="F19" s="14">
        <v>0</v>
      </c>
      <c r="G19" s="29">
        <v>0</v>
      </c>
      <c r="H19" s="14">
        <v>0</v>
      </c>
      <c r="I19" s="14">
        <v>4</v>
      </c>
      <c r="J19" s="29" t="s">
        <v>314</v>
      </c>
    </row>
    <row r="20" spans="1:10" ht="14.25">
      <c r="A20" s="19" t="s">
        <v>64</v>
      </c>
      <c r="B20" s="14">
        <v>9</v>
      </c>
      <c r="C20" s="14">
        <v>9</v>
      </c>
      <c r="D20" s="29">
        <f t="shared" si="0"/>
        <v>0</v>
      </c>
      <c r="E20" s="14">
        <v>0</v>
      </c>
      <c r="F20" s="14">
        <v>0</v>
      </c>
      <c r="G20" s="29">
        <v>0</v>
      </c>
      <c r="H20" s="14">
        <v>15</v>
      </c>
      <c r="I20" s="14">
        <v>13</v>
      </c>
      <c r="J20" s="29">
        <f t="shared" si="1"/>
        <v>-13.333333333333329</v>
      </c>
    </row>
    <row r="21" spans="1:10" ht="14.25">
      <c r="A21" s="19" t="s">
        <v>65</v>
      </c>
      <c r="B21" s="14">
        <v>7</v>
      </c>
      <c r="C21" s="14">
        <v>4</v>
      </c>
      <c r="D21" s="29">
        <f t="shared" si="0"/>
        <v>-42.857142857142854</v>
      </c>
      <c r="E21" s="14">
        <v>0</v>
      </c>
      <c r="F21" s="14">
        <v>0</v>
      </c>
      <c r="G21" s="29">
        <v>0</v>
      </c>
      <c r="H21" s="14">
        <v>7</v>
      </c>
      <c r="I21" s="14">
        <v>4</v>
      </c>
      <c r="J21" s="29">
        <f t="shared" si="1"/>
        <v>-42.857142857142854</v>
      </c>
    </row>
    <row r="22" spans="1:10" ht="14.25">
      <c r="A22" s="19" t="s">
        <v>66</v>
      </c>
      <c r="B22" s="14">
        <v>36</v>
      </c>
      <c r="C22" s="14">
        <v>54</v>
      </c>
      <c r="D22" s="29">
        <f t="shared" si="0"/>
        <v>50</v>
      </c>
      <c r="E22" s="14">
        <v>0</v>
      </c>
      <c r="F22" s="14">
        <v>0</v>
      </c>
      <c r="G22" s="29">
        <v>0</v>
      </c>
      <c r="H22" s="14">
        <v>50</v>
      </c>
      <c r="I22" s="14">
        <v>68</v>
      </c>
      <c r="J22" s="29">
        <f t="shared" si="1"/>
        <v>36</v>
      </c>
    </row>
    <row r="23" spans="1:10" ht="14.25">
      <c r="A23" s="19" t="s">
        <v>67</v>
      </c>
      <c r="B23" s="14">
        <v>6</v>
      </c>
      <c r="C23" s="14">
        <v>8</v>
      </c>
      <c r="D23" s="29">
        <f t="shared" si="0"/>
        <v>33.33333333333334</v>
      </c>
      <c r="E23" s="14">
        <v>0</v>
      </c>
      <c r="F23" s="14">
        <v>0</v>
      </c>
      <c r="G23" s="29">
        <v>0</v>
      </c>
      <c r="H23" s="14">
        <v>9</v>
      </c>
      <c r="I23" s="14">
        <v>11</v>
      </c>
      <c r="J23" s="29">
        <f t="shared" si="1"/>
        <v>22.22222222222223</v>
      </c>
    </row>
    <row r="24" spans="1:10" ht="14.25">
      <c r="A24" s="19" t="s">
        <v>68</v>
      </c>
      <c r="B24" s="14">
        <v>2</v>
      </c>
      <c r="C24" s="14">
        <v>3</v>
      </c>
      <c r="D24" s="29">
        <f t="shared" si="0"/>
        <v>50</v>
      </c>
      <c r="E24" s="14">
        <v>0</v>
      </c>
      <c r="F24" s="14">
        <v>0</v>
      </c>
      <c r="G24" s="29">
        <v>0</v>
      </c>
      <c r="H24" s="14">
        <v>2</v>
      </c>
      <c r="I24" s="14">
        <v>3</v>
      </c>
      <c r="J24" s="29">
        <f t="shared" si="1"/>
        <v>50</v>
      </c>
    </row>
    <row r="25" spans="1:10" ht="14.25">
      <c r="A25" s="19" t="s">
        <v>69</v>
      </c>
      <c r="B25" s="14">
        <v>2</v>
      </c>
      <c r="C25" s="14">
        <v>1</v>
      </c>
      <c r="D25" s="29">
        <f t="shared" si="0"/>
        <v>-50</v>
      </c>
      <c r="E25" s="14">
        <v>0</v>
      </c>
      <c r="F25" s="14">
        <v>0</v>
      </c>
      <c r="G25" s="29">
        <v>0</v>
      </c>
      <c r="H25" s="14">
        <v>2</v>
      </c>
      <c r="I25" s="14">
        <v>1</v>
      </c>
      <c r="J25" s="29">
        <f t="shared" si="1"/>
        <v>-50</v>
      </c>
    </row>
    <row r="26" spans="1:10" ht="14.25">
      <c r="A26" s="19" t="s">
        <v>70</v>
      </c>
      <c r="B26" s="14">
        <v>0</v>
      </c>
      <c r="C26" s="14">
        <v>2</v>
      </c>
      <c r="D26" s="29" t="s">
        <v>314</v>
      </c>
      <c r="E26" s="14">
        <v>0</v>
      </c>
      <c r="F26" s="14">
        <v>0</v>
      </c>
      <c r="G26" s="29">
        <v>0</v>
      </c>
      <c r="H26" s="14">
        <v>0</v>
      </c>
      <c r="I26" s="14">
        <v>3</v>
      </c>
      <c r="J26" s="29" t="s">
        <v>314</v>
      </c>
    </row>
    <row r="27" spans="1:10" ht="14.25">
      <c r="A27" s="19" t="s">
        <v>71</v>
      </c>
      <c r="B27" s="14">
        <v>12</v>
      </c>
      <c r="C27" s="14">
        <v>25</v>
      </c>
      <c r="D27" s="29">
        <f t="shared" si="0"/>
        <v>108.33333333333334</v>
      </c>
      <c r="E27" s="14">
        <v>0</v>
      </c>
      <c r="F27" s="14">
        <v>0</v>
      </c>
      <c r="G27" s="29">
        <v>0</v>
      </c>
      <c r="H27" s="14">
        <v>16</v>
      </c>
      <c r="I27" s="14">
        <v>32</v>
      </c>
      <c r="J27" s="29">
        <f t="shared" si="1"/>
        <v>100</v>
      </c>
    </row>
    <row r="28" spans="1:10" ht="14.25">
      <c r="A28" s="19" t="s">
        <v>72</v>
      </c>
      <c r="B28" s="14">
        <v>0</v>
      </c>
      <c r="C28" s="14">
        <v>0</v>
      </c>
      <c r="D28" s="29">
        <v>0</v>
      </c>
      <c r="E28" s="14">
        <v>0</v>
      </c>
      <c r="F28" s="14">
        <v>0</v>
      </c>
      <c r="G28" s="29">
        <v>0</v>
      </c>
      <c r="H28" s="14">
        <v>0</v>
      </c>
      <c r="I28" s="14">
        <v>0</v>
      </c>
      <c r="J28" s="29">
        <v>0</v>
      </c>
    </row>
    <row r="29" spans="1:10" ht="14.25">
      <c r="A29" s="19" t="s">
        <v>73</v>
      </c>
      <c r="B29" s="14">
        <v>2</v>
      </c>
      <c r="C29" s="14">
        <v>5</v>
      </c>
      <c r="D29" s="29">
        <f t="shared" si="0"/>
        <v>150</v>
      </c>
      <c r="E29" s="14">
        <v>0</v>
      </c>
      <c r="F29" s="14">
        <v>0</v>
      </c>
      <c r="G29" s="29">
        <v>0</v>
      </c>
      <c r="H29" s="14">
        <v>2</v>
      </c>
      <c r="I29" s="14">
        <v>6</v>
      </c>
      <c r="J29" s="29">
        <f t="shared" si="1"/>
        <v>200</v>
      </c>
    </row>
    <row r="30" spans="1:10" ht="14.25">
      <c r="A30" s="19" t="s">
        <v>74</v>
      </c>
      <c r="B30" s="14">
        <v>2</v>
      </c>
      <c r="C30" s="14">
        <v>3</v>
      </c>
      <c r="D30" s="29">
        <f t="shared" si="0"/>
        <v>50</v>
      </c>
      <c r="E30" s="14">
        <v>0</v>
      </c>
      <c r="F30" s="14">
        <v>0</v>
      </c>
      <c r="G30" s="29">
        <v>0</v>
      </c>
      <c r="H30" s="14">
        <v>5</v>
      </c>
      <c r="I30" s="14">
        <v>6</v>
      </c>
      <c r="J30" s="29">
        <f t="shared" si="1"/>
        <v>20</v>
      </c>
    </row>
    <row r="31" spans="1:10" ht="14.25">
      <c r="A31" s="19" t="s">
        <v>75</v>
      </c>
      <c r="B31" s="14">
        <v>3</v>
      </c>
      <c r="C31" s="14">
        <v>2</v>
      </c>
      <c r="D31" s="29">
        <f t="shared" si="0"/>
        <v>-33.33333333333333</v>
      </c>
      <c r="E31" s="14">
        <v>0</v>
      </c>
      <c r="F31" s="14">
        <v>0</v>
      </c>
      <c r="G31" s="29">
        <v>0</v>
      </c>
      <c r="H31" s="14">
        <v>4</v>
      </c>
      <c r="I31" s="14">
        <v>2</v>
      </c>
      <c r="J31" s="29">
        <f t="shared" si="1"/>
        <v>-50</v>
      </c>
    </row>
    <row r="32" spans="1:10" ht="14.25">
      <c r="A32" s="19" t="s">
        <v>76</v>
      </c>
      <c r="B32" s="14">
        <v>1</v>
      </c>
      <c r="C32" s="14">
        <v>0</v>
      </c>
      <c r="D32" s="112" t="s">
        <v>315</v>
      </c>
      <c r="E32" s="14">
        <v>0</v>
      </c>
      <c r="F32" s="14">
        <v>0</v>
      </c>
      <c r="G32" s="29">
        <v>0</v>
      </c>
      <c r="H32" s="14">
        <v>1</v>
      </c>
      <c r="I32" s="14">
        <v>0</v>
      </c>
      <c r="J32" s="112" t="s">
        <v>315</v>
      </c>
    </row>
    <row r="33" spans="1:10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</row>
    <row r="34" spans="1:10" ht="15">
      <c r="A34" s="21" t="s">
        <v>78</v>
      </c>
      <c r="B34" s="30">
        <v>186</v>
      </c>
      <c r="C34" s="30">
        <v>212</v>
      </c>
      <c r="D34" s="31">
        <f t="shared" si="0"/>
        <v>13.97849462365592</v>
      </c>
      <c r="E34" s="30">
        <v>2</v>
      </c>
      <c r="F34" s="30">
        <v>1</v>
      </c>
      <c r="G34" s="31">
        <f>F34*100/E34-100</f>
        <v>-50</v>
      </c>
      <c r="H34" s="30">
        <v>263</v>
      </c>
      <c r="I34" s="30">
        <v>279</v>
      </c>
      <c r="J34" s="31">
        <f t="shared" si="1"/>
        <v>6.083650190114071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5:G34 D33:D34 D9:D12 D7 D14:D31 G7:G13 J7 J9:J12 J14:J31 J33:J34">
    <cfRule type="cellIs" priority="163" dxfId="553" operator="lessThanOrEqual" stopIfTrue="1">
      <formula>0</formula>
    </cfRule>
    <cfRule type="cellIs" priority="164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J32" sqref="J32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</row>
    <row r="8" spans="1:10" ht="14.25">
      <c r="A8" s="19" t="s">
        <v>52</v>
      </c>
      <c r="B8" s="14">
        <v>0</v>
      </c>
      <c r="C8" s="14">
        <v>1</v>
      </c>
      <c r="D8" s="29" t="s">
        <v>314</v>
      </c>
      <c r="E8" s="14">
        <v>0</v>
      </c>
      <c r="F8" s="14">
        <v>0</v>
      </c>
      <c r="G8" s="29">
        <v>0</v>
      </c>
      <c r="H8" s="14">
        <v>0</v>
      </c>
      <c r="I8" s="14">
        <v>1</v>
      </c>
      <c r="J8" s="29" t="s">
        <v>314</v>
      </c>
    </row>
    <row r="9" spans="1:10" ht="14.25">
      <c r="A9" s="19" t="s">
        <v>53</v>
      </c>
      <c r="B9" s="14">
        <v>1</v>
      </c>
      <c r="C9" s="14">
        <v>0</v>
      </c>
      <c r="D9" s="112" t="s">
        <v>315</v>
      </c>
      <c r="E9" s="14">
        <v>0</v>
      </c>
      <c r="F9" s="14">
        <v>0</v>
      </c>
      <c r="G9" s="29">
        <v>0</v>
      </c>
      <c r="H9" s="14">
        <v>2</v>
      </c>
      <c r="I9" s="14">
        <v>0</v>
      </c>
      <c r="J9" s="29">
        <f>I9*100/H9-100</f>
        <v>-100</v>
      </c>
    </row>
    <row r="10" spans="1:10" ht="14.25">
      <c r="A10" s="19" t="s">
        <v>54</v>
      </c>
      <c r="B10" s="14">
        <v>3</v>
      </c>
      <c r="C10" s="14">
        <v>2</v>
      </c>
      <c r="D10" s="29">
        <f>C10*100/B10-100</f>
        <v>-33.33333333333333</v>
      </c>
      <c r="E10" s="14">
        <v>0</v>
      </c>
      <c r="F10" s="14">
        <v>0</v>
      </c>
      <c r="G10" s="29">
        <v>0</v>
      </c>
      <c r="H10" s="14">
        <v>3</v>
      </c>
      <c r="I10" s="14">
        <v>2</v>
      </c>
      <c r="J10" s="29">
        <f>I10*100/H10-100</f>
        <v>-33.33333333333333</v>
      </c>
    </row>
    <row r="11" spans="1:10" ht="14.25">
      <c r="A11" s="19" t="s">
        <v>55</v>
      </c>
      <c r="B11" s="14">
        <v>2</v>
      </c>
      <c r="C11" s="14">
        <v>0</v>
      </c>
      <c r="D11" s="112" t="s">
        <v>315</v>
      </c>
      <c r="E11" s="14">
        <v>0</v>
      </c>
      <c r="F11" s="14">
        <v>0</v>
      </c>
      <c r="G11" s="29">
        <v>0</v>
      </c>
      <c r="H11" s="14">
        <v>2</v>
      </c>
      <c r="I11" s="14">
        <v>0</v>
      </c>
      <c r="J11" s="112" t="s">
        <v>315</v>
      </c>
    </row>
    <row r="12" spans="1:10" ht="14.25">
      <c r="A12" s="19" t="s">
        <v>56</v>
      </c>
      <c r="B12" s="14">
        <v>1</v>
      </c>
      <c r="C12" s="14">
        <v>0</v>
      </c>
      <c r="D12" s="112" t="s">
        <v>315</v>
      </c>
      <c r="E12" s="14">
        <v>0</v>
      </c>
      <c r="F12" s="14">
        <v>0</v>
      </c>
      <c r="G12" s="29">
        <v>0</v>
      </c>
      <c r="H12" s="14">
        <v>1</v>
      </c>
      <c r="I12" s="14">
        <v>0</v>
      </c>
      <c r="J12" s="112" t="s">
        <v>315</v>
      </c>
    </row>
    <row r="13" spans="1:10" ht="14.25">
      <c r="A13" s="19" t="s">
        <v>57</v>
      </c>
      <c r="B13" s="14">
        <v>0</v>
      </c>
      <c r="C13" s="14">
        <v>0</v>
      </c>
      <c r="D13" s="29">
        <v>0</v>
      </c>
      <c r="E13" s="14">
        <v>0</v>
      </c>
      <c r="F13" s="14">
        <v>0</v>
      </c>
      <c r="G13" s="29">
        <v>0</v>
      </c>
      <c r="H13" s="14">
        <v>0</v>
      </c>
      <c r="I13" s="14">
        <v>0</v>
      </c>
      <c r="J13" s="29">
        <v>0</v>
      </c>
    </row>
    <row r="14" spans="1:10" ht="14.25">
      <c r="A14" s="19" t="s">
        <v>58</v>
      </c>
      <c r="B14" s="14">
        <v>0</v>
      </c>
      <c r="C14" s="14">
        <v>1</v>
      </c>
      <c r="D14" s="29" t="s">
        <v>314</v>
      </c>
      <c r="E14" s="14">
        <v>0</v>
      </c>
      <c r="F14" s="14">
        <v>0</v>
      </c>
      <c r="G14" s="29">
        <v>0</v>
      </c>
      <c r="H14" s="14">
        <v>0</v>
      </c>
      <c r="I14" s="14">
        <v>1</v>
      </c>
      <c r="J14" s="29" t="s">
        <v>314</v>
      </c>
    </row>
    <row r="15" spans="1:10" ht="14.25">
      <c r="A15" s="19" t="s">
        <v>59</v>
      </c>
      <c r="B15" s="14">
        <v>2</v>
      </c>
      <c r="C15" s="14">
        <v>1</v>
      </c>
      <c r="D15" s="29">
        <f>C15*100/B15-100</f>
        <v>-50</v>
      </c>
      <c r="E15" s="14">
        <v>0</v>
      </c>
      <c r="F15" s="14">
        <v>3</v>
      </c>
      <c r="G15" s="29" t="s">
        <v>314</v>
      </c>
      <c r="H15" s="14">
        <v>2</v>
      </c>
      <c r="I15" s="14">
        <v>11</v>
      </c>
      <c r="J15" s="29">
        <f>I15*100/H15-100</f>
        <v>450</v>
      </c>
    </row>
    <row r="16" spans="1:10" ht="14.25">
      <c r="A16" s="19" t="s">
        <v>60</v>
      </c>
      <c r="B16" s="14">
        <v>3</v>
      </c>
      <c r="C16" s="14">
        <v>1</v>
      </c>
      <c r="D16" s="29">
        <f>C16*100/B16-100</f>
        <v>-66.66666666666666</v>
      </c>
      <c r="E16" s="14">
        <v>0</v>
      </c>
      <c r="F16" s="14">
        <v>0</v>
      </c>
      <c r="G16" s="29">
        <v>0</v>
      </c>
      <c r="H16" s="14">
        <v>4</v>
      </c>
      <c r="I16" s="14">
        <v>1</v>
      </c>
      <c r="J16" s="29">
        <f>I16*100/H16-100</f>
        <v>-75</v>
      </c>
    </row>
    <row r="17" spans="1:10" ht="14.25">
      <c r="A17" s="19" t="s">
        <v>61</v>
      </c>
      <c r="B17" s="14">
        <v>1</v>
      </c>
      <c r="C17" s="14">
        <v>5</v>
      </c>
      <c r="D17" s="29">
        <f>C17*100/B17-100</f>
        <v>400</v>
      </c>
      <c r="E17" s="14">
        <v>0</v>
      </c>
      <c r="F17" s="14">
        <v>0</v>
      </c>
      <c r="G17" s="29">
        <v>0</v>
      </c>
      <c r="H17" s="14">
        <v>1</v>
      </c>
      <c r="I17" s="14">
        <v>5</v>
      </c>
      <c r="J17" s="29">
        <f>I17*100/H17-100</f>
        <v>400</v>
      </c>
    </row>
    <row r="18" spans="1:10" ht="14.25">
      <c r="A18" s="19" t="s">
        <v>62</v>
      </c>
      <c r="B18" s="14">
        <v>1</v>
      </c>
      <c r="C18" s="14">
        <v>0</v>
      </c>
      <c r="D18" s="112" t="s">
        <v>315</v>
      </c>
      <c r="E18" s="14">
        <v>0</v>
      </c>
      <c r="F18" s="14">
        <v>0</v>
      </c>
      <c r="G18" s="29">
        <v>0</v>
      </c>
      <c r="H18" s="14">
        <v>1</v>
      </c>
      <c r="I18" s="14">
        <v>0</v>
      </c>
      <c r="J18" s="112" t="s">
        <v>315</v>
      </c>
    </row>
    <row r="19" spans="1:10" ht="14.25">
      <c r="A19" s="19" t="s">
        <v>63</v>
      </c>
      <c r="B19" s="14">
        <v>0</v>
      </c>
      <c r="C19" s="14">
        <v>0</v>
      </c>
      <c r="D19" s="29">
        <v>0</v>
      </c>
      <c r="E19" s="14">
        <v>0</v>
      </c>
      <c r="F19" s="14">
        <v>0</v>
      </c>
      <c r="G19" s="29">
        <v>0</v>
      </c>
      <c r="H19" s="14">
        <v>0</v>
      </c>
      <c r="I19" s="14">
        <v>0</v>
      </c>
      <c r="J19" s="29">
        <v>0</v>
      </c>
    </row>
    <row r="20" spans="1:10" ht="14.25">
      <c r="A20" s="19" t="s">
        <v>64</v>
      </c>
      <c r="B20" s="14">
        <v>2</v>
      </c>
      <c r="C20" s="14">
        <v>6</v>
      </c>
      <c r="D20" s="29">
        <f>C20*100/B20-100</f>
        <v>200</v>
      </c>
      <c r="E20" s="14">
        <v>0</v>
      </c>
      <c r="F20" s="14">
        <v>1</v>
      </c>
      <c r="G20" s="29" t="s">
        <v>314</v>
      </c>
      <c r="H20" s="14">
        <v>3</v>
      </c>
      <c r="I20" s="14">
        <v>7</v>
      </c>
      <c r="J20" s="29">
        <f>I20*100/H20-100</f>
        <v>133.33333333333334</v>
      </c>
    </row>
    <row r="21" spans="1:10" ht="14.25">
      <c r="A21" s="19" t="s">
        <v>65</v>
      </c>
      <c r="B21" s="14">
        <v>6</v>
      </c>
      <c r="C21" s="14">
        <v>2</v>
      </c>
      <c r="D21" s="29">
        <f>C21*100/B21-100</f>
        <v>-66.66666666666666</v>
      </c>
      <c r="E21" s="14">
        <v>0</v>
      </c>
      <c r="F21" s="14">
        <v>0</v>
      </c>
      <c r="G21" s="29">
        <v>0</v>
      </c>
      <c r="H21" s="14">
        <v>6</v>
      </c>
      <c r="I21" s="14">
        <v>3</v>
      </c>
      <c r="J21" s="29">
        <f>I21*100/H21-100</f>
        <v>-50</v>
      </c>
    </row>
    <row r="22" spans="1:10" ht="14.25">
      <c r="A22" s="19" t="s">
        <v>66</v>
      </c>
      <c r="B22" s="14">
        <v>6</v>
      </c>
      <c r="C22" s="14">
        <v>4</v>
      </c>
      <c r="D22" s="29">
        <f>C22*100/B22-100</f>
        <v>-33.33333333333333</v>
      </c>
      <c r="E22" s="14">
        <v>0</v>
      </c>
      <c r="F22" s="14">
        <v>2</v>
      </c>
      <c r="G22" s="29" t="s">
        <v>314</v>
      </c>
      <c r="H22" s="14">
        <v>7</v>
      </c>
      <c r="I22" s="14">
        <v>3</v>
      </c>
      <c r="J22" s="29">
        <f>I22*100/H22-100</f>
        <v>-57.142857142857146</v>
      </c>
    </row>
    <row r="23" spans="1:10" ht="14.25">
      <c r="A23" s="19" t="s">
        <v>67</v>
      </c>
      <c r="B23" s="14">
        <v>4</v>
      </c>
      <c r="C23" s="14">
        <v>3</v>
      </c>
      <c r="D23" s="29">
        <f>C23*100/B23-100</f>
        <v>-25</v>
      </c>
      <c r="E23" s="14">
        <v>0</v>
      </c>
      <c r="F23" s="14">
        <v>0</v>
      </c>
      <c r="G23" s="29">
        <v>0</v>
      </c>
      <c r="H23" s="14">
        <v>4</v>
      </c>
      <c r="I23" s="14">
        <v>5</v>
      </c>
      <c r="J23" s="29">
        <f>I23*100/H23-100</f>
        <v>25</v>
      </c>
    </row>
    <row r="24" spans="1:10" ht="14.25">
      <c r="A24" s="19" t="s">
        <v>68</v>
      </c>
      <c r="B24" s="14">
        <v>0</v>
      </c>
      <c r="C24" s="14">
        <v>1</v>
      </c>
      <c r="D24" s="29" t="s">
        <v>314</v>
      </c>
      <c r="E24" s="14">
        <v>0</v>
      </c>
      <c r="F24" s="14">
        <v>0</v>
      </c>
      <c r="G24" s="29">
        <v>0</v>
      </c>
      <c r="H24" s="14">
        <v>0</v>
      </c>
      <c r="I24" s="14">
        <v>1</v>
      </c>
      <c r="J24" s="29" t="s">
        <v>314</v>
      </c>
    </row>
    <row r="25" spans="1:10" ht="14.25">
      <c r="A25" s="19" t="s">
        <v>69</v>
      </c>
      <c r="B25" s="14">
        <v>2</v>
      </c>
      <c r="C25" s="14">
        <v>1</v>
      </c>
      <c r="D25" s="29">
        <f>C25*100/B25-100</f>
        <v>-50</v>
      </c>
      <c r="E25" s="14">
        <v>0</v>
      </c>
      <c r="F25" s="14">
        <v>0</v>
      </c>
      <c r="G25" s="29">
        <v>0</v>
      </c>
      <c r="H25" s="14">
        <v>3</v>
      </c>
      <c r="I25" s="14">
        <v>1</v>
      </c>
      <c r="J25" s="29">
        <f>I25*100/H25-100</f>
        <v>-66.66666666666666</v>
      </c>
    </row>
    <row r="26" spans="1:10" ht="14.25">
      <c r="A26" s="19" t="s">
        <v>70</v>
      </c>
      <c r="B26" s="14">
        <v>2</v>
      </c>
      <c r="C26" s="14">
        <v>0</v>
      </c>
      <c r="D26" s="112" t="s">
        <v>315</v>
      </c>
      <c r="E26" s="14">
        <v>0</v>
      </c>
      <c r="F26" s="14">
        <v>0</v>
      </c>
      <c r="G26" s="29">
        <v>0</v>
      </c>
      <c r="H26" s="14">
        <v>2</v>
      </c>
      <c r="I26" s="14">
        <v>0</v>
      </c>
      <c r="J26" s="29">
        <f>I26*100/H26-100</f>
        <v>-100</v>
      </c>
    </row>
    <row r="27" spans="1:10" ht="14.25">
      <c r="A27" s="19" t="s">
        <v>71</v>
      </c>
      <c r="B27" s="14">
        <v>0</v>
      </c>
      <c r="C27" s="14">
        <v>0</v>
      </c>
      <c r="D27" s="29">
        <v>0</v>
      </c>
      <c r="E27" s="14">
        <v>0</v>
      </c>
      <c r="F27" s="14">
        <v>0</v>
      </c>
      <c r="G27" s="29">
        <v>0</v>
      </c>
      <c r="H27" s="14">
        <v>0</v>
      </c>
      <c r="I27" s="14">
        <v>0</v>
      </c>
      <c r="J27" s="29">
        <v>0</v>
      </c>
    </row>
    <row r="28" spans="1:10" ht="14.25">
      <c r="A28" s="19" t="s">
        <v>72</v>
      </c>
      <c r="B28" s="14">
        <v>0</v>
      </c>
      <c r="C28" s="14">
        <v>0</v>
      </c>
      <c r="D28" s="29">
        <v>0</v>
      </c>
      <c r="E28" s="14">
        <v>0</v>
      </c>
      <c r="F28" s="14">
        <v>0</v>
      </c>
      <c r="G28" s="29">
        <v>0</v>
      </c>
      <c r="H28" s="14">
        <v>0</v>
      </c>
      <c r="I28" s="14">
        <v>0</v>
      </c>
      <c r="J28" s="29">
        <v>0</v>
      </c>
    </row>
    <row r="29" spans="1:10" ht="14.25">
      <c r="A29" s="19" t="s">
        <v>73</v>
      </c>
      <c r="B29" s="14">
        <v>1</v>
      </c>
      <c r="C29" s="14">
        <v>0</v>
      </c>
      <c r="D29" s="112" t="s">
        <v>315</v>
      </c>
      <c r="E29" s="14">
        <v>0</v>
      </c>
      <c r="F29" s="14">
        <v>0</v>
      </c>
      <c r="G29" s="29">
        <v>0</v>
      </c>
      <c r="H29" s="14">
        <v>1</v>
      </c>
      <c r="I29" s="14">
        <v>0</v>
      </c>
      <c r="J29" s="112" t="s">
        <v>315</v>
      </c>
    </row>
    <row r="30" spans="1:10" ht="14.25">
      <c r="A30" s="19" t="s">
        <v>74</v>
      </c>
      <c r="B30" s="14">
        <v>2</v>
      </c>
      <c r="C30" s="14">
        <v>0</v>
      </c>
      <c r="D30" s="112" t="s">
        <v>315</v>
      </c>
      <c r="E30" s="14">
        <v>0</v>
      </c>
      <c r="F30" s="14">
        <v>0</v>
      </c>
      <c r="G30" s="29">
        <v>0</v>
      </c>
      <c r="H30" s="14">
        <v>2</v>
      </c>
      <c r="I30" s="14">
        <v>0</v>
      </c>
      <c r="J30" s="112" t="s">
        <v>315</v>
      </c>
    </row>
    <row r="31" spans="1:10" ht="14.25">
      <c r="A31" s="19" t="s">
        <v>75</v>
      </c>
      <c r="B31" s="14">
        <v>0</v>
      </c>
      <c r="C31" s="14">
        <v>2</v>
      </c>
      <c r="D31" s="29" t="s">
        <v>314</v>
      </c>
      <c r="E31" s="14">
        <v>0</v>
      </c>
      <c r="F31" s="14">
        <v>1</v>
      </c>
      <c r="G31" s="29" t="s">
        <v>314</v>
      </c>
      <c r="H31" s="14">
        <v>0</v>
      </c>
      <c r="I31" s="14">
        <v>1</v>
      </c>
      <c r="J31" s="29" t="s">
        <v>314</v>
      </c>
    </row>
    <row r="32" spans="1:10" ht="14.25">
      <c r="A32" s="19" t="s">
        <v>76</v>
      </c>
      <c r="B32" s="14">
        <v>1</v>
      </c>
      <c r="C32" s="14">
        <v>0</v>
      </c>
      <c r="D32" s="112" t="s">
        <v>315</v>
      </c>
      <c r="E32" s="14">
        <v>0</v>
      </c>
      <c r="F32" s="14">
        <v>0</v>
      </c>
      <c r="G32" s="29">
        <v>0</v>
      </c>
      <c r="H32" s="14">
        <v>1</v>
      </c>
      <c r="I32" s="14">
        <v>0</v>
      </c>
      <c r="J32" s="112" t="s">
        <v>315</v>
      </c>
    </row>
    <row r="33" spans="1:10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</row>
    <row r="34" spans="1:10" ht="15">
      <c r="A34" s="21" t="s">
        <v>78</v>
      </c>
      <c r="B34" s="30">
        <v>40</v>
      </c>
      <c r="C34" s="30">
        <v>30</v>
      </c>
      <c r="D34" s="31">
        <f>C34*100/B34-100</f>
        <v>-25</v>
      </c>
      <c r="E34" s="30">
        <v>0</v>
      </c>
      <c r="F34" s="30">
        <v>6</v>
      </c>
      <c r="G34" s="31" t="s">
        <v>314</v>
      </c>
      <c r="H34" s="30">
        <v>45</v>
      </c>
      <c r="I34" s="30">
        <v>42</v>
      </c>
      <c r="J34" s="31">
        <f>I34*100/H34-100</f>
        <v>-6.666666666666671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:G34 J7:J10 J13:J17 J19:J28 J31 J33:J34">
    <cfRule type="cellIs" priority="96" dxfId="551" operator="lessThanOrEqual" stopIfTrue="1">
      <formula>0</formula>
    </cfRule>
  </conditionalFormatting>
  <conditionalFormatting sqref="G7:G34 J7:J10 J13:J17 J19:J28 J31 J33:J34">
    <cfRule type="cellIs" priority="95" dxfId="550" operator="greaterThan" stopIfTrue="1">
      <formula>0</formula>
    </cfRule>
  </conditionalFormatting>
  <conditionalFormatting sqref="P23">
    <cfRule type="cellIs" priority="89" dxfId="552" operator="lessThanOrEqual" stopIfTrue="1">
      <formula>0</formula>
    </cfRule>
    <cfRule type="cellIs" priority="90" dxfId="550" operator="greaterThan" stopIfTrue="1">
      <formula>0</formula>
    </cfRule>
  </conditionalFormatting>
  <conditionalFormatting sqref="D7:D8 D10 D13:D17 D19:D25 D27:D28 D31 D33:D34">
    <cfRule type="cellIs" priority="87" dxfId="552" operator="lessThanOrEqual" stopIfTrue="1">
      <formula>0</formula>
    </cfRule>
    <cfRule type="cellIs" priority="88" dxfId="550" operator="greaterThan" stopIfTrue="1">
      <formula>0</formula>
    </cfRule>
  </conditionalFormatting>
  <conditionalFormatting sqref="D7:D8 D10 D13:D17 D19:D25 D27:D28 D31 D33:D34">
    <cfRule type="cellIs" priority="85" dxfId="552" operator="lessThanOrEqual" stopIfTrue="1">
      <formula>0</formula>
    </cfRule>
    <cfRule type="cellIs" priority="86" dxfId="550" operator="greaterThan" stopIfTrue="1">
      <formula>0</formula>
    </cfRule>
  </conditionalFormatting>
  <conditionalFormatting sqref="G7:G34">
    <cfRule type="cellIs" priority="83" dxfId="552" operator="lessThanOrEqual" stopIfTrue="1">
      <formula>0</formula>
    </cfRule>
    <cfRule type="cellIs" priority="84" dxfId="550" operator="greaterThan" stopIfTrue="1">
      <formula>0</formula>
    </cfRule>
  </conditionalFormatting>
  <conditionalFormatting sqref="J7:J10 J13:J17 J19:J28 J31 J33:J34">
    <cfRule type="cellIs" priority="81" dxfId="552" operator="lessThanOrEqual" stopIfTrue="1">
      <formula>0</formula>
    </cfRule>
    <cfRule type="cellIs" priority="82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27" sqref="G27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6">
        <v>0</v>
      </c>
      <c r="C7" s="16">
        <v>0</v>
      </c>
      <c r="D7" s="29">
        <v>0</v>
      </c>
      <c r="E7" s="16">
        <v>0</v>
      </c>
      <c r="F7" s="16">
        <v>0</v>
      </c>
      <c r="G7" s="29">
        <v>0</v>
      </c>
      <c r="H7" s="16">
        <v>0</v>
      </c>
      <c r="I7" s="16">
        <v>0</v>
      </c>
      <c r="J7" s="29">
        <v>0</v>
      </c>
    </row>
    <row r="8" spans="1:10" ht="14.25">
      <c r="A8" s="19" t="s">
        <v>52</v>
      </c>
      <c r="B8" s="16">
        <v>35</v>
      </c>
      <c r="C8" s="16">
        <v>39</v>
      </c>
      <c r="D8" s="29">
        <f aca="true" t="shared" si="0" ref="D8:D34">C8*100/B8-100</f>
        <v>11.42857142857143</v>
      </c>
      <c r="E8" s="16">
        <v>3</v>
      </c>
      <c r="F8" s="16">
        <v>8</v>
      </c>
      <c r="G8" s="29">
        <f>F8*100/E8-100</f>
        <v>166.66666666666669</v>
      </c>
      <c r="H8" s="16">
        <v>56</v>
      </c>
      <c r="I8" s="16">
        <v>42</v>
      </c>
      <c r="J8" s="29">
        <f aca="true" t="shared" si="1" ref="J8:J34">I8*100/H8-100</f>
        <v>-25</v>
      </c>
    </row>
    <row r="9" spans="1:10" ht="14.25">
      <c r="A9" s="19" t="s">
        <v>53</v>
      </c>
      <c r="B9" s="16">
        <v>105</v>
      </c>
      <c r="C9" s="16">
        <v>80</v>
      </c>
      <c r="D9" s="29">
        <f t="shared" si="0"/>
        <v>-23.80952380952381</v>
      </c>
      <c r="E9" s="16">
        <v>15</v>
      </c>
      <c r="F9" s="16">
        <v>8</v>
      </c>
      <c r="G9" s="29">
        <f aca="true" t="shared" si="2" ref="G9:G32">F9*100/E9-100</f>
        <v>-46.666666666666664</v>
      </c>
      <c r="H9" s="16">
        <v>132</v>
      </c>
      <c r="I9" s="16">
        <v>105</v>
      </c>
      <c r="J9" s="29">
        <f t="shared" si="1"/>
        <v>-20.454545454545453</v>
      </c>
    </row>
    <row r="10" spans="1:10" ht="14.25">
      <c r="A10" s="19" t="s">
        <v>54</v>
      </c>
      <c r="B10" s="16">
        <v>243</v>
      </c>
      <c r="C10" s="16">
        <v>283</v>
      </c>
      <c r="D10" s="29">
        <f t="shared" si="0"/>
        <v>16.460905349794245</v>
      </c>
      <c r="E10" s="16">
        <v>8</v>
      </c>
      <c r="F10" s="16">
        <v>4</v>
      </c>
      <c r="G10" s="29">
        <f t="shared" si="2"/>
        <v>-50</v>
      </c>
      <c r="H10" s="16">
        <v>301</v>
      </c>
      <c r="I10" s="16">
        <v>382</v>
      </c>
      <c r="J10" s="29">
        <f t="shared" si="1"/>
        <v>26.910299003322265</v>
      </c>
    </row>
    <row r="11" spans="1:10" ht="14.25">
      <c r="A11" s="19" t="s">
        <v>55</v>
      </c>
      <c r="B11" s="16">
        <v>81</v>
      </c>
      <c r="C11" s="16">
        <v>86</v>
      </c>
      <c r="D11" s="29">
        <f t="shared" si="0"/>
        <v>6.172839506172835</v>
      </c>
      <c r="E11" s="16">
        <v>6</v>
      </c>
      <c r="F11" s="16">
        <v>3</v>
      </c>
      <c r="G11" s="29">
        <f t="shared" si="2"/>
        <v>-50</v>
      </c>
      <c r="H11" s="16">
        <v>103</v>
      </c>
      <c r="I11" s="16">
        <v>113</v>
      </c>
      <c r="J11" s="29">
        <f t="shared" si="1"/>
        <v>9.708737864077676</v>
      </c>
    </row>
    <row r="12" spans="1:10" ht="14.25">
      <c r="A12" s="19" t="s">
        <v>56</v>
      </c>
      <c r="B12" s="16">
        <v>52</v>
      </c>
      <c r="C12" s="16">
        <v>84</v>
      </c>
      <c r="D12" s="29">
        <f t="shared" si="0"/>
        <v>61.53846153846155</v>
      </c>
      <c r="E12" s="16">
        <v>3</v>
      </c>
      <c r="F12" s="16">
        <v>13</v>
      </c>
      <c r="G12" s="29">
        <f t="shared" si="2"/>
        <v>333.3333333333333</v>
      </c>
      <c r="H12" s="16">
        <v>71</v>
      </c>
      <c r="I12" s="16">
        <v>108</v>
      </c>
      <c r="J12" s="29">
        <f t="shared" si="1"/>
        <v>52.11267605633802</v>
      </c>
    </row>
    <row r="13" spans="1:10" ht="14.25">
      <c r="A13" s="19" t="s">
        <v>57</v>
      </c>
      <c r="B13" s="16">
        <v>15</v>
      </c>
      <c r="C13" s="16">
        <v>20</v>
      </c>
      <c r="D13" s="29">
        <f t="shared" si="0"/>
        <v>33.33333333333334</v>
      </c>
      <c r="E13" s="16">
        <v>2</v>
      </c>
      <c r="F13" s="16">
        <v>1</v>
      </c>
      <c r="G13" s="29">
        <f t="shared" si="2"/>
        <v>-50</v>
      </c>
      <c r="H13" s="16">
        <v>14</v>
      </c>
      <c r="I13" s="16">
        <v>26</v>
      </c>
      <c r="J13" s="29">
        <f t="shared" si="1"/>
        <v>85.71428571428572</v>
      </c>
    </row>
    <row r="14" spans="1:10" ht="14.25">
      <c r="A14" s="19" t="s">
        <v>58</v>
      </c>
      <c r="B14" s="16">
        <v>167</v>
      </c>
      <c r="C14" s="16">
        <v>160</v>
      </c>
      <c r="D14" s="29">
        <f t="shared" si="0"/>
        <v>-4.191616766467064</v>
      </c>
      <c r="E14" s="16">
        <v>10</v>
      </c>
      <c r="F14" s="16">
        <v>10</v>
      </c>
      <c r="G14" s="29">
        <f t="shared" si="2"/>
        <v>0</v>
      </c>
      <c r="H14" s="16">
        <v>219</v>
      </c>
      <c r="I14" s="16">
        <v>198</v>
      </c>
      <c r="J14" s="29">
        <f t="shared" si="1"/>
        <v>-9.589041095890408</v>
      </c>
    </row>
    <row r="15" spans="1:10" ht="14.25">
      <c r="A15" s="19" t="s">
        <v>59</v>
      </c>
      <c r="B15" s="16">
        <v>71</v>
      </c>
      <c r="C15" s="16">
        <v>94</v>
      </c>
      <c r="D15" s="29">
        <f t="shared" si="0"/>
        <v>32.3943661971831</v>
      </c>
      <c r="E15" s="16">
        <v>13</v>
      </c>
      <c r="F15" s="16">
        <v>5</v>
      </c>
      <c r="G15" s="29">
        <f t="shared" si="2"/>
        <v>-61.53846153846154</v>
      </c>
      <c r="H15" s="16">
        <v>79</v>
      </c>
      <c r="I15" s="16">
        <v>143</v>
      </c>
      <c r="J15" s="29">
        <f t="shared" si="1"/>
        <v>81.0126582278481</v>
      </c>
    </row>
    <row r="16" spans="1:10" ht="14.25">
      <c r="A16" s="19" t="s">
        <v>60</v>
      </c>
      <c r="B16" s="16">
        <v>166</v>
      </c>
      <c r="C16" s="16">
        <v>228</v>
      </c>
      <c r="D16" s="29">
        <f t="shared" si="0"/>
        <v>37.349397590361434</v>
      </c>
      <c r="E16" s="16">
        <v>2</v>
      </c>
      <c r="F16" s="16">
        <v>19</v>
      </c>
      <c r="G16" s="29">
        <f t="shared" si="2"/>
        <v>850</v>
      </c>
      <c r="H16" s="16">
        <v>218</v>
      </c>
      <c r="I16" s="16">
        <v>289</v>
      </c>
      <c r="J16" s="29">
        <f t="shared" si="1"/>
        <v>32.568807339449535</v>
      </c>
    </row>
    <row r="17" spans="1:10" ht="14.25">
      <c r="A17" s="19" t="s">
        <v>61</v>
      </c>
      <c r="B17" s="16">
        <v>179</v>
      </c>
      <c r="C17" s="16">
        <v>244</v>
      </c>
      <c r="D17" s="29">
        <f t="shared" si="0"/>
        <v>36.31284916201116</v>
      </c>
      <c r="E17" s="16">
        <v>0</v>
      </c>
      <c r="F17" s="16">
        <v>1</v>
      </c>
      <c r="G17" s="29" t="s">
        <v>314</v>
      </c>
      <c r="H17" s="16">
        <v>208</v>
      </c>
      <c r="I17" s="16">
        <v>273</v>
      </c>
      <c r="J17" s="29">
        <f t="shared" si="1"/>
        <v>31.25</v>
      </c>
    </row>
    <row r="18" spans="1:10" ht="14.25">
      <c r="A18" s="19" t="s">
        <v>62</v>
      </c>
      <c r="B18" s="16">
        <v>45</v>
      </c>
      <c r="C18" s="16">
        <v>54</v>
      </c>
      <c r="D18" s="29">
        <f t="shared" si="0"/>
        <v>20</v>
      </c>
      <c r="E18" s="16">
        <v>3</v>
      </c>
      <c r="F18" s="16">
        <v>2</v>
      </c>
      <c r="G18" s="29">
        <f t="shared" si="2"/>
        <v>-33.33333333333333</v>
      </c>
      <c r="H18" s="16">
        <v>59</v>
      </c>
      <c r="I18" s="16">
        <v>62</v>
      </c>
      <c r="J18" s="29">
        <f t="shared" si="1"/>
        <v>5.0847457627118615</v>
      </c>
    </row>
    <row r="19" spans="1:10" ht="14.25">
      <c r="A19" s="19" t="s">
        <v>63</v>
      </c>
      <c r="B19" s="16">
        <v>34</v>
      </c>
      <c r="C19" s="16">
        <v>26</v>
      </c>
      <c r="D19" s="29">
        <f t="shared" si="0"/>
        <v>-23.529411764705884</v>
      </c>
      <c r="E19" s="16">
        <v>1</v>
      </c>
      <c r="F19" s="16">
        <v>1</v>
      </c>
      <c r="G19" s="29">
        <f t="shared" si="2"/>
        <v>0</v>
      </c>
      <c r="H19" s="16">
        <v>37</v>
      </c>
      <c r="I19" s="16">
        <v>32</v>
      </c>
      <c r="J19" s="29">
        <f t="shared" si="1"/>
        <v>-13.513513513513516</v>
      </c>
    </row>
    <row r="20" spans="1:10" ht="14.25">
      <c r="A20" s="19" t="s">
        <v>64</v>
      </c>
      <c r="B20" s="16">
        <v>166</v>
      </c>
      <c r="C20" s="16">
        <v>249</v>
      </c>
      <c r="D20" s="29">
        <f t="shared" si="0"/>
        <v>50</v>
      </c>
      <c r="E20" s="16">
        <v>14</v>
      </c>
      <c r="F20" s="16">
        <v>16</v>
      </c>
      <c r="G20" s="29">
        <f t="shared" si="2"/>
        <v>14.285714285714292</v>
      </c>
      <c r="H20" s="16">
        <v>218</v>
      </c>
      <c r="I20" s="16">
        <v>318</v>
      </c>
      <c r="J20" s="29">
        <f t="shared" si="1"/>
        <v>45.871559633027516</v>
      </c>
    </row>
    <row r="21" spans="1:10" ht="14.25">
      <c r="A21" s="19" t="s">
        <v>65</v>
      </c>
      <c r="B21" s="16">
        <v>95</v>
      </c>
      <c r="C21" s="16">
        <v>87</v>
      </c>
      <c r="D21" s="29">
        <f t="shared" si="0"/>
        <v>-8.421052631578945</v>
      </c>
      <c r="E21" s="16">
        <v>2</v>
      </c>
      <c r="F21" s="16">
        <v>3</v>
      </c>
      <c r="G21" s="29">
        <f t="shared" si="2"/>
        <v>50</v>
      </c>
      <c r="H21" s="16">
        <v>122</v>
      </c>
      <c r="I21" s="16">
        <v>102</v>
      </c>
      <c r="J21" s="29">
        <f t="shared" si="1"/>
        <v>-16.393442622950815</v>
      </c>
    </row>
    <row r="22" spans="1:10" ht="14.25">
      <c r="A22" s="19" t="s">
        <v>66</v>
      </c>
      <c r="B22" s="16">
        <v>141</v>
      </c>
      <c r="C22" s="16">
        <v>161</v>
      </c>
      <c r="D22" s="29">
        <f t="shared" si="0"/>
        <v>14.184397163120565</v>
      </c>
      <c r="E22" s="16">
        <v>7</v>
      </c>
      <c r="F22" s="16">
        <v>15</v>
      </c>
      <c r="G22" s="29">
        <f t="shared" si="2"/>
        <v>114.28571428571428</v>
      </c>
      <c r="H22" s="16">
        <v>156</v>
      </c>
      <c r="I22" s="16">
        <v>193</v>
      </c>
      <c r="J22" s="29">
        <f t="shared" si="1"/>
        <v>23.717948717948715</v>
      </c>
    </row>
    <row r="23" spans="1:10" ht="14.25">
      <c r="A23" s="19" t="s">
        <v>67</v>
      </c>
      <c r="B23" s="16">
        <v>113</v>
      </c>
      <c r="C23" s="16">
        <v>128</v>
      </c>
      <c r="D23" s="29">
        <f t="shared" si="0"/>
        <v>13.274336283185846</v>
      </c>
      <c r="E23" s="16">
        <v>8</v>
      </c>
      <c r="F23" s="16">
        <v>10</v>
      </c>
      <c r="G23" s="29">
        <f t="shared" si="2"/>
        <v>25</v>
      </c>
      <c r="H23" s="16">
        <v>136</v>
      </c>
      <c r="I23" s="16">
        <v>158</v>
      </c>
      <c r="J23" s="29">
        <f t="shared" si="1"/>
        <v>16.17647058823529</v>
      </c>
    </row>
    <row r="24" spans="1:10" ht="14.25">
      <c r="A24" s="19" t="s">
        <v>68</v>
      </c>
      <c r="B24" s="16">
        <v>34</v>
      </c>
      <c r="C24" s="16">
        <v>42</v>
      </c>
      <c r="D24" s="29">
        <f t="shared" si="0"/>
        <v>23.529411764705884</v>
      </c>
      <c r="E24" s="16">
        <v>1</v>
      </c>
      <c r="F24" s="16">
        <v>2</v>
      </c>
      <c r="G24" s="29">
        <f t="shared" si="2"/>
        <v>100</v>
      </c>
      <c r="H24" s="16">
        <v>41</v>
      </c>
      <c r="I24" s="16">
        <v>59</v>
      </c>
      <c r="J24" s="29">
        <f t="shared" si="1"/>
        <v>43.90243902439025</v>
      </c>
    </row>
    <row r="25" spans="1:10" ht="14.25">
      <c r="A25" s="19" t="s">
        <v>69</v>
      </c>
      <c r="B25" s="16">
        <v>35</v>
      </c>
      <c r="C25" s="16">
        <v>52</v>
      </c>
      <c r="D25" s="29">
        <f t="shared" si="0"/>
        <v>48.571428571428584</v>
      </c>
      <c r="E25" s="16">
        <v>4</v>
      </c>
      <c r="F25" s="16">
        <v>2</v>
      </c>
      <c r="G25" s="29">
        <f t="shared" si="2"/>
        <v>-50</v>
      </c>
      <c r="H25" s="16">
        <v>43</v>
      </c>
      <c r="I25" s="16">
        <v>61</v>
      </c>
      <c r="J25" s="29">
        <f t="shared" si="1"/>
        <v>41.86046511627907</v>
      </c>
    </row>
    <row r="26" spans="1:10" ht="14.25">
      <c r="A26" s="19" t="s">
        <v>70</v>
      </c>
      <c r="B26" s="16">
        <v>21</v>
      </c>
      <c r="C26" s="16">
        <v>46</v>
      </c>
      <c r="D26" s="29">
        <f t="shared" si="0"/>
        <v>119.04761904761904</v>
      </c>
      <c r="E26" s="16">
        <v>2</v>
      </c>
      <c r="F26" s="16">
        <v>5</v>
      </c>
      <c r="G26" s="29">
        <f t="shared" si="2"/>
        <v>150</v>
      </c>
      <c r="H26" s="16">
        <v>33</v>
      </c>
      <c r="I26" s="16">
        <v>60</v>
      </c>
      <c r="J26" s="29">
        <f t="shared" si="1"/>
        <v>81.81818181818181</v>
      </c>
    </row>
    <row r="27" spans="1:10" ht="14.25">
      <c r="A27" s="19" t="s">
        <v>71</v>
      </c>
      <c r="B27" s="16">
        <v>71</v>
      </c>
      <c r="C27" s="16">
        <v>117</v>
      </c>
      <c r="D27" s="29">
        <f t="shared" si="0"/>
        <v>64.7887323943662</v>
      </c>
      <c r="E27" s="16">
        <v>2</v>
      </c>
      <c r="F27" s="16">
        <v>4</v>
      </c>
      <c r="G27" s="29">
        <f t="shared" si="2"/>
        <v>100</v>
      </c>
      <c r="H27" s="16">
        <v>81</v>
      </c>
      <c r="I27" s="16">
        <v>142</v>
      </c>
      <c r="J27" s="29">
        <f t="shared" si="1"/>
        <v>75.30864197530863</v>
      </c>
    </row>
    <row r="28" spans="1:10" ht="14.25">
      <c r="A28" s="19" t="s">
        <v>72</v>
      </c>
      <c r="B28" s="16">
        <v>48</v>
      </c>
      <c r="C28" s="16">
        <v>72</v>
      </c>
      <c r="D28" s="29">
        <f t="shared" si="0"/>
        <v>50</v>
      </c>
      <c r="E28" s="16">
        <v>5</v>
      </c>
      <c r="F28" s="16">
        <v>6</v>
      </c>
      <c r="G28" s="29">
        <f t="shared" si="2"/>
        <v>20</v>
      </c>
      <c r="H28" s="16">
        <v>66</v>
      </c>
      <c r="I28" s="16">
        <v>80</v>
      </c>
      <c r="J28" s="29">
        <f t="shared" si="1"/>
        <v>21.212121212121218</v>
      </c>
    </row>
    <row r="29" spans="1:10" ht="14.25">
      <c r="A29" s="19" t="s">
        <v>73</v>
      </c>
      <c r="B29" s="16">
        <v>77</v>
      </c>
      <c r="C29" s="16">
        <v>71</v>
      </c>
      <c r="D29" s="29">
        <f t="shared" si="0"/>
        <v>-7.79220779220779</v>
      </c>
      <c r="E29" s="16">
        <v>0</v>
      </c>
      <c r="F29" s="16">
        <v>3</v>
      </c>
      <c r="G29" s="29" t="s">
        <v>314</v>
      </c>
      <c r="H29" s="16">
        <v>104</v>
      </c>
      <c r="I29" s="16">
        <v>93</v>
      </c>
      <c r="J29" s="29">
        <f t="shared" si="1"/>
        <v>-10.57692307692308</v>
      </c>
    </row>
    <row r="30" spans="1:10" ht="14.25">
      <c r="A30" s="19" t="s">
        <v>74</v>
      </c>
      <c r="B30" s="16">
        <v>88</v>
      </c>
      <c r="C30" s="16">
        <v>77</v>
      </c>
      <c r="D30" s="29">
        <f t="shared" si="0"/>
        <v>-12.5</v>
      </c>
      <c r="E30" s="16">
        <v>6</v>
      </c>
      <c r="F30" s="16">
        <v>8</v>
      </c>
      <c r="G30" s="29">
        <f t="shared" si="2"/>
        <v>33.33333333333334</v>
      </c>
      <c r="H30" s="16">
        <v>126</v>
      </c>
      <c r="I30" s="16">
        <v>97</v>
      </c>
      <c r="J30" s="29">
        <f t="shared" si="1"/>
        <v>-23.015873015873012</v>
      </c>
    </row>
    <row r="31" spans="1:10" ht="14.25">
      <c r="A31" s="19" t="s">
        <v>75</v>
      </c>
      <c r="B31" s="16">
        <v>59</v>
      </c>
      <c r="C31" s="16">
        <v>58</v>
      </c>
      <c r="D31" s="29">
        <f t="shared" si="0"/>
        <v>-1.6949152542372872</v>
      </c>
      <c r="E31" s="16">
        <v>8</v>
      </c>
      <c r="F31" s="16">
        <v>3</v>
      </c>
      <c r="G31" s="29">
        <f t="shared" si="2"/>
        <v>-62.5</v>
      </c>
      <c r="H31" s="16">
        <v>76</v>
      </c>
      <c r="I31" s="16">
        <v>70</v>
      </c>
      <c r="J31" s="29">
        <f t="shared" si="1"/>
        <v>-7.89473684210526</v>
      </c>
    </row>
    <row r="32" spans="1:10" ht="14.25">
      <c r="A32" s="19" t="s">
        <v>76</v>
      </c>
      <c r="B32" s="16">
        <v>39</v>
      </c>
      <c r="C32" s="16">
        <v>55</v>
      </c>
      <c r="D32" s="29">
        <f t="shared" si="0"/>
        <v>41.02564102564102</v>
      </c>
      <c r="E32" s="16">
        <v>4</v>
      </c>
      <c r="F32" s="16">
        <v>3</v>
      </c>
      <c r="G32" s="29">
        <f t="shared" si="2"/>
        <v>-25</v>
      </c>
      <c r="H32" s="16">
        <v>50</v>
      </c>
      <c r="I32" s="16">
        <v>78</v>
      </c>
      <c r="J32" s="29">
        <f t="shared" si="1"/>
        <v>56</v>
      </c>
    </row>
    <row r="33" spans="1:10" ht="14.25">
      <c r="A33" s="19" t="s">
        <v>77</v>
      </c>
      <c r="B33" s="16">
        <v>0</v>
      </c>
      <c r="C33" s="16">
        <v>0</v>
      </c>
      <c r="D33" s="29">
        <v>0</v>
      </c>
      <c r="E33" s="16">
        <v>0</v>
      </c>
      <c r="F33" s="16">
        <v>0</v>
      </c>
      <c r="G33" s="29">
        <v>0</v>
      </c>
      <c r="H33" s="16">
        <v>0</v>
      </c>
      <c r="I33" s="16">
        <v>0</v>
      </c>
      <c r="J33" s="29">
        <v>0</v>
      </c>
    </row>
    <row r="34" spans="1:10" ht="15">
      <c r="A34" s="21" t="s">
        <v>78</v>
      </c>
      <c r="B34" s="22">
        <v>2180</v>
      </c>
      <c r="C34" s="22">
        <v>2613</v>
      </c>
      <c r="D34" s="31">
        <f t="shared" si="0"/>
        <v>19.862385321100916</v>
      </c>
      <c r="E34" s="22">
        <v>129</v>
      </c>
      <c r="F34" s="22">
        <v>155</v>
      </c>
      <c r="G34" s="31">
        <f>F34*100/E34-100</f>
        <v>20.155038759689916</v>
      </c>
      <c r="H34" s="22">
        <v>2749</v>
      </c>
      <c r="I34" s="22">
        <v>3282</v>
      </c>
      <c r="J34" s="31">
        <f t="shared" si="1"/>
        <v>19.38886867951983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D7:D34 G7:G34">
    <cfRule type="cellIs" priority="2" dxfId="551" operator="lessThanOrEqual" stopIfTrue="1">
      <formula>0</formula>
    </cfRule>
  </conditionalFormatting>
  <conditionalFormatting sqref="J7:J34 D7:D34 G7:G34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D19" sqref="D19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4">
        <v>0</v>
      </c>
      <c r="C7" s="14">
        <v>0</v>
      </c>
      <c r="D7" s="24">
        <v>0</v>
      </c>
      <c r="E7" s="99">
        <v>0</v>
      </c>
      <c r="F7" s="14">
        <v>0</v>
      </c>
      <c r="G7" s="24">
        <v>0</v>
      </c>
      <c r="H7" s="14">
        <v>0</v>
      </c>
      <c r="I7" s="14">
        <v>0</v>
      </c>
      <c r="J7" s="24">
        <v>0</v>
      </c>
    </row>
    <row r="8" spans="1:10" ht="14.25">
      <c r="A8" s="19" t="s">
        <v>52</v>
      </c>
      <c r="B8" s="14">
        <v>12</v>
      </c>
      <c r="C8" s="14">
        <v>9</v>
      </c>
      <c r="D8" s="24">
        <f aca="true" t="shared" si="0" ref="D8:D34">C8*100/B8-100</f>
        <v>-25</v>
      </c>
      <c r="E8" s="100">
        <v>0</v>
      </c>
      <c r="F8" s="14">
        <v>1</v>
      </c>
      <c r="G8" s="29" t="s">
        <v>314</v>
      </c>
      <c r="H8" s="14">
        <v>15</v>
      </c>
      <c r="I8" s="14">
        <v>8</v>
      </c>
      <c r="J8" s="24">
        <f aca="true" t="shared" si="1" ref="J8:J34">I8*100/H8-100</f>
        <v>-46.666666666666664</v>
      </c>
    </row>
    <row r="9" spans="1:10" ht="14.25">
      <c r="A9" s="19" t="s">
        <v>53</v>
      </c>
      <c r="B9" s="14">
        <v>28</v>
      </c>
      <c r="C9" s="14">
        <v>33</v>
      </c>
      <c r="D9" s="24">
        <f t="shared" si="0"/>
        <v>17.85714285714286</v>
      </c>
      <c r="E9" s="100">
        <v>1</v>
      </c>
      <c r="F9" s="14">
        <v>2</v>
      </c>
      <c r="G9" s="29">
        <f>F9*100/E9-100</f>
        <v>100</v>
      </c>
      <c r="H9" s="14">
        <v>30</v>
      </c>
      <c r="I9" s="14">
        <v>33</v>
      </c>
      <c r="J9" s="24">
        <f t="shared" si="1"/>
        <v>10</v>
      </c>
    </row>
    <row r="10" spans="1:10" ht="14.25">
      <c r="A10" s="19" t="s">
        <v>54</v>
      </c>
      <c r="B10" s="14">
        <v>77</v>
      </c>
      <c r="C10" s="14">
        <v>68</v>
      </c>
      <c r="D10" s="24">
        <f t="shared" si="0"/>
        <v>-11.688311688311686</v>
      </c>
      <c r="E10" s="100">
        <v>0</v>
      </c>
      <c r="F10" s="14">
        <v>2</v>
      </c>
      <c r="G10" s="29" t="s">
        <v>314</v>
      </c>
      <c r="H10" s="14">
        <v>80</v>
      </c>
      <c r="I10" s="14">
        <v>75</v>
      </c>
      <c r="J10" s="24">
        <f t="shared" si="1"/>
        <v>-6.25</v>
      </c>
    </row>
    <row r="11" spans="1:10" ht="14.25">
      <c r="A11" s="19" t="s">
        <v>55</v>
      </c>
      <c r="B11" s="14">
        <v>24</v>
      </c>
      <c r="C11" s="14">
        <v>20</v>
      </c>
      <c r="D11" s="24">
        <f t="shared" si="0"/>
        <v>-16.66666666666667</v>
      </c>
      <c r="E11" s="100">
        <v>2</v>
      </c>
      <c r="F11" s="14">
        <v>4</v>
      </c>
      <c r="G11" s="29">
        <f>F11*100/E11-100</f>
        <v>100</v>
      </c>
      <c r="H11" s="14">
        <v>22</v>
      </c>
      <c r="I11" s="14">
        <v>17</v>
      </c>
      <c r="J11" s="24">
        <f t="shared" si="1"/>
        <v>-22.727272727272734</v>
      </c>
    </row>
    <row r="12" spans="1:10" ht="14.25">
      <c r="A12" s="19" t="s">
        <v>56</v>
      </c>
      <c r="B12" s="14">
        <v>20</v>
      </c>
      <c r="C12" s="14">
        <v>17</v>
      </c>
      <c r="D12" s="24">
        <f t="shared" si="0"/>
        <v>-15</v>
      </c>
      <c r="E12" s="100">
        <v>0</v>
      </c>
      <c r="F12" s="14">
        <v>0</v>
      </c>
      <c r="G12" s="29">
        <v>0</v>
      </c>
      <c r="H12" s="14">
        <v>21</v>
      </c>
      <c r="I12" s="14">
        <v>17</v>
      </c>
      <c r="J12" s="24">
        <f t="shared" si="1"/>
        <v>-19.04761904761905</v>
      </c>
    </row>
    <row r="13" spans="1:10" ht="14.25">
      <c r="A13" s="19" t="s">
        <v>57</v>
      </c>
      <c r="B13" s="14">
        <v>6</v>
      </c>
      <c r="C13" s="14">
        <v>3</v>
      </c>
      <c r="D13" s="24">
        <f t="shared" si="0"/>
        <v>-50</v>
      </c>
      <c r="E13" s="100">
        <v>0</v>
      </c>
      <c r="F13" s="14">
        <v>0</v>
      </c>
      <c r="G13" s="29">
        <v>0</v>
      </c>
      <c r="H13" s="14">
        <v>6</v>
      </c>
      <c r="I13" s="14">
        <v>3</v>
      </c>
      <c r="J13" s="24">
        <f t="shared" si="1"/>
        <v>-50</v>
      </c>
    </row>
    <row r="14" spans="1:10" ht="14.25">
      <c r="A14" s="19" t="s">
        <v>58</v>
      </c>
      <c r="B14" s="14">
        <v>36</v>
      </c>
      <c r="C14" s="14">
        <v>43</v>
      </c>
      <c r="D14" s="24">
        <f t="shared" si="0"/>
        <v>19.444444444444443</v>
      </c>
      <c r="E14" s="100">
        <v>0</v>
      </c>
      <c r="F14" s="14">
        <v>1</v>
      </c>
      <c r="G14" s="29" t="s">
        <v>314</v>
      </c>
      <c r="H14" s="14">
        <v>40</v>
      </c>
      <c r="I14" s="14">
        <v>44</v>
      </c>
      <c r="J14" s="24">
        <f t="shared" si="1"/>
        <v>10</v>
      </c>
    </row>
    <row r="15" spans="1:10" ht="14.25">
      <c r="A15" s="19" t="s">
        <v>59</v>
      </c>
      <c r="B15" s="14">
        <v>25</v>
      </c>
      <c r="C15" s="14">
        <v>47</v>
      </c>
      <c r="D15" s="24">
        <f t="shared" si="0"/>
        <v>88</v>
      </c>
      <c r="E15" s="100">
        <v>1</v>
      </c>
      <c r="F15" s="14">
        <v>2</v>
      </c>
      <c r="G15" s="29">
        <f>F15*100/E15-100</f>
        <v>100</v>
      </c>
      <c r="H15" s="14">
        <v>28</v>
      </c>
      <c r="I15" s="14">
        <v>47</v>
      </c>
      <c r="J15" s="24">
        <f t="shared" si="1"/>
        <v>67.85714285714286</v>
      </c>
    </row>
    <row r="16" spans="1:10" ht="14.25">
      <c r="A16" s="19" t="s">
        <v>60</v>
      </c>
      <c r="B16" s="14">
        <v>20</v>
      </c>
      <c r="C16" s="14">
        <v>26</v>
      </c>
      <c r="D16" s="24">
        <f t="shared" si="0"/>
        <v>30</v>
      </c>
      <c r="E16" s="100">
        <v>1</v>
      </c>
      <c r="F16" s="14">
        <v>1</v>
      </c>
      <c r="G16" s="29">
        <f>F16*100/E16-100</f>
        <v>0</v>
      </c>
      <c r="H16" s="14">
        <v>21</v>
      </c>
      <c r="I16" s="14">
        <v>30</v>
      </c>
      <c r="J16" s="24">
        <f t="shared" si="1"/>
        <v>42.85714285714286</v>
      </c>
    </row>
    <row r="17" spans="1:10" ht="14.25">
      <c r="A17" s="19" t="s">
        <v>61</v>
      </c>
      <c r="B17" s="14">
        <v>52</v>
      </c>
      <c r="C17" s="14">
        <v>58</v>
      </c>
      <c r="D17" s="24">
        <f t="shared" si="0"/>
        <v>11.538461538461533</v>
      </c>
      <c r="E17" s="100">
        <v>0</v>
      </c>
      <c r="F17" s="14">
        <v>0</v>
      </c>
      <c r="G17" s="29">
        <v>0</v>
      </c>
      <c r="H17" s="14">
        <v>56</v>
      </c>
      <c r="I17" s="14">
        <v>58</v>
      </c>
      <c r="J17" s="24">
        <f t="shared" si="1"/>
        <v>3.5714285714285694</v>
      </c>
    </row>
    <row r="18" spans="1:10" ht="14.25">
      <c r="A18" s="19" t="s">
        <v>62</v>
      </c>
      <c r="B18" s="14">
        <v>0</v>
      </c>
      <c r="C18" s="14">
        <v>12</v>
      </c>
      <c r="D18" s="29" t="s">
        <v>314</v>
      </c>
      <c r="E18" s="100">
        <v>0</v>
      </c>
      <c r="F18" s="14">
        <v>0</v>
      </c>
      <c r="G18" s="29">
        <v>0</v>
      </c>
      <c r="H18" s="14">
        <v>0</v>
      </c>
      <c r="I18" s="14">
        <v>12</v>
      </c>
      <c r="J18" s="29" t="s">
        <v>314</v>
      </c>
    </row>
    <row r="19" spans="1:10" ht="14.25">
      <c r="A19" s="19" t="s">
        <v>63</v>
      </c>
      <c r="B19" s="14">
        <v>3</v>
      </c>
      <c r="C19" s="14">
        <v>6</v>
      </c>
      <c r="D19" s="24">
        <f t="shared" si="0"/>
        <v>100</v>
      </c>
      <c r="E19" s="100">
        <v>0</v>
      </c>
      <c r="F19" s="14">
        <v>0</v>
      </c>
      <c r="G19" s="29">
        <v>0</v>
      </c>
      <c r="H19" s="14">
        <v>3</v>
      </c>
      <c r="I19" s="14">
        <v>7</v>
      </c>
      <c r="J19" s="24">
        <f t="shared" si="1"/>
        <v>133.33333333333334</v>
      </c>
    </row>
    <row r="20" spans="1:10" ht="14.25">
      <c r="A20" s="19" t="s">
        <v>64</v>
      </c>
      <c r="B20" s="14">
        <v>33</v>
      </c>
      <c r="C20" s="14">
        <v>28</v>
      </c>
      <c r="D20" s="24">
        <f t="shared" si="0"/>
        <v>-15.151515151515156</v>
      </c>
      <c r="E20" s="100">
        <v>0</v>
      </c>
      <c r="F20" s="14">
        <v>0</v>
      </c>
      <c r="G20" s="29">
        <v>0</v>
      </c>
      <c r="H20" s="14">
        <v>36</v>
      </c>
      <c r="I20" s="14">
        <v>32</v>
      </c>
      <c r="J20" s="24">
        <f t="shared" si="1"/>
        <v>-11.111111111111114</v>
      </c>
    </row>
    <row r="21" spans="1:10" ht="14.25">
      <c r="A21" s="19" t="s">
        <v>65</v>
      </c>
      <c r="B21" s="14">
        <v>28</v>
      </c>
      <c r="C21" s="14">
        <v>23</v>
      </c>
      <c r="D21" s="24">
        <f t="shared" si="0"/>
        <v>-17.85714285714286</v>
      </c>
      <c r="E21" s="100">
        <v>0</v>
      </c>
      <c r="F21" s="14">
        <v>0</v>
      </c>
      <c r="G21" s="29">
        <v>0</v>
      </c>
      <c r="H21" s="14">
        <v>30</v>
      </c>
      <c r="I21" s="14">
        <v>25</v>
      </c>
      <c r="J21" s="24">
        <f t="shared" si="1"/>
        <v>-16.66666666666667</v>
      </c>
    </row>
    <row r="22" spans="1:10" ht="14.25">
      <c r="A22" s="19" t="s">
        <v>66</v>
      </c>
      <c r="B22" s="14">
        <v>67</v>
      </c>
      <c r="C22" s="14">
        <v>43</v>
      </c>
      <c r="D22" s="24">
        <f t="shared" si="0"/>
        <v>-35.82089552238806</v>
      </c>
      <c r="E22" s="100">
        <v>3</v>
      </c>
      <c r="F22" s="14">
        <v>1</v>
      </c>
      <c r="G22" s="29">
        <f>F22*100/E22-100</f>
        <v>-66.66666666666666</v>
      </c>
      <c r="H22" s="14">
        <v>71</v>
      </c>
      <c r="I22" s="14">
        <v>44</v>
      </c>
      <c r="J22" s="24">
        <f t="shared" si="1"/>
        <v>-38.028169014084504</v>
      </c>
    </row>
    <row r="23" spans="1:10" ht="14.25">
      <c r="A23" s="19" t="s">
        <v>67</v>
      </c>
      <c r="B23" s="14">
        <v>48</v>
      </c>
      <c r="C23" s="14">
        <v>37</v>
      </c>
      <c r="D23" s="24">
        <f t="shared" si="0"/>
        <v>-22.91666666666667</v>
      </c>
      <c r="E23" s="100">
        <v>4</v>
      </c>
      <c r="F23" s="14">
        <v>2</v>
      </c>
      <c r="G23" s="29">
        <f>F23*100/E23-100</f>
        <v>-50</v>
      </c>
      <c r="H23" s="14">
        <v>47</v>
      </c>
      <c r="I23" s="14">
        <v>38</v>
      </c>
      <c r="J23" s="24">
        <f t="shared" si="1"/>
        <v>-19.148936170212764</v>
      </c>
    </row>
    <row r="24" spans="1:10" ht="14.25">
      <c r="A24" s="19" t="s">
        <v>68</v>
      </c>
      <c r="B24" s="14">
        <v>4</v>
      </c>
      <c r="C24" s="14">
        <v>4</v>
      </c>
      <c r="D24" s="24">
        <f t="shared" si="0"/>
        <v>0</v>
      </c>
      <c r="E24" s="100">
        <v>0</v>
      </c>
      <c r="F24" s="14">
        <v>1</v>
      </c>
      <c r="G24" s="29" t="s">
        <v>314</v>
      </c>
      <c r="H24" s="14">
        <v>5</v>
      </c>
      <c r="I24" s="14">
        <v>3</v>
      </c>
      <c r="J24" s="24">
        <f t="shared" si="1"/>
        <v>-40</v>
      </c>
    </row>
    <row r="25" spans="1:10" ht="14.25">
      <c r="A25" s="19" t="s">
        <v>69</v>
      </c>
      <c r="B25" s="14">
        <v>31</v>
      </c>
      <c r="C25" s="14">
        <v>26</v>
      </c>
      <c r="D25" s="24">
        <f t="shared" si="0"/>
        <v>-16.129032258064512</v>
      </c>
      <c r="E25" s="100">
        <v>0</v>
      </c>
      <c r="F25" s="14">
        <v>1</v>
      </c>
      <c r="G25" s="29" t="s">
        <v>314</v>
      </c>
      <c r="H25" s="14">
        <v>36</v>
      </c>
      <c r="I25" s="14">
        <v>27</v>
      </c>
      <c r="J25" s="24">
        <f t="shared" si="1"/>
        <v>-25</v>
      </c>
    </row>
    <row r="26" spans="1:10" ht="14.25">
      <c r="A26" s="19" t="s">
        <v>70</v>
      </c>
      <c r="B26" s="14">
        <v>7</v>
      </c>
      <c r="C26" s="14">
        <v>22</v>
      </c>
      <c r="D26" s="24">
        <f t="shared" si="0"/>
        <v>214.28571428571428</v>
      </c>
      <c r="E26" s="100">
        <v>1</v>
      </c>
      <c r="F26" s="14">
        <v>0</v>
      </c>
      <c r="G26" s="112" t="s">
        <v>315</v>
      </c>
      <c r="H26" s="14">
        <v>6</v>
      </c>
      <c r="I26" s="14">
        <v>24</v>
      </c>
      <c r="J26" s="24">
        <f t="shared" si="1"/>
        <v>300</v>
      </c>
    </row>
    <row r="27" spans="1:10" ht="14.25">
      <c r="A27" s="19" t="s">
        <v>71</v>
      </c>
      <c r="B27" s="14">
        <v>15</v>
      </c>
      <c r="C27" s="14">
        <v>13</v>
      </c>
      <c r="D27" s="24">
        <f t="shared" si="0"/>
        <v>-13.333333333333329</v>
      </c>
      <c r="E27" s="100">
        <v>0</v>
      </c>
      <c r="F27" s="14">
        <v>0</v>
      </c>
      <c r="G27" s="29">
        <v>0</v>
      </c>
      <c r="H27" s="14">
        <v>15</v>
      </c>
      <c r="I27" s="14">
        <v>13</v>
      </c>
      <c r="J27" s="24">
        <f t="shared" si="1"/>
        <v>-13.333333333333329</v>
      </c>
    </row>
    <row r="28" spans="1:10" ht="14.25">
      <c r="A28" s="19" t="s">
        <v>72</v>
      </c>
      <c r="B28" s="14">
        <v>8</v>
      </c>
      <c r="C28" s="14">
        <v>12</v>
      </c>
      <c r="D28" s="24">
        <f t="shared" si="0"/>
        <v>50</v>
      </c>
      <c r="E28" s="100">
        <v>1</v>
      </c>
      <c r="F28" s="14">
        <v>1</v>
      </c>
      <c r="G28" s="29">
        <f>F28*100/E28-100</f>
        <v>0</v>
      </c>
      <c r="H28" s="14">
        <v>8</v>
      </c>
      <c r="I28" s="14">
        <v>11</v>
      </c>
      <c r="J28" s="24">
        <f t="shared" si="1"/>
        <v>37.5</v>
      </c>
    </row>
    <row r="29" spans="1:10" ht="14.25">
      <c r="A29" s="19" t="s">
        <v>73</v>
      </c>
      <c r="B29" s="14">
        <v>14</v>
      </c>
      <c r="C29" s="14">
        <v>14</v>
      </c>
      <c r="D29" s="24">
        <f t="shared" si="0"/>
        <v>0</v>
      </c>
      <c r="E29" s="100">
        <v>1</v>
      </c>
      <c r="F29" s="14">
        <v>0</v>
      </c>
      <c r="G29" s="112" t="s">
        <v>315</v>
      </c>
      <c r="H29" s="14">
        <v>13</v>
      </c>
      <c r="I29" s="14">
        <v>17</v>
      </c>
      <c r="J29" s="24">
        <f t="shared" si="1"/>
        <v>30.769230769230774</v>
      </c>
    </row>
    <row r="30" spans="1:10" ht="14.25">
      <c r="A30" s="19" t="s">
        <v>74</v>
      </c>
      <c r="B30" s="14">
        <v>18</v>
      </c>
      <c r="C30" s="14">
        <v>22</v>
      </c>
      <c r="D30" s="24">
        <f t="shared" si="0"/>
        <v>22.22222222222223</v>
      </c>
      <c r="E30" s="100">
        <v>2</v>
      </c>
      <c r="F30" s="14">
        <v>1</v>
      </c>
      <c r="G30" s="29">
        <f>F30*100/E30-100</f>
        <v>-50</v>
      </c>
      <c r="H30" s="14">
        <v>17</v>
      </c>
      <c r="I30" s="14">
        <v>23</v>
      </c>
      <c r="J30" s="24">
        <f t="shared" si="1"/>
        <v>35.29411764705881</v>
      </c>
    </row>
    <row r="31" spans="1:10" ht="14.25">
      <c r="A31" s="19" t="s">
        <v>75</v>
      </c>
      <c r="B31" s="14">
        <v>12</v>
      </c>
      <c r="C31" s="14">
        <v>13</v>
      </c>
      <c r="D31" s="24">
        <f t="shared" si="0"/>
        <v>8.333333333333329</v>
      </c>
      <c r="E31" s="100">
        <v>1</v>
      </c>
      <c r="F31" s="14">
        <v>2</v>
      </c>
      <c r="G31" s="29">
        <f>F31*100/E31-100</f>
        <v>100</v>
      </c>
      <c r="H31" s="14">
        <v>12</v>
      </c>
      <c r="I31" s="14">
        <v>12</v>
      </c>
      <c r="J31" s="24">
        <f t="shared" si="1"/>
        <v>0</v>
      </c>
    </row>
    <row r="32" spans="1:10" ht="14.25">
      <c r="A32" s="19" t="s">
        <v>76</v>
      </c>
      <c r="B32" s="14">
        <v>7</v>
      </c>
      <c r="C32" s="14">
        <v>11</v>
      </c>
      <c r="D32" s="24">
        <f t="shared" si="0"/>
        <v>57.14285714285714</v>
      </c>
      <c r="E32" s="100">
        <v>0</v>
      </c>
      <c r="F32" s="14">
        <v>0</v>
      </c>
      <c r="G32" s="24">
        <v>0</v>
      </c>
      <c r="H32" s="14">
        <v>7</v>
      </c>
      <c r="I32" s="14">
        <v>11</v>
      </c>
      <c r="J32" s="24">
        <f t="shared" si="1"/>
        <v>57.14285714285714</v>
      </c>
    </row>
    <row r="33" spans="1:10" ht="14.25">
      <c r="A33" s="19" t="s">
        <v>77</v>
      </c>
      <c r="B33" s="14">
        <v>0</v>
      </c>
      <c r="C33" s="14">
        <v>0</v>
      </c>
      <c r="D33" s="24">
        <v>0</v>
      </c>
      <c r="E33" s="100">
        <v>0</v>
      </c>
      <c r="F33" s="14">
        <v>0</v>
      </c>
      <c r="G33" s="24">
        <v>0</v>
      </c>
      <c r="H33" s="14">
        <v>0</v>
      </c>
      <c r="I33" s="14">
        <v>0</v>
      </c>
      <c r="J33" s="24">
        <v>0</v>
      </c>
    </row>
    <row r="34" spans="1:10" ht="15">
      <c r="A34" s="21" t="s">
        <v>78</v>
      </c>
      <c r="B34" s="30">
        <v>595</v>
      </c>
      <c r="C34" s="30">
        <v>610</v>
      </c>
      <c r="D34" s="35">
        <f t="shared" si="0"/>
        <v>2.52100840336135</v>
      </c>
      <c r="E34" s="101">
        <v>18</v>
      </c>
      <c r="F34" s="30">
        <v>22</v>
      </c>
      <c r="G34" s="35">
        <f>F34*100/E34-100</f>
        <v>22.22222222222223</v>
      </c>
      <c r="H34" s="30">
        <v>625</v>
      </c>
      <c r="I34" s="30">
        <v>631</v>
      </c>
      <c r="J34" s="35">
        <f t="shared" si="1"/>
        <v>0.9599999999999937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25 G27:G28 G30:G34">
    <cfRule type="cellIs" priority="2" dxfId="551" operator="lessThanOrEqual" stopIfTrue="1">
      <formula>0</formula>
    </cfRule>
  </conditionalFormatting>
  <conditionalFormatting sqref="D7:D34 J7:J34 G7:G25 G27:G28 G30:G34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O22" sqref="O22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>
        <v>0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</row>
    <row r="8" spans="1:10" ht="14.25">
      <c r="A8" s="19" t="s">
        <v>52</v>
      </c>
      <c r="B8" s="14">
        <v>0</v>
      </c>
      <c r="C8" s="14">
        <v>0</v>
      </c>
      <c r="D8" s="29">
        <v>0</v>
      </c>
      <c r="E8" s="14">
        <v>0</v>
      </c>
      <c r="F8" s="14">
        <v>0</v>
      </c>
      <c r="G8" s="29">
        <v>0</v>
      </c>
      <c r="H8" s="14">
        <v>0</v>
      </c>
      <c r="I8" s="14">
        <v>0</v>
      </c>
      <c r="J8" s="29">
        <v>0</v>
      </c>
    </row>
    <row r="9" spans="1:10" ht="14.25">
      <c r="A9" s="19" t="s">
        <v>53</v>
      </c>
      <c r="B9" s="14">
        <v>1</v>
      </c>
      <c r="C9" s="14">
        <v>2</v>
      </c>
      <c r="D9" s="29">
        <f>C9*100/B9-100</f>
        <v>100</v>
      </c>
      <c r="E9" s="14">
        <v>0</v>
      </c>
      <c r="F9" s="14">
        <v>0</v>
      </c>
      <c r="G9" s="29">
        <v>0</v>
      </c>
      <c r="H9" s="14">
        <v>1</v>
      </c>
      <c r="I9" s="14">
        <v>2</v>
      </c>
      <c r="J9" s="29">
        <f>I9*100/H9-100</f>
        <v>100</v>
      </c>
    </row>
    <row r="10" spans="1:10" ht="14.25">
      <c r="A10" s="19" t="s">
        <v>54</v>
      </c>
      <c r="B10" s="14">
        <v>5</v>
      </c>
      <c r="C10" s="14">
        <v>0</v>
      </c>
      <c r="D10" s="112" t="s">
        <v>315</v>
      </c>
      <c r="E10" s="14">
        <v>0</v>
      </c>
      <c r="F10" s="14">
        <v>0</v>
      </c>
      <c r="G10" s="29">
        <v>0</v>
      </c>
      <c r="H10" s="14">
        <v>6</v>
      </c>
      <c r="I10" s="14">
        <v>0</v>
      </c>
      <c r="J10" s="112" t="s">
        <v>315</v>
      </c>
    </row>
    <row r="11" spans="1:10" ht="14.25">
      <c r="A11" s="19" t="s">
        <v>55</v>
      </c>
      <c r="B11" s="14">
        <v>1</v>
      </c>
      <c r="C11" s="14">
        <v>0</v>
      </c>
      <c r="D11" s="112" t="s">
        <v>315</v>
      </c>
      <c r="E11" s="14">
        <v>0</v>
      </c>
      <c r="F11" s="14">
        <v>0</v>
      </c>
      <c r="G11" s="29">
        <v>0</v>
      </c>
      <c r="H11" s="14">
        <v>1</v>
      </c>
      <c r="I11" s="14">
        <v>0</v>
      </c>
      <c r="J11" s="112" t="s">
        <v>315</v>
      </c>
    </row>
    <row r="12" spans="1:10" ht="14.25">
      <c r="A12" s="19" t="s">
        <v>56</v>
      </c>
      <c r="B12" s="14">
        <v>0</v>
      </c>
      <c r="C12" s="14">
        <v>0</v>
      </c>
      <c r="D12" s="29">
        <v>0</v>
      </c>
      <c r="E12" s="14">
        <v>0</v>
      </c>
      <c r="F12" s="14">
        <v>0</v>
      </c>
      <c r="G12" s="29">
        <v>0</v>
      </c>
      <c r="H12" s="14">
        <v>0</v>
      </c>
      <c r="I12" s="14">
        <v>0</v>
      </c>
      <c r="J12" s="29">
        <v>0</v>
      </c>
    </row>
    <row r="13" spans="1:10" ht="14.25">
      <c r="A13" s="19" t="s">
        <v>57</v>
      </c>
      <c r="B13" s="14">
        <v>0</v>
      </c>
      <c r="C13" s="14">
        <v>0</v>
      </c>
      <c r="D13" s="29">
        <v>0</v>
      </c>
      <c r="E13" s="14">
        <v>0</v>
      </c>
      <c r="F13" s="14">
        <v>0</v>
      </c>
      <c r="G13" s="29">
        <v>0</v>
      </c>
      <c r="H13" s="14">
        <v>0</v>
      </c>
      <c r="I13" s="14">
        <v>0</v>
      </c>
      <c r="J13" s="29">
        <v>0</v>
      </c>
    </row>
    <row r="14" spans="1:10" ht="14.25">
      <c r="A14" s="19" t="s">
        <v>58</v>
      </c>
      <c r="B14" s="14">
        <v>0</v>
      </c>
      <c r="C14" s="14">
        <v>2</v>
      </c>
      <c r="D14" s="29" t="s">
        <v>314</v>
      </c>
      <c r="E14" s="14">
        <v>0</v>
      </c>
      <c r="F14" s="14">
        <v>0</v>
      </c>
      <c r="G14" s="29">
        <v>0</v>
      </c>
      <c r="H14" s="14">
        <v>0</v>
      </c>
      <c r="I14" s="14">
        <v>2</v>
      </c>
      <c r="J14" s="29" t="s">
        <v>314</v>
      </c>
    </row>
    <row r="15" spans="1:10" ht="14.25">
      <c r="A15" s="19" t="s">
        <v>59</v>
      </c>
      <c r="B15" s="14">
        <v>1</v>
      </c>
      <c r="C15" s="14">
        <v>2</v>
      </c>
      <c r="D15" s="29">
        <f>C15*100/B15-100</f>
        <v>100</v>
      </c>
      <c r="E15" s="14">
        <v>0</v>
      </c>
      <c r="F15" s="14">
        <v>0</v>
      </c>
      <c r="G15" s="29">
        <v>0</v>
      </c>
      <c r="H15" s="14">
        <v>1</v>
      </c>
      <c r="I15" s="14">
        <v>2</v>
      </c>
      <c r="J15" s="29">
        <f>I15*100/H15-100</f>
        <v>100</v>
      </c>
    </row>
    <row r="16" spans="1:10" ht="14.25">
      <c r="A16" s="19" t="s">
        <v>60</v>
      </c>
      <c r="B16" s="14">
        <v>1</v>
      </c>
      <c r="C16" s="14">
        <v>0</v>
      </c>
      <c r="D16" s="112" t="s">
        <v>315</v>
      </c>
      <c r="E16" s="14">
        <v>0</v>
      </c>
      <c r="F16" s="14">
        <v>0</v>
      </c>
      <c r="G16" s="29">
        <v>0</v>
      </c>
      <c r="H16" s="14">
        <v>1</v>
      </c>
      <c r="I16" s="14">
        <v>0</v>
      </c>
      <c r="J16" s="112" t="s">
        <v>315</v>
      </c>
    </row>
    <row r="17" spans="1:10" ht="14.25">
      <c r="A17" s="19" t="s">
        <v>61</v>
      </c>
      <c r="B17" s="14">
        <v>1</v>
      </c>
      <c r="C17" s="14">
        <v>3</v>
      </c>
      <c r="D17" s="29">
        <f>C17*100/B17-100</f>
        <v>200</v>
      </c>
      <c r="E17" s="14">
        <v>0</v>
      </c>
      <c r="F17" s="14">
        <v>0</v>
      </c>
      <c r="G17" s="29">
        <v>0</v>
      </c>
      <c r="H17" s="14">
        <v>1</v>
      </c>
      <c r="I17" s="14">
        <v>3</v>
      </c>
      <c r="J17" s="29">
        <f>I17*100/H17-100</f>
        <v>200</v>
      </c>
    </row>
    <row r="18" spans="1:10" ht="14.25">
      <c r="A18" s="19" t="s">
        <v>62</v>
      </c>
      <c r="B18" s="14">
        <v>1</v>
      </c>
      <c r="C18" s="14">
        <v>0</v>
      </c>
      <c r="D18" s="112" t="s">
        <v>315</v>
      </c>
      <c r="E18" s="14">
        <v>1</v>
      </c>
      <c r="F18" s="14">
        <v>0</v>
      </c>
      <c r="G18" s="112" t="s">
        <v>315</v>
      </c>
      <c r="H18" s="14">
        <v>0</v>
      </c>
      <c r="I18" s="14">
        <v>0</v>
      </c>
      <c r="J18" s="29">
        <v>0</v>
      </c>
    </row>
    <row r="19" spans="1:10" ht="14.25">
      <c r="A19" s="19" t="s">
        <v>63</v>
      </c>
      <c r="B19" s="14">
        <v>0</v>
      </c>
      <c r="C19" s="14">
        <v>1</v>
      </c>
      <c r="D19" s="29" t="s">
        <v>314</v>
      </c>
      <c r="E19" s="14">
        <v>0</v>
      </c>
      <c r="F19" s="14">
        <v>0</v>
      </c>
      <c r="G19" s="29">
        <v>0</v>
      </c>
      <c r="H19" s="14">
        <v>0</v>
      </c>
      <c r="I19" s="14">
        <v>1</v>
      </c>
      <c r="J19" s="29" t="s">
        <v>314</v>
      </c>
    </row>
    <row r="20" spans="1:10" ht="14.25">
      <c r="A20" s="19" t="s">
        <v>64</v>
      </c>
      <c r="B20" s="14">
        <v>0</v>
      </c>
      <c r="C20" s="14">
        <v>2</v>
      </c>
      <c r="D20" s="29" t="s">
        <v>314</v>
      </c>
      <c r="E20" s="14">
        <v>0</v>
      </c>
      <c r="F20" s="14">
        <v>0</v>
      </c>
      <c r="G20" s="29">
        <v>0</v>
      </c>
      <c r="H20" s="14">
        <v>0</v>
      </c>
      <c r="I20" s="14">
        <v>2</v>
      </c>
      <c r="J20" s="29" t="s">
        <v>314</v>
      </c>
    </row>
    <row r="21" spans="1:10" ht="14.25">
      <c r="A21" s="19" t="s">
        <v>65</v>
      </c>
      <c r="B21" s="14">
        <v>3</v>
      </c>
      <c r="C21" s="14">
        <v>2</v>
      </c>
      <c r="D21" s="29">
        <f>C21*100/B21-100</f>
        <v>-33.33333333333333</v>
      </c>
      <c r="E21" s="14">
        <v>0</v>
      </c>
      <c r="F21" s="14">
        <v>0</v>
      </c>
      <c r="G21" s="29">
        <v>0</v>
      </c>
      <c r="H21" s="14">
        <v>3</v>
      </c>
      <c r="I21" s="14">
        <v>2</v>
      </c>
      <c r="J21" s="29">
        <f>I21*100/H21-100</f>
        <v>-33.33333333333333</v>
      </c>
    </row>
    <row r="22" spans="1:10" ht="14.25">
      <c r="A22" s="19" t="s">
        <v>66</v>
      </c>
      <c r="B22" s="14">
        <v>7</v>
      </c>
      <c r="C22" s="14">
        <v>7</v>
      </c>
      <c r="D22" s="29">
        <f>C22*100/B22-100</f>
        <v>0</v>
      </c>
      <c r="E22" s="14">
        <v>0</v>
      </c>
      <c r="F22" s="14">
        <v>0</v>
      </c>
      <c r="G22" s="29">
        <v>0</v>
      </c>
      <c r="H22" s="14">
        <v>9</v>
      </c>
      <c r="I22" s="14">
        <v>8</v>
      </c>
      <c r="J22" s="29">
        <f>I22*100/H22-100</f>
        <v>-11.111111111111114</v>
      </c>
    </row>
    <row r="23" spans="1:10" ht="14.25">
      <c r="A23" s="19" t="s">
        <v>67</v>
      </c>
      <c r="B23" s="14">
        <v>1</v>
      </c>
      <c r="C23" s="14">
        <v>0</v>
      </c>
      <c r="D23" s="112" t="s">
        <v>315</v>
      </c>
      <c r="E23" s="14">
        <v>0</v>
      </c>
      <c r="F23" s="14">
        <v>0</v>
      </c>
      <c r="G23" s="29">
        <v>0</v>
      </c>
      <c r="H23" s="14">
        <v>1</v>
      </c>
      <c r="I23" s="14">
        <v>0</v>
      </c>
      <c r="J23" s="112" t="s">
        <v>315</v>
      </c>
    </row>
    <row r="24" spans="1:10" ht="14.25">
      <c r="A24" s="19" t="s">
        <v>68</v>
      </c>
      <c r="B24" s="14">
        <v>1</v>
      </c>
      <c r="C24" s="14">
        <v>1</v>
      </c>
      <c r="D24" s="29">
        <f>C24*100/B24-100</f>
        <v>0</v>
      </c>
      <c r="E24" s="14">
        <v>0</v>
      </c>
      <c r="F24" s="14">
        <v>0</v>
      </c>
      <c r="G24" s="29">
        <v>0</v>
      </c>
      <c r="H24" s="14">
        <v>1</v>
      </c>
      <c r="I24" s="14">
        <v>1</v>
      </c>
      <c r="J24" s="29">
        <f>I24*100/H24-100</f>
        <v>0</v>
      </c>
    </row>
    <row r="25" spans="1:10" ht="14.25">
      <c r="A25" s="19" t="s">
        <v>69</v>
      </c>
      <c r="B25" s="14">
        <v>0</v>
      </c>
      <c r="C25" s="14">
        <v>1</v>
      </c>
      <c r="D25" s="29" t="s">
        <v>314</v>
      </c>
      <c r="E25" s="14">
        <v>0</v>
      </c>
      <c r="F25" s="14">
        <v>0</v>
      </c>
      <c r="G25" s="29">
        <v>0</v>
      </c>
      <c r="H25" s="14">
        <v>0</v>
      </c>
      <c r="I25" s="14">
        <v>1</v>
      </c>
      <c r="J25" s="29" t="s">
        <v>314</v>
      </c>
    </row>
    <row r="26" spans="1:10" ht="14.25">
      <c r="A26" s="19" t="s">
        <v>70</v>
      </c>
      <c r="B26" s="14">
        <v>0</v>
      </c>
      <c r="C26" s="14">
        <v>2</v>
      </c>
      <c r="D26" s="29" t="s">
        <v>314</v>
      </c>
      <c r="E26" s="14">
        <v>0</v>
      </c>
      <c r="F26" s="14">
        <v>0</v>
      </c>
      <c r="G26" s="29">
        <v>0</v>
      </c>
      <c r="H26" s="14">
        <v>0</v>
      </c>
      <c r="I26" s="14">
        <v>2</v>
      </c>
      <c r="J26" s="29" t="s">
        <v>314</v>
      </c>
    </row>
    <row r="27" spans="1:10" ht="14.25">
      <c r="A27" s="19" t="s">
        <v>71</v>
      </c>
      <c r="B27" s="14">
        <v>0</v>
      </c>
      <c r="C27" s="14">
        <v>3</v>
      </c>
      <c r="D27" s="29" t="s">
        <v>314</v>
      </c>
      <c r="E27" s="14">
        <v>0</v>
      </c>
      <c r="F27" s="14">
        <v>0</v>
      </c>
      <c r="G27" s="29">
        <v>0</v>
      </c>
      <c r="H27" s="14">
        <v>0</v>
      </c>
      <c r="I27" s="14">
        <v>3</v>
      </c>
      <c r="J27" s="29" t="s">
        <v>314</v>
      </c>
    </row>
    <row r="28" spans="1:10" ht="14.25">
      <c r="A28" s="19" t="s">
        <v>72</v>
      </c>
      <c r="B28" s="14">
        <v>2</v>
      </c>
      <c r="C28" s="14">
        <v>1</v>
      </c>
      <c r="D28" s="29">
        <f>C28*100/B28-100</f>
        <v>-50</v>
      </c>
      <c r="E28" s="14">
        <v>1</v>
      </c>
      <c r="F28" s="14">
        <v>0</v>
      </c>
      <c r="G28" s="112" t="s">
        <v>315</v>
      </c>
      <c r="H28" s="14">
        <v>1</v>
      </c>
      <c r="I28" s="14">
        <v>1</v>
      </c>
      <c r="J28" s="29">
        <f>I28*100/H28-100</f>
        <v>0</v>
      </c>
    </row>
    <row r="29" spans="1:10" ht="14.25">
      <c r="A29" s="19" t="s">
        <v>73</v>
      </c>
      <c r="B29" s="14">
        <v>1</v>
      </c>
      <c r="C29" s="14">
        <v>0</v>
      </c>
      <c r="D29" s="112" t="s">
        <v>315</v>
      </c>
      <c r="E29" s="14">
        <v>0</v>
      </c>
      <c r="F29" s="14">
        <v>0</v>
      </c>
      <c r="G29" s="29">
        <v>0</v>
      </c>
      <c r="H29" s="14">
        <v>1</v>
      </c>
      <c r="I29" s="14">
        <v>0</v>
      </c>
      <c r="J29" s="112" t="s">
        <v>315</v>
      </c>
    </row>
    <row r="30" spans="1:10" ht="14.25">
      <c r="A30" s="19" t="s">
        <v>74</v>
      </c>
      <c r="B30" s="14">
        <v>0</v>
      </c>
      <c r="C30" s="14">
        <v>0</v>
      </c>
      <c r="D30" s="29">
        <v>0</v>
      </c>
      <c r="E30" s="14">
        <v>0</v>
      </c>
      <c r="F30" s="14">
        <v>0</v>
      </c>
      <c r="G30" s="29">
        <v>0</v>
      </c>
      <c r="H30" s="14">
        <v>0</v>
      </c>
      <c r="I30" s="14">
        <v>0</v>
      </c>
      <c r="J30" s="29">
        <v>0</v>
      </c>
    </row>
    <row r="31" spans="1:10" ht="15">
      <c r="A31" s="19" t="s">
        <v>75</v>
      </c>
      <c r="B31" s="14">
        <v>0</v>
      </c>
      <c r="C31" s="14">
        <v>1</v>
      </c>
      <c r="D31" s="29" t="s">
        <v>314</v>
      </c>
      <c r="E31" s="14">
        <v>0</v>
      </c>
      <c r="F31" s="14">
        <v>0</v>
      </c>
      <c r="G31" s="31">
        <v>0</v>
      </c>
      <c r="H31" s="14">
        <v>0</v>
      </c>
      <c r="I31" s="14">
        <v>1</v>
      </c>
      <c r="J31" s="29" t="s">
        <v>314</v>
      </c>
    </row>
    <row r="32" spans="1:10" ht="15">
      <c r="A32" s="19" t="s">
        <v>76</v>
      </c>
      <c r="B32" s="14">
        <v>0</v>
      </c>
      <c r="C32" s="14">
        <v>0</v>
      </c>
      <c r="D32" s="29">
        <v>0</v>
      </c>
      <c r="E32" s="14">
        <v>0</v>
      </c>
      <c r="F32" s="14">
        <v>0</v>
      </c>
      <c r="G32" s="31">
        <v>0</v>
      </c>
      <c r="H32" s="14">
        <v>0</v>
      </c>
      <c r="I32" s="14">
        <v>0</v>
      </c>
      <c r="J32" s="29">
        <v>0</v>
      </c>
    </row>
    <row r="33" spans="1:10" ht="1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31">
        <v>0</v>
      </c>
      <c r="H33" s="14">
        <v>0</v>
      </c>
      <c r="I33" s="14">
        <v>0</v>
      </c>
      <c r="J33" s="29">
        <v>0</v>
      </c>
    </row>
    <row r="34" spans="1:10" ht="15">
      <c r="A34" s="21" t="s">
        <v>78</v>
      </c>
      <c r="B34" s="30">
        <v>26</v>
      </c>
      <c r="C34" s="30">
        <v>30</v>
      </c>
      <c r="D34" s="31">
        <f>C34*100/B34-100</f>
        <v>15.384615384615387</v>
      </c>
      <c r="E34" s="30">
        <v>2</v>
      </c>
      <c r="F34" s="30">
        <v>0</v>
      </c>
      <c r="G34" s="113" t="s">
        <v>315</v>
      </c>
      <c r="H34" s="30">
        <v>27</v>
      </c>
      <c r="I34" s="30">
        <v>31</v>
      </c>
      <c r="J34" s="31">
        <f>I34*100/H34-100</f>
        <v>14.81481481481481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9:G27 D30:D34 D7:D9 D12:D15 D17 D19:D22 D24:D28 J30:J34 G7:G17 J7:J9 J12:J15 J17:J22 J24:J28 G29:G33">
    <cfRule type="cellIs" priority="1" dxfId="550" operator="greaterThan" stopIfTrue="1">
      <formula>0</formula>
    </cfRule>
    <cfRule type="cellIs" priority="2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tabSelected="1" workbookViewId="0" topLeftCell="A1">
      <selection activeCell="A1" sqref="A1:J1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4">
        <v>0</v>
      </c>
      <c r="C7" s="14">
        <v>0</v>
      </c>
      <c r="D7" s="29">
        <v>0</v>
      </c>
      <c r="E7" s="68">
        <v>0</v>
      </c>
      <c r="F7" s="14">
        <v>0</v>
      </c>
      <c r="G7" s="29">
        <v>0</v>
      </c>
      <c r="H7" s="68">
        <v>0</v>
      </c>
      <c r="I7" s="68">
        <v>0</v>
      </c>
      <c r="J7" s="29">
        <v>0</v>
      </c>
    </row>
    <row r="8" spans="1:10" ht="14.25">
      <c r="A8" s="19" t="s">
        <v>52</v>
      </c>
      <c r="B8" s="14">
        <v>0</v>
      </c>
      <c r="C8" s="14">
        <v>0</v>
      </c>
      <c r="D8" s="29">
        <v>0</v>
      </c>
      <c r="E8" s="68">
        <v>0</v>
      </c>
      <c r="F8" s="14">
        <v>0</v>
      </c>
      <c r="G8" s="29">
        <v>0</v>
      </c>
      <c r="H8" s="68">
        <v>0</v>
      </c>
      <c r="I8" s="68">
        <v>0</v>
      </c>
      <c r="J8" s="29">
        <v>0</v>
      </c>
    </row>
    <row r="9" spans="1:10" ht="14.25">
      <c r="A9" s="19" t="s">
        <v>53</v>
      </c>
      <c r="B9" s="14">
        <v>1</v>
      </c>
      <c r="C9" s="14">
        <v>1</v>
      </c>
      <c r="D9" s="29">
        <f>C9*100/B9-100</f>
        <v>0</v>
      </c>
      <c r="E9" s="68">
        <v>0</v>
      </c>
      <c r="F9" s="14">
        <v>0</v>
      </c>
      <c r="G9" s="29">
        <v>0</v>
      </c>
      <c r="H9" s="68">
        <v>1</v>
      </c>
      <c r="I9" s="68">
        <v>2</v>
      </c>
      <c r="J9" s="29">
        <f>I9*100/H9-100</f>
        <v>100</v>
      </c>
    </row>
    <row r="10" spans="1:10" ht="14.25">
      <c r="A10" s="19" t="s">
        <v>54</v>
      </c>
      <c r="B10" s="14">
        <v>1</v>
      </c>
      <c r="C10" s="14">
        <v>0</v>
      </c>
      <c r="D10" s="112" t="s">
        <v>315</v>
      </c>
      <c r="E10" s="68">
        <v>0</v>
      </c>
      <c r="F10" s="14">
        <v>0</v>
      </c>
      <c r="G10" s="29">
        <v>0</v>
      </c>
      <c r="H10" s="68">
        <v>1</v>
      </c>
      <c r="I10" s="68">
        <v>0</v>
      </c>
      <c r="J10" s="112" t="s">
        <v>315</v>
      </c>
    </row>
    <row r="11" spans="1:10" ht="14.25">
      <c r="A11" s="19" t="s">
        <v>55</v>
      </c>
      <c r="B11" s="14">
        <v>1</v>
      </c>
      <c r="C11" s="14">
        <v>0</v>
      </c>
      <c r="D11" s="112" t="s">
        <v>315</v>
      </c>
      <c r="E11" s="68">
        <v>0</v>
      </c>
      <c r="F11" s="14">
        <v>0</v>
      </c>
      <c r="G11" s="29">
        <v>0</v>
      </c>
      <c r="H11" s="68">
        <v>1</v>
      </c>
      <c r="I11" s="68">
        <v>0</v>
      </c>
      <c r="J11" s="112" t="s">
        <v>315</v>
      </c>
    </row>
    <row r="12" spans="1:10" ht="14.25">
      <c r="A12" s="19" t="s">
        <v>56</v>
      </c>
      <c r="B12" s="14">
        <v>0</v>
      </c>
      <c r="C12" s="14">
        <v>0</v>
      </c>
      <c r="D12" s="29">
        <v>0</v>
      </c>
      <c r="E12" s="68">
        <v>0</v>
      </c>
      <c r="F12" s="14">
        <v>0</v>
      </c>
      <c r="G12" s="29">
        <v>0</v>
      </c>
      <c r="H12" s="68">
        <v>0</v>
      </c>
      <c r="I12" s="68">
        <v>0</v>
      </c>
      <c r="J12" s="29">
        <v>0</v>
      </c>
    </row>
    <row r="13" spans="1:10" ht="14.25">
      <c r="A13" s="19" t="s">
        <v>57</v>
      </c>
      <c r="B13" s="14">
        <v>0</v>
      </c>
      <c r="C13" s="14">
        <v>0</v>
      </c>
      <c r="D13" s="29">
        <v>0</v>
      </c>
      <c r="E13" s="68">
        <v>0</v>
      </c>
      <c r="F13" s="14">
        <v>0</v>
      </c>
      <c r="G13" s="29">
        <v>0</v>
      </c>
      <c r="H13" s="68">
        <v>0</v>
      </c>
      <c r="I13" s="68">
        <v>0</v>
      </c>
      <c r="J13" s="29">
        <v>0</v>
      </c>
    </row>
    <row r="14" spans="1:10" ht="14.25">
      <c r="A14" s="19" t="s">
        <v>58</v>
      </c>
      <c r="B14" s="14">
        <v>0</v>
      </c>
      <c r="C14" s="14">
        <v>0</v>
      </c>
      <c r="D14" s="29">
        <v>0</v>
      </c>
      <c r="E14" s="68">
        <v>0</v>
      </c>
      <c r="F14" s="14">
        <v>0</v>
      </c>
      <c r="G14" s="29">
        <v>0</v>
      </c>
      <c r="H14" s="68">
        <v>0</v>
      </c>
      <c r="I14" s="68">
        <v>0</v>
      </c>
      <c r="J14" s="29">
        <v>0</v>
      </c>
    </row>
    <row r="15" spans="1:10" ht="14.25">
      <c r="A15" s="19" t="s">
        <v>59</v>
      </c>
      <c r="B15" s="14">
        <v>4</v>
      </c>
      <c r="C15" s="14">
        <v>2</v>
      </c>
      <c r="D15" s="29">
        <f>C15*100/B15-100</f>
        <v>-50</v>
      </c>
      <c r="E15" s="68">
        <v>1</v>
      </c>
      <c r="F15" s="14">
        <v>0</v>
      </c>
      <c r="G15" s="29">
        <f>F15*100/E15-100</f>
        <v>-100</v>
      </c>
      <c r="H15" s="68">
        <v>4</v>
      </c>
      <c r="I15" s="68">
        <v>3</v>
      </c>
      <c r="J15" s="29">
        <f>I15*100/H15-100</f>
        <v>-25</v>
      </c>
    </row>
    <row r="16" spans="1:10" ht="14.25">
      <c r="A16" s="19" t="s">
        <v>60</v>
      </c>
      <c r="B16" s="14">
        <v>2</v>
      </c>
      <c r="C16" s="14">
        <v>1</v>
      </c>
      <c r="D16" s="29">
        <f>C16*100/B16-100</f>
        <v>-50</v>
      </c>
      <c r="E16" s="68">
        <v>2</v>
      </c>
      <c r="F16" s="14">
        <v>0</v>
      </c>
      <c r="G16" s="112" t="s">
        <v>315</v>
      </c>
      <c r="H16" s="68">
        <v>1</v>
      </c>
      <c r="I16" s="68">
        <v>1</v>
      </c>
      <c r="J16" s="29">
        <f>I16*100/H16-100</f>
        <v>0</v>
      </c>
    </row>
    <row r="17" spans="1:10" ht="14.25">
      <c r="A17" s="19" t="s">
        <v>61</v>
      </c>
      <c r="B17" s="14">
        <v>0</v>
      </c>
      <c r="C17" s="14">
        <v>0</v>
      </c>
      <c r="D17" s="29">
        <v>0</v>
      </c>
      <c r="E17" s="68">
        <v>0</v>
      </c>
      <c r="F17" s="14">
        <v>0</v>
      </c>
      <c r="G17" s="29">
        <v>0</v>
      </c>
      <c r="H17" s="68">
        <v>0</v>
      </c>
      <c r="I17" s="68">
        <v>0</v>
      </c>
      <c r="J17" s="29">
        <v>0</v>
      </c>
    </row>
    <row r="18" spans="1:10" ht="14.25">
      <c r="A18" s="19" t="s">
        <v>62</v>
      </c>
      <c r="B18" s="14">
        <v>0</v>
      </c>
      <c r="C18" s="14">
        <v>1</v>
      </c>
      <c r="D18" s="29" t="s">
        <v>314</v>
      </c>
      <c r="E18" s="68">
        <v>0</v>
      </c>
      <c r="F18" s="14">
        <v>1</v>
      </c>
      <c r="G18" s="29" t="s">
        <v>314</v>
      </c>
      <c r="H18" s="68">
        <v>0</v>
      </c>
      <c r="I18" s="68">
        <v>0</v>
      </c>
      <c r="J18" s="29">
        <v>0</v>
      </c>
    </row>
    <row r="19" spans="1:10" ht="14.25">
      <c r="A19" s="19" t="s">
        <v>63</v>
      </c>
      <c r="B19" s="14">
        <v>0</v>
      </c>
      <c r="C19" s="14">
        <v>0</v>
      </c>
      <c r="D19" s="29">
        <v>0</v>
      </c>
      <c r="E19" s="68">
        <v>0</v>
      </c>
      <c r="F19" s="14">
        <v>0</v>
      </c>
      <c r="G19" s="29">
        <v>0</v>
      </c>
      <c r="H19" s="68">
        <v>0</v>
      </c>
      <c r="I19" s="68">
        <v>0</v>
      </c>
      <c r="J19" s="29">
        <v>0</v>
      </c>
    </row>
    <row r="20" spans="1:10" ht="14.25">
      <c r="A20" s="19" t="s">
        <v>64</v>
      </c>
      <c r="B20" s="14">
        <v>4</v>
      </c>
      <c r="C20" s="14">
        <v>2</v>
      </c>
      <c r="D20" s="29">
        <f>C20*100/B20-100</f>
        <v>-50</v>
      </c>
      <c r="E20" s="68">
        <v>0</v>
      </c>
      <c r="F20" s="14">
        <v>2</v>
      </c>
      <c r="G20" s="29" t="s">
        <v>314</v>
      </c>
      <c r="H20" s="68">
        <v>5</v>
      </c>
      <c r="I20" s="68">
        <v>1</v>
      </c>
      <c r="J20" s="29">
        <f>I20*100/H20-100</f>
        <v>-80</v>
      </c>
    </row>
    <row r="21" spans="1:10" ht="14.25">
      <c r="A21" s="19" t="s">
        <v>65</v>
      </c>
      <c r="B21" s="14">
        <v>1</v>
      </c>
      <c r="C21" s="14">
        <v>0</v>
      </c>
      <c r="D21" s="112" t="s">
        <v>315</v>
      </c>
      <c r="E21" s="68">
        <v>0</v>
      </c>
      <c r="F21" s="14">
        <v>0</v>
      </c>
      <c r="G21" s="29">
        <v>0</v>
      </c>
      <c r="H21" s="68">
        <v>1</v>
      </c>
      <c r="I21" s="68">
        <v>0</v>
      </c>
      <c r="J21" s="112" t="s">
        <v>315</v>
      </c>
    </row>
    <row r="22" spans="1:10" ht="14.25">
      <c r="A22" s="19" t="s">
        <v>66</v>
      </c>
      <c r="B22" s="14">
        <v>2</v>
      </c>
      <c r="C22" s="14">
        <v>0</v>
      </c>
      <c r="D22" s="112" t="s">
        <v>315</v>
      </c>
      <c r="E22" s="68">
        <v>2</v>
      </c>
      <c r="F22" s="14">
        <v>0</v>
      </c>
      <c r="G22" s="112" t="s">
        <v>315</v>
      </c>
      <c r="H22" s="68">
        <v>5</v>
      </c>
      <c r="I22" s="68">
        <v>0</v>
      </c>
      <c r="J22" s="112" t="s">
        <v>315</v>
      </c>
    </row>
    <row r="23" spans="1:10" ht="14.25">
      <c r="A23" s="19" t="s">
        <v>67</v>
      </c>
      <c r="B23" s="14">
        <v>0</v>
      </c>
      <c r="C23" s="14">
        <v>0</v>
      </c>
      <c r="D23" s="29">
        <v>0</v>
      </c>
      <c r="E23" s="68">
        <v>0</v>
      </c>
      <c r="F23" s="14">
        <v>0</v>
      </c>
      <c r="G23" s="29">
        <v>0</v>
      </c>
      <c r="H23" s="68">
        <v>0</v>
      </c>
      <c r="I23" s="68">
        <v>0</v>
      </c>
      <c r="J23" s="29">
        <v>0</v>
      </c>
    </row>
    <row r="24" spans="1:10" ht="14.25">
      <c r="A24" s="19" t="s">
        <v>68</v>
      </c>
      <c r="B24" s="14">
        <v>0</v>
      </c>
      <c r="C24" s="14">
        <v>1</v>
      </c>
      <c r="D24" s="29" t="s">
        <v>314</v>
      </c>
      <c r="E24" s="68">
        <v>0</v>
      </c>
      <c r="F24" s="14">
        <v>0</v>
      </c>
      <c r="G24" s="29">
        <v>0</v>
      </c>
      <c r="H24" s="68">
        <v>0</v>
      </c>
      <c r="I24" s="68">
        <v>1</v>
      </c>
      <c r="J24" s="29" t="s">
        <v>314</v>
      </c>
    </row>
    <row r="25" spans="1:10" ht="14.25">
      <c r="A25" s="19" t="s">
        <v>69</v>
      </c>
      <c r="B25" s="14">
        <v>0</v>
      </c>
      <c r="C25" s="14">
        <v>0</v>
      </c>
      <c r="D25" s="29">
        <v>0</v>
      </c>
      <c r="E25" s="68">
        <v>0</v>
      </c>
      <c r="F25" s="14">
        <v>0</v>
      </c>
      <c r="G25" s="29">
        <v>0</v>
      </c>
      <c r="H25" s="68">
        <v>0</v>
      </c>
      <c r="I25" s="68">
        <v>0</v>
      </c>
      <c r="J25" s="29">
        <v>0</v>
      </c>
    </row>
    <row r="26" spans="1:10" ht="14.25">
      <c r="A26" s="19" t="s">
        <v>70</v>
      </c>
      <c r="B26" s="14">
        <v>0</v>
      </c>
      <c r="C26" s="14">
        <v>0</v>
      </c>
      <c r="D26" s="29">
        <v>0</v>
      </c>
      <c r="E26" s="68">
        <v>0</v>
      </c>
      <c r="F26" s="14">
        <v>0</v>
      </c>
      <c r="G26" s="29">
        <v>0</v>
      </c>
      <c r="H26" s="68">
        <v>0</v>
      </c>
      <c r="I26" s="68">
        <v>0</v>
      </c>
      <c r="J26" s="29">
        <v>0</v>
      </c>
    </row>
    <row r="27" spans="1:10" ht="14.25">
      <c r="A27" s="19" t="s">
        <v>71</v>
      </c>
      <c r="B27" s="14">
        <v>0</v>
      </c>
      <c r="C27" s="14">
        <v>3</v>
      </c>
      <c r="D27" s="29" t="s">
        <v>314</v>
      </c>
      <c r="E27" s="68">
        <v>0</v>
      </c>
      <c r="F27" s="14">
        <v>1</v>
      </c>
      <c r="G27" s="29" t="s">
        <v>314</v>
      </c>
      <c r="H27" s="68">
        <v>0</v>
      </c>
      <c r="I27" s="68">
        <v>2</v>
      </c>
      <c r="J27" s="29" t="s">
        <v>314</v>
      </c>
    </row>
    <row r="28" spans="1:10" ht="14.25">
      <c r="A28" s="19" t="s">
        <v>72</v>
      </c>
      <c r="B28" s="14">
        <v>0</v>
      </c>
      <c r="C28" s="14">
        <v>0</v>
      </c>
      <c r="D28" s="29">
        <v>0</v>
      </c>
      <c r="E28" s="68">
        <v>0</v>
      </c>
      <c r="F28" s="14">
        <v>0</v>
      </c>
      <c r="G28" s="29">
        <v>0</v>
      </c>
      <c r="H28" s="68">
        <v>0</v>
      </c>
      <c r="I28" s="68">
        <v>0</v>
      </c>
      <c r="J28" s="29">
        <v>0</v>
      </c>
    </row>
    <row r="29" spans="1:10" ht="14.25">
      <c r="A29" s="19" t="s">
        <v>73</v>
      </c>
      <c r="B29" s="14">
        <v>0</v>
      </c>
      <c r="C29" s="14">
        <v>0</v>
      </c>
      <c r="D29" s="29">
        <v>0</v>
      </c>
      <c r="E29" s="68">
        <v>0</v>
      </c>
      <c r="F29" s="14">
        <v>0</v>
      </c>
      <c r="G29" s="29">
        <v>0</v>
      </c>
      <c r="H29" s="68">
        <v>0</v>
      </c>
      <c r="I29" s="68">
        <v>0</v>
      </c>
      <c r="J29" s="29">
        <v>0</v>
      </c>
    </row>
    <row r="30" spans="1:10" ht="14.25">
      <c r="A30" s="19" t="s">
        <v>74</v>
      </c>
      <c r="B30" s="14">
        <v>1</v>
      </c>
      <c r="C30" s="14">
        <v>0</v>
      </c>
      <c r="D30" s="29">
        <v>0</v>
      </c>
      <c r="E30" s="68">
        <v>0</v>
      </c>
      <c r="F30" s="14">
        <v>0</v>
      </c>
      <c r="G30" s="29">
        <v>0</v>
      </c>
      <c r="H30" s="68">
        <v>1</v>
      </c>
      <c r="I30" s="68">
        <v>0</v>
      </c>
      <c r="J30" s="112" t="s">
        <v>315</v>
      </c>
    </row>
    <row r="31" spans="1:10" ht="14.25">
      <c r="A31" s="19" t="s">
        <v>75</v>
      </c>
      <c r="B31" s="14">
        <v>0</v>
      </c>
      <c r="C31" s="14">
        <v>0</v>
      </c>
      <c r="D31" s="29">
        <v>0</v>
      </c>
      <c r="E31" s="68">
        <v>0</v>
      </c>
      <c r="F31" s="14">
        <v>0</v>
      </c>
      <c r="G31" s="29">
        <v>0</v>
      </c>
      <c r="H31" s="68">
        <v>0</v>
      </c>
      <c r="I31" s="68">
        <v>0</v>
      </c>
      <c r="J31" s="29">
        <v>0</v>
      </c>
    </row>
    <row r="32" spans="1:10" ht="14.25">
      <c r="A32" s="19" t="s">
        <v>76</v>
      </c>
      <c r="B32" s="14">
        <v>1</v>
      </c>
      <c r="C32" s="14">
        <v>0</v>
      </c>
      <c r="D32" s="112" t="s">
        <v>315</v>
      </c>
      <c r="E32" s="68">
        <v>2</v>
      </c>
      <c r="F32" s="14">
        <v>0</v>
      </c>
      <c r="G32" s="112" t="s">
        <v>315</v>
      </c>
      <c r="H32" s="68">
        <v>9</v>
      </c>
      <c r="I32" s="68">
        <v>0</v>
      </c>
      <c r="J32" s="112" t="s">
        <v>315</v>
      </c>
    </row>
    <row r="33" spans="1:10" ht="14.25">
      <c r="A33" s="19" t="s">
        <v>77</v>
      </c>
      <c r="B33" s="14">
        <v>0</v>
      </c>
      <c r="C33" s="14">
        <v>0</v>
      </c>
      <c r="D33" s="29">
        <v>0</v>
      </c>
      <c r="E33" s="68">
        <v>0</v>
      </c>
      <c r="F33" s="14">
        <v>0</v>
      </c>
      <c r="G33" s="29">
        <v>0</v>
      </c>
      <c r="H33" s="68">
        <v>0</v>
      </c>
      <c r="I33" s="68">
        <v>0</v>
      </c>
      <c r="J33" s="29">
        <v>0</v>
      </c>
    </row>
    <row r="34" spans="1:10" ht="15">
      <c r="A34" s="21" t="s">
        <v>78</v>
      </c>
      <c r="B34" s="30">
        <v>18</v>
      </c>
      <c r="C34" s="76">
        <v>11</v>
      </c>
      <c r="D34" s="31">
        <f>C34*100/B34-100</f>
        <v>-38.888888888888886</v>
      </c>
      <c r="E34" s="81">
        <v>7</v>
      </c>
      <c r="F34" s="30">
        <v>4</v>
      </c>
      <c r="G34" s="31">
        <f>F34*100/E34-100</f>
        <v>-42.857142857142854</v>
      </c>
      <c r="H34" s="81">
        <v>29</v>
      </c>
      <c r="I34" s="81">
        <v>10</v>
      </c>
      <c r="J34" s="31">
        <f>I34*100/H34-100</f>
        <v>-65.51724137931035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17:G21 D34 G33:G34 G23:G31 G8:G15 J8:J9 J12:J20 J23:J29 J31 J33:J34">
    <cfRule type="cellIs" priority="19" dxfId="552" operator="lessThanOrEqual" stopIfTrue="1">
      <formula>0</formula>
    </cfRule>
    <cfRule type="cellIs" priority="20" dxfId="550" operator="greaterThan" stopIfTrue="1">
      <formula>0</formula>
    </cfRule>
  </conditionalFormatting>
  <conditionalFormatting sqref="D34">
    <cfRule type="cellIs" priority="17" dxfId="552" operator="lessThanOrEqual" stopIfTrue="1">
      <formula>0</formula>
    </cfRule>
    <cfRule type="cellIs" priority="18" dxfId="550" operator="greaterThan" stopIfTrue="1">
      <formula>0</formula>
    </cfRule>
  </conditionalFormatting>
  <conditionalFormatting sqref="G33:G34 G23:G31 G8:G15 G17:G21">
    <cfRule type="cellIs" priority="15" dxfId="552" operator="lessThanOrEqual" stopIfTrue="1">
      <formula>0</formula>
    </cfRule>
    <cfRule type="cellIs" priority="16" dxfId="550" operator="greaterThan" stopIfTrue="1">
      <formula>0</formula>
    </cfRule>
  </conditionalFormatting>
  <conditionalFormatting sqref="J7">
    <cfRule type="cellIs" priority="13" dxfId="552" operator="lessThanOrEqual" stopIfTrue="1">
      <formula>0</formula>
    </cfRule>
    <cfRule type="cellIs" priority="14" dxfId="550" operator="greaterThan" stopIfTrue="1">
      <formula>0</formula>
    </cfRule>
  </conditionalFormatting>
  <conditionalFormatting sqref="D7">
    <cfRule type="cellIs" priority="11" dxfId="552" operator="lessThanOrEqual" stopIfTrue="1">
      <formula>0</formula>
    </cfRule>
    <cfRule type="cellIs" priority="12" dxfId="550" operator="greaterThan" stopIfTrue="1">
      <formula>0</formula>
    </cfRule>
  </conditionalFormatting>
  <conditionalFormatting sqref="D7">
    <cfRule type="cellIs" priority="9" dxfId="552" operator="lessThanOrEqual" stopIfTrue="1">
      <formula>0</formula>
    </cfRule>
    <cfRule type="cellIs" priority="10" dxfId="550" operator="greaterThan" stopIfTrue="1">
      <formula>0</formula>
    </cfRule>
  </conditionalFormatting>
  <conditionalFormatting sqref="D8">
    <cfRule type="cellIs" priority="7" dxfId="552" operator="lessThanOrEqual" stopIfTrue="1">
      <formula>0</formula>
    </cfRule>
    <cfRule type="cellIs" priority="8" dxfId="550" operator="greaterThan" stopIfTrue="1">
      <formula>0</formula>
    </cfRule>
  </conditionalFormatting>
  <conditionalFormatting sqref="D9">
    <cfRule type="cellIs" priority="5" dxfId="552" operator="lessThanOrEqual" stopIfTrue="1">
      <formula>0</formula>
    </cfRule>
    <cfRule type="cellIs" priority="6" dxfId="550" operator="greaterThan" stopIfTrue="1">
      <formula>0</formula>
    </cfRule>
  </conditionalFormatting>
  <conditionalFormatting sqref="D12:D20 D23:D31 D33:D34">
    <cfRule type="cellIs" priority="1" dxfId="552" operator="lessThanOrEqual" stopIfTrue="1">
      <formula>0</formula>
    </cfRule>
    <cfRule type="cellIs" priority="2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K34" sqref="K34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68">
        <v>0</v>
      </c>
      <c r="I7" s="68">
        <v>0</v>
      </c>
      <c r="J7" s="29">
        <v>0</v>
      </c>
    </row>
    <row r="8" spans="1:10" ht="14.25">
      <c r="A8" s="19" t="s">
        <v>52</v>
      </c>
      <c r="B8" s="14">
        <v>9</v>
      </c>
      <c r="C8" s="14">
        <v>7</v>
      </c>
      <c r="D8" s="29">
        <f>C8*100/B8-100</f>
        <v>-22.22222222222223</v>
      </c>
      <c r="E8" s="14">
        <v>3</v>
      </c>
      <c r="F8" s="14">
        <v>3</v>
      </c>
      <c r="G8" s="29">
        <f>F8*100/E8-100</f>
        <v>0</v>
      </c>
      <c r="H8" s="68">
        <v>19</v>
      </c>
      <c r="I8" s="68">
        <v>13</v>
      </c>
      <c r="J8" s="29">
        <f>I8*100/H8-100</f>
        <v>-31.578947368421055</v>
      </c>
    </row>
    <row r="9" spans="1:10" ht="14.25">
      <c r="A9" s="19" t="s">
        <v>53</v>
      </c>
      <c r="B9" s="14">
        <v>13</v>
      </c>
      <c r="C9" s="14">
        <v>8</v>
      </c>
      <c r="D9" s="29">
        <f aca="true" t="shared" si="0" ref="D9:D34">C9*100/B9-100</f>
        <v>-38.46153846153846</v>
      </c>
      <c r="E9" s="14">
        <v>1</v>
      </c>
      <c r="F9" s="14">
        <v>0</v>
      </c>
      <c r="G9" s="112" t="s">
        <v>315</v>
      </c>
      <c r="H9" s="68">
        <v>16</v>
      </c>
      <c r="I9" s="68">
        <v>13</v>
      </c>
      <c r="J9" s="29">
        <f aca="true" t="shared" si="1" ref="J9:J34">I9*100/H9-100</f>
        <v>-18.75</v>
      </c>
    </row>
    <row r="10" spans="1:10" ht="14.25">
      <c r="A10" s="19" t="s">
        <v>54</v>
      </c>
      <c r="B10" s="14">
        <v>15</v>
      </c>
      <c r="C10" s="14">
        <v>8</v>
      </c>
      <c r="D10" s="29">
        <f t="shared" si="0"/>
        <v>-46.666666666666664</v>
      </c>
      <c r="E10" s="14">
        <v>0</v>
      </c>
      <c r="F10" s="14">
        <v>2</v>
      </c>
      <c r="G10" s="29" t="s">
        <v>314</v>
      </c>
      <c r="H10" s="68">
        <v>25</v>
      </c>
      <c r="I10" s="68">
        <v>11</v>
      </c>
      <c r="J10" s="29">
        <f t="shared" si="1"/>
        <v>-56</v>
      </c>
    </row>
    <row r="11" spans="1:10" ht="14.25">
      <c r="A11" s="19" t="s">
        <v>55</v>
      </c>
      <c r="B11" s="14">
        <v>5</v>
      </c>
      <c r="C11" s="14">
        <v>10</v>
      </c>
      <c r="D11" s="29">
        <f t="shared" si="0"/>
        <v>100</v>
      </c>
      <c r="E11" s="14">
        <v>1</v>
      </c>
      <c r="F11" s="14">
        <v>7</v>
      </c>
      <c r="G11" s="29">
        <f>F11*100/E11-100</f>
        <v>600</v>
      </c>
      <c r="H11" s="68">
        <v>7</v>
      </c>
      <c r="I11" s="68">
        <v>16</v>
      </c>
      <c r="J11" s="29">
        <f t="shared" si="1"/>
        <v>128.57142857142858</v>
      </c>
    </row>
    <row r="12" spans="1:10" ht="14.25">
      <c r="A12" s="19" t="s">
        <v>56</v>
      </c>
      <c r="B12" s="14">
        <v>6</v>
      </c>
      <c r="C12" s="14">
        <v>4</v>
      </c>
      <c r="D12" s="29">
        <f t="shared" si="0"/>
        <v>-33.33333333333333</v>
      </c>
      <c r="E12" s="14">
        <v>0</v>
      </c>
      <c r="F12" s="14">
        <v>0</v>
      </c>
      <c r="G12" s="29">
        <v>0</v>
      </c>
      <c r="H12" s="68">
        <v>10</v>
      </c>
      <c r="I12" s="68">
        <v>5</v>
      </c>
      <c r="J12" s="29">
        <f t="shared" si="1"/>
        <v>-50</v>
      </c>
    </row>
    <row r="13" spans="1:10" ht="14.25">
      <c r="A13" s="19" t="s">
        <v>57</v>
      </c>
      <c r="B13" s="14">
        <v>3</v>
      </c>
      <c r="C13" s="14">
        <v>4</v>
      </c>
      <c r="D13" s="29">
        <f t="shared" si="0"/>
        <v>33.33333333333334</v>
      </c>
      <c r="E13" s="14">
        <v>0</v>
      </c>
      <c r="F13" s="14">
        <v>0</v>
      </c>
      <c r="G13" s="29">
        <v>0</v>
      </c>
      <c r="H13" s="68">
        <v>3</v>
      </c>
      <c r="I13" s="68">
        <v>4</v>
      </c>
      <c r="J13" s="29">
        <f t="shared" si="1"/>
        <v>33.33333333333334</v>
      </c>
    </row>
    <row r="14" spans="1:10" ht="14.25">
      <c r="A14" s="19" t="s">
        <v>58</v>
      </c>
      <c r="B14" s="14">
        <v>6</v>
      </c>
      <c r="C14" s="14">
        <v>11</v>
      </c>
      <c r="D14" s="29">
        <f t="shared" si="0"/>
        <v>83.33333333333334</v>
      </c>
      <c r="E14" s="14">
        <v>0</v>
      </c>
      <c r="F14" s="14">
        <v>3</v>
      </c>
      <c r="G14" s="29" t="s">
        <v>314</v>
      </c>
      <c r="H14" s="68">
        <v>9</v>
      </c>
      <c r="I14" s="68">
        <v>14</v>
      </c>
      <c r="J14" s="29">
        <f t="shared" si="1"/>
        <v>55.55555555555554</v>
      </c>
    </row>
    <row r="15" spans="1:10" ht="14.25">
      <c r="A15" s="19" t="s">
        <v>59</v>
      </c>
      <c r="B15" s="14">
        <v>7</v>
      </c>
      <c r="C15" s="14">
        <v>20</v>
      </c>
      <c r="D15" s="29">
        <f t="shared" si="0"/>
        <v>185.71428571428572</v>
      </c>
      <c r="E15" s="14">
        <v>4</v>
      </c>
      <c r="F15" s="14">
        <v>5</v>
      </c>
      <c r="G15" s="29">
        <f>F15*100/E15-100</f>
        <v>25</v>
      </c>
      <c r="H15" s="68">
        <v>10</v>
      </c>
      <c r="I15" s="68">
        <v>50</v>
      </c>
      <c r="J15" s="29">
        <f t="shared" si="1"/>
        <v>400</v>
      </c>
    </row>
    <row r="16" spans="1:10" ht="14.25">
      <c r="A16" s="19" t="s">
        <v>60</v>
      </c>
      <c r="B16" s="14">
        <v>14</v>
      </c>
      <c r="C16" s="14">
        <v>7</v>
      </c>
      <c r="D16" s="29">
        <f t="shared" si="0"/>
        <v>-50</v>
      </c>
      <c r="E16" s="14">
        <v>0</v>
      </c>
      <c r="F16" s="14">
        <v>3</v>
      </c>
      <c r="G16" s="29" t="s">
        <v>314</v>
      </c>
      <c r="H16" s="68">
        <v>31</v>
      </c>
      <c r="I16" s="68">
        <v>7</v>
      </c>
      <c r="J16" s="29">
        <f t="shared" si="1"/>
        <v>-77.41935483870968</v>
      </c>
    </row>
    <row r="17" spans="1:10" ht="14.25">
      <c r="A17" s="19" t="s">
        <v>61</v>
      </c>
      <c r="B17" s="14">
        <v>1</v>
      </c>
      <c r="C17" s="14">
        <v>3</v>
      </c>
      <c r="D17" s="29">
        <f t="shared" si="0"/>
        <v>200</v>
      </c>
      <c r="E17" s="14">
        <v>0</v>
      </c>
      <c r="F17" s="14">
        <v>0</v>
      </c>
      <c r="G17" s="29">
        <v>0</v>
      </c>
      <c r="H17" s="68">
        <v>2</v>
      </c>
      <c r="I17" s="68">
        <v>3</v>
      </c>
      <c r="J17" s="29">
        <f t="shared" si="1"/>
        <v>50</v>
      </c>
    </row>
    <row r="18" spans="1:10" ht="14.25">
      <c r="A18" s="19" t="s">
        <v>62</v>
      </c>
      <c r="B18" s="14">
        <v>5</v>
      </c>
      <c r="C18" s="14">
        <v>11</v>
      </c>
      <c r="D18" s="29">
        <f t="shared" si="0"/>
        <v>120</v>
      </c>
      <c r="E18" s="14">
        <v>4</v>
      </c>
      <c r="F18" s="14">
        <v>4</v>
      </c>
      <c r="G18" s="29">
        <f>F18*100/E18-100</f>
        <v>0</v>
      </c>
      <c r="H18" s="68">
        <v>8</v>
      </c>
      <c r="I18" s="68">
        <v>19</v>
      </c>
      <c r="J18" s="29">
        <f t="shared" si="1"/>
        <v>137.5</v>
      </c>
    </row>
    <row r="19" spans="1:10" ht="14.25">
      <c r="A19" s="19" t="s">
        <v>63</v>
      </c>
      <c r="B19" s="14">
        <v>0</v>
      </c>
      <c r="C19" s="14">
        <v>0</v>
      </c>
      <c r="D19" s="29">
        <v>0</v>
      </c>
      <c r="E19" s="14">
        <v>0</v>
      </c>
      <c r="F19" s="14">
        <v>0</v>
      </c>
      <c r="G19" s="29">
        <v>0</v>
      </c>
      <c r="H19" s="68">
        <v>0</v>
      </c>
      <c r="I19" s="68">
        <v>0</v>
      </c>
      <c r="J19" s="29">
        <v>0</v>
      </c>
    </row>
    <row r="20" spans="1:10" ht="14.25">
      <c r="A20" s="19" t="s">
        <v>64</v>
      </c>
      <c r="B20" s="14">
        <v>15</v>
      </c>
      <c r="C20" s="14">
        <v>20</v>
      </c>
      <c r="D20" s="29">
        <f t="shared" si="0"/>
        <v>33.33333333333334</v>
      </c>
      <c r="E20" s="14">
        <v>3</v>
      </c>
      <c r="F20" s="14">
        <v>3</v>
      </c>
      <c r="G20" s="29">
        <f>F20*100/E20-100</f>
        <v>0</v>
      </c>
      <c r="H20" s="68">
        <v>26</v>
      </c>
      <c r="I20" s="68">
        <v>38</v>
      </c>
      <c r="J20" s="29">
        <f t="shared" si="1"/>
        <v>46.15384615384616</v>
      </c>
    </row>
    <row r="21" spans="1:10" ht="14.25">
      <c r="A21" s="19" t="s">
        <v>65</v>
      </c>
      <c r="B21" s="14">
        <v>13</v>
      </c>
      <c r="C21" s="14">
        <v>11</v>
      </c>
      <c r="D21" s="29">
        <f t="shared" si="0"/>
        <v>-15.384615384615387</v>
      </c>
      <c r="E21" s="14">
        <v>0</v>
      </c>
      <c r="F21" s="14">
        <v>1</v>
      </c>
      <c r="G21" s="29" t="s">
        <v>314</v>
      </c>
      <c r="H21" s="68">
        <v>18</v>
      </c>
      <c r="I21" s="68">
        <v>18</v>
      </c>
      <c r="J21" s="29">
        <f t="shared" si="1"/>
        <v>0</v>
      </c>
    </row>
    <row r="22" spans="1:10" ht="14.25">
      <c r="A22" s="19" t="s">
        <v>66</v>
      </c>
      <c r="B22" s="14">
        <v>14</v>
      </c>
      <c r="C22" s="14">
        <v>9</v>
      </c>
      <c r="D22" s="29">
        <f t="shared" si="0"/>
        <v>-35.71428571428571</v>
      </c>
      <c r="E22" s="14">
        <v>0</v>
      </c>
      <c r="F22" s="14">
        <v>4</v>
      </c>
      <c r="G22" s="29" t="s">
        <v>314</v>
      </c>
      <c r="H22" s="68">
        <v>21</v>
      </c>
      <c r="I22" s="68">
        <v>11</v>
      </c>
      <c r="J22" s="29">
        <f t="shared" si="1"/>
        <v>-47.61904761904762</v>
      </c>
    </row>
    <row r="23" spans="1:10" ht="14.25">
      <c r="A23" s="19" t="s">
        <v>67</v>
      </c>
      <c r="B23" s="14">
        <v>13</v>
      </c>
      <c r="C23" s="14">
        <v>17</v>
      </c>
      <c r="D23" s="29">
        <f t="shared" si="0"/>
        <v>30.769230769230774</v>
      </c>
      <c r="E23" s="14">
        <v>5</v>
      </c>
      <c r="F23" s="14">
        <v>1</v>
      </c>
      <c r="G23" s="29">
        <f>F23*100/E23-100</f>
        <v>-80</v>
      </c>
      <c r="H23" s="68">
        <v>13</v>
      </c>
      <c r="I23" s="68">
        <v>33</v>
      </c>
      <c r="J23" s="29">
        <f t="shared" si="1"/>
        <v>153.84615384615384</v>
      </c>
    </row>
    <row r="24" spans="1:10" ht="14.25">
      <c r="A24" s="19" t="s">
        <v>68</v>
      </c>
      <c r="B24" s="14">
        <v>7</v>
      </c>
      <c r="C24" s="14">
        <v>2</v>
      </c>
      <c r="D24" s="29">
        <f t="shared" si="0"/>
        <v>-71.42857142857143</v>
      </c>
      <c r="E24" s="14">
        <v>0</v>
      </c>
      <c r="F24" s="14">
        <v>0</v>
      </c>
      <c r="G24" s="29">
        <v>0</v>
      </c>
      <c r="H24" s="68">
        <v>10</v>
      </c>
      <c r="I24" s="68">
        <v>2</v>
      </c>
      <c r="J24" s="29">
        <f t="shared" si="1"/>
        <v>-80</v>
      </c>
    </row>
    <row r="25" spans="1:10" ht="14.25">
      <c r="A25" s="19" t="s">
        <v>69</v>
      </c>
      <c r="B25" s="14">
        <v>8</v>
      </c>
      <c r="C25" s="14">
        <v>12</v>
      </c>
      <c r="D25" s="29">
        <f t="shared" si="0"/>
        <v>50</v>
      </c>
      <c r="E25" s="14">
        <v>0</v>
      </c>
      <c r="F25" s="14">
        <v>0</v>
      </c>
      <c r="G25" s="29">
        <v>0</v>
      </c>
      <c r="H25" s="68">
        <v>11</v>
      </c>
      <c r="I25" s="68">
        <v>21</v>
      </c>
      <c r="J25" s="29">
        <f t="shared" si="1"/>
        <v>90.9090909090909</v>
      </c>
    </row>
    <row r="26" spans="1:10" ht="14.25">
      <c r="A26" s="19" t="s">
        <v>70</v>
      </c>
      <c r="B26" s="14">
        <v>2</v>
      </c>
      <c r="C26" s="14">
        <v>2</v>
      </c>
      <c r="D26" s="29">
        <f t="shared" si="0"/>
        <v>0</v>
      </c>
      <c r="E26" s="14">
        <v>0</v>
      </c>
      <c r="F26" s="14">
        <v>2</v>
      </c>
      <c r="G26" s="29" t="s">
        <v>314</v>
      </c>
      <c r="H26" s="68">
        <v>2</v>
      </c>
      <c r="I26" s="68">
        <v>5</v>
      </c>
      <c r="J26" s="29">
        <f t="shared" si="1"/>
        <v>150</v>
      </c>
    </row>
    <row r="27" spans="1:10" ht="14.25">
      <c r="A27" s="19" t="s">
        <v>71</v>
      </c>
      <c r="B27" s="14">
        <v>3</v>
      </c>
      <c r="C27" s="14">
        <v>8</v>
      </c>
      <c r="D27" s="29">
        <f t="shared" si="0"/>
        <v>166.66666666666669</v>
      </c>
      <c r="E27" s="14">
        <v>0</v>
      </c>
      <c r="F27" s="14">
        <v>0</v>
      </c>
      <c r="G27" s="29">
        <v>0</v>
      </c>
      <c r="H27" s="68">
        <v>4</v>
      </c>
      <c r="I27" s="68">
        <v>17</v>
      </c>
      <c r="J27" s="29">
        <f t="shared" si="1"/>
        <v>325</v>
      </c>
    </row>
    <row r="28" spans="1:10" ht="14.25">
      <c r="A28" s="19" t="s">
        <v>72</v>
      </c>
      <c r="B28" s="14">
        <v>6</v>
      </c>
      <c r="C28" s="14">
        <v>12</v>
      </c>
      <c r="D28" s="29">
        <f t="shared" si="0"/>
        <v>100</v>
      </c>
      <c r="E28" s="14">
        <v>3</v>
      </c>
      <c r="F28" s="14">
        <v>7</v>
      </c>
      <c r="G28" s="29">
        <f>F28*100/E28-100</f>
        <v>133.33333333333334</v>
      </c>
      <c r="H28" s="68">
        <v>7</v>
      </c>
      <c r="I28" s="68">
        <v>25</v>
      </c>
      <c r="J28" s="29">
        <f t="shared" si="1"/>
        <v>257.14285714285717</v>
      </c>
    </row>
    <row r="29" spans="1:10" ht="14.25">
      <c r="A29" s="19" t="s">
        <v>73</v>
      </c>
      <c r="B29" s="14">
        <v>4</v>
      </c>
      <c r="C29" s="14">
        <v>9</v>
      </c>
      <c r="D29" s="29">
        <f t="shared" si="0"/>
        <v>125</v>
      </c>
      <c r="E29" s="14">
        <v>0</v>
      </c>
      <c r="F29" s="14">
        <v>0</v>
      </c>
      <c r="G29" s="29">
        <v>0</v>
      </c>
      <c r="H29" s="68">
        <v>4</v>
      </c>
      <c r="I29" s="68">
        <v>14</v>
      </c>
      <c r="J29" s="29">
        <f t="shared" si="1"/>
        <v>250</v>
      </c>
    </row>
    <row r="30" spans="1:10" ht="14.25">
      <c r="A30" s="19" t="s">
        <v>74</v>
      </c>
      <c r="B30" s="14">
        <v>8</v>
      </c>
      <c r="C30" s="14">
        <v>4</v>
      </c>
      <c r="D30" s="29">
        <f t="shared" si="0"/>
        <v>-50</v>
      </c>
      <c r="E30" s="14">
        <v>0</v>
      </c>
      <c r="F30" s="14">
        <v>3</v>
      </c>
      <c r="G30" s="29" t="s">
        <v>314</v>
      </c>
      <c r="H30" s="68">
        <v>16</v>
      </c>
      <c r="I30" s="68">
        <v>6</v>
      </c>
      <c r="J30" s="29">
        <f t="shared" si="1"/>
        <v>-62.5</v>
      </c>
    </row>
    <row r="31" spans="1:10" ht="14.25">
      <c r="A31" s="19" t="s">
        <v>75</v>
      </c>
      <c r="B31" s="14">
        <v>5</v>
      </c>
      <c r="C31" s="14">
        <v>8</v>
      </c>
      <c r="D31" s="29">
        <f t="shared" si="0"/>
        <v>60</v>
      </c>
      <c r="E31" s="14">
        <v>0</v>
      </c>
      <c r="F31" s="14">
        <v>0</v>
      </c>
      <c r="G31" s="29">
        <v>0</v>
      </c>
      <c r="H31" s="68">
        <v>10</v>
      </c>
      <c r="I31" s="68">
        <v>11</v>
      </c>
      <c r="J31" s="29">
        <f t="shared" si="1"/>
        <v>10</v>
      </c>
    </row>
    <row r="32" spans="1:10" ht="14.25">
      <c r="A32" s="19" t="s">
        <v>76</v>
      </c>
      <c r="B32" s="14">
        <v>6</v>
      </c>
      <c r="C32" s="14">
        <v>6</v>
      </c>
      <c r="D32" s="29">
        <f t="shared" si="0"/>
        <v>0</v>
      </c>
      <c r="E32" s="14">
        <v>1</v>
      </c>
      <c r="F32" s="14">
        <v>0</v>
      </c>
      <c r="G32" s="112" t="s">
        <v>315</v>
      </c>
      <c r="H32" s="68">
        <v>14</v>
      </c>
      <c r="I32" s="68">
        <v>6</v>
      </c>
      <c r="J32" s="29">
        <f t="shared" si="1"/>
        <v>-57.142857142857146</v>
      </c>
    </row>
    <row r="33" spans="1:10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68">
        <v>0</v>
      </c>
      <c r="I33" s="68">
        <v>0</v>
      </c>
      <c r="J33" s="29">
        <v>0</v>
      </c>
    </row>
    <row r="34" spans="1:10" ht="15">
      <c r="A34" s="21" t="s">
        <v>78</v>
      </c>
      <c r="B34" s="30">
        <v>188</v>
      </c>
      <c r="C34" s="30">
        <v>213</v>
      </c>
      <c r="D34" s="31">
        <f t="shared" si="0"/>
        <v>13.297872340425528</v>
      </c>
      <c r="E34" s="30">
        <v>25</v>
      </c>
      <c r="F34" s="30">
        <v>48</v>
      </c>
      <c r="G34" s="31">
        <f>F34*100/E34-100</f>
        <v>92</v>
      </c>
      <c r="H34" s="81">
        <v>296</v>
      </c>
      <c r="I34" s="81">
        <v>361</v>
      </c>
      <c r="J34" s="31">
        <f t="shared" si="1"/>
        <v>21.959459459459453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33:G34 G7:G8 G10:G31">
    <cfRule type="cellIs" priority="2" dxfId="551" operator="lessThanOrEqual" stopIfTrue="1">
      <formula>0</formula>
    </cfRule>
  </conditionalFormatting>
  <conditionalFormatting sqref="D7:D34 J7:J34 G33:G34 G7:G8 G10:G31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2" sqref="G12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</row>
    <row r="8" spans="1:10" ht="14.25">
      <c r="A8" s="19" t="s">
        <v>52</v>
      </c>
      <c r="B8" s="14">
        <v>20</v>
      </c>
      <c r="C8" s="14">
        <v>21</v>
      </c>
      <c r="D8" s="29">
        <f aca="true" t="shared" si="0" ref="D8:D34">C8*100/B8-100</f>
        <v>5</v>
      </c>
      <c r="E8" s="14">
        <v>6</v>
      </c>
      <c r="F8" s="14">
        <v>12</v>
      </c>
      <c r="G8" s="29">
        <f aca="true" t="shared" si="1" ref="G8:G34">F8*100/E8-100</f>
        <v>100</v>
      </c>
      <c r="H8" s="14">
        <v>37</v>
      </c>
      <c r="I8" s="14">
        <v>61</v>
      </c>
      <c r="J8" s="29">
        <f aca="true" t="shared" si="2" ref="J8:J34">I8*100/H8-100</f>
        <v>64.86486486486487</v>
      </c>
    </row>
    <row r="9" spans="1:10" ht="14.25">
      <c r="A9" s="19" t="s">
        <v>53</v>
      </c>
      <c r="B9" s="14">
        <v>11</v>
      </c>
      <c r="C9" s="14">
        <v>12</v>
      </c>
      <c r="D9" s="29">
        <f t="shared" si="0"/>
        <v>9.090909090909093</v>
      </c>
      <c r="E9" s="14">
        <v>1</v>
      </c>
      <c r="F9" s="14">
        <v>1</v>
      </c>
      <c r="G9" s="29">
        <f t="shared" si="1"/>
        <v>0</v>
      </c>
      <c r="H9" s="14">
        <v>23</v>
      </c>
      <c r="I9" s="14">
        <v>21</v>
      </c>
      <c r="J9" s="29">
        <f t="shared" si="2"/>
        <v>-8.695652173913047</v>
      </c>
    </row>
    <row r="10" spans="1:10" ht="14.25">
      <c r="A10" s="19" t="s">
        <v>54</v>
      </c>
      <c r="B10" s="14">
        <v>36</v>
      </c>
      <c r="C10" s="14">
        <v>17</v>
      </c>
      <c r="D10" s="29">
        <f t="shared" si="0"/>
        <v>-52.77777777777778</v>
      </c>
      <c r="E10" s="14">
        <v>9</v>
      </c>
      <c r="F10" s="14">
        <v>4</v>
      </c>
      <c r="G10" s="29">
        <f t="shared" si="1"/>
        <v>-55.55555555555556</v>
      </c>
      <c r="H10" s="14">
        <v>88</v>
      </c>
      <c r="I10" s="14">
        <v>32</v>
      </c>
      <c r="J10" s="29">
        <f t="shared" si="2"/>
        <v>-63.63636363636363</v>
      </c>
    </row>
    <row r="11" spans="1:10" ht="14.25">
      <c r="A11" s="19" t="s">
        <v>55</v>
      </c>
      <c r="B11" s="14">
        <v>11</v>
      </c>
      <c r="C11" s="14">
        <v>13</v>
      </c>
      <c r="D11" s="29">
        <f t="shared" si="0"/>
        <v>18.181818181818187</v>
      </c>
      <c r="E11" s="14">
        <v>1</v>
      </c>
      <c r="F11" s="14">
        <v>3</v>
      </c>
      <c r="G11" s="29">
        <f t="shared" si="1"/>
        <v>200</v>
      </c>
      <c r="H11" s="14">
        <v>19</v>
      </c>
      <c r="I11" s="14">
        <v>24</v>
      </c>
      <c r="J11" s="29">
        <f t="shared" si="2"/>
        <v>26.315789473684205</v>
      </c>
    </row>
    <row r="12" spans="1:10" ht="14.25">
      <c r="A12" s="19" t="s">
        <v>56</v>
      </c>
      <c r="B12" s="14">
        <v>20</v>
      </c>
      <c r="C12" s="14">
        <v>14</v>
      </c>
      <c r="D12" s="29">
        <f t="shared" si="0"/>
        <v>-30</v>
      </c>
      <c r="E12" s="14">
        <v>3</v>
      </c>
      <c r="F12" s="14">
        <v>0</v>
      </c>
      <c r="G12" s="112" t="s">
        <v>315</v>
      </c>
      <c r="H12" s="14">
        <v>27</v>
      </c>
      <c r="I12" s="14">
        <v>19</v>
      </c>
      <c r="J12" s="29">
        <f t="shared" si="2"/>
        <v>-29.629629629629633</v>
      </c>
    </row>
    <row r="13" spans="1:10" ht="14.25">
      <c r="A13" s="19" t="s">
        <v>57</v>
      </c>
      <c r="B13" s="14">
        <v>9</v>
      </c>
      <c r="C13" s="14">
        <v>9</v>
      </c>
      <c r="D13" s="29">
        <f t="shared" si="0"/>
        <v>0</v>
      </c>
      <c r="E13" s="14">
        <v>0</v>
      </c>
      <c r="F13" s="14">
        <v>0</v>
      </c>
      <c r="G13" s="29">
        <v>0</v>
      </c>
      <c r="H13" s="14">
        <v>11</v>
      </c>
      <c r="I13" s="14">
        <v>12</v>
      </c>
      <c r="J13" s="29">
        <f t="shared" si="2"/>
        <v>9.090909090909093</v>
      </c>
    </row>
    <row r="14" spans="1:10" ht="14.25">
      <c r="A14" s="19" t="s">
        <v>58</v>
      </c>
      <c r="B14" s="14">
        <v>15</v>
      </c>
      <c r="C14" s="14">
        <v>18</v>
      </c>
      <c r="D14" s="29">
        <f t="shared" si="0"/>
        <v>20</v>
      </c>
      <c r="E14" s="14">
        <v>8</v>
      </c>
      <c r="F14" s="14">
        <v>9</v>
      </c>
      <c r="G14" s="29">
        <f t="shared" si="1"/>
        <v>12.5</v>
      </c>
      <c r="H14" s="14">
        <v>49</v>
      </c>
      <c r="I14" s="14">
        <v>34</v>
      </c>
      <c r="J14" s="29">
        <f t="shared" si="2"/>
        <v>-30.612244897959187</v>
      </c>
    </row>
    <row r="15" spans="1:10" ht="14.25">
      <c r="A15" s="19" t="s">
        <v>59</v>
      </c>
      <c r="B15" s="14">
        <v>32</v>
      </c>
      <c r="C15" s="14">
        <v>32</v>
      </c>
      <c r="D15" s="29">
        <f t="shared" si="0"/>
        <v>0</v>
      </c>
      <c r="E15" s="14">
        <v>11</v>
      </c>
      <c r="F15" s="14">
        <v>6</v>
      </c>
      <c r="G15" s="29">
        <f t="shared" si="1"/>
        <v>-45.45454545454545</v>
      </c>
      <c r="H15" s="14">
        <v>57</v>
      </c>
      <c r="I15" s="14">
        <v>58</v>
      </c>
      <c r="J15" s="29">
        <f t="shared" si="2"/>
        <v>1.7543859649122737</v>
      </c>
    </row>
    <row r="16" spans="1:10" ht="14.25">
      <c r="A16" s="19" t="s">
        <v>60</v>
      </c>
      <c r="B16" s="14">
        <v>24</v>
      </c>
      <c r="C16" s="14">
        <v>21</v>
      </c>
      <c r="D16" s="29">
        <f t="shared" si="0"/>
        <v>-12.5</v>
      </c>
      <c r="E16" s="14">
        <v>4</v>
      </c>
      <c r="F16" s="14">
        <v>0</v>
      </c>
      <c r="G16" s="112" t="s">
        <v>315</v>
      </c>
      <c r="H16" s="14">
        <v>54</v>
      </c>
      <c r="I16" s="14">
        <v>33</v>
      </c>
      <c r="J16" s="29">
        <f t="shared" si="2"/>
        <v>-38.888888888888886</v>
      </c>
    </row>
    <row r="17" spans="1:10" ht="14.25">
      <c r="A17" s="19" t="s">
        <v>61</v>
      </c>
      <c r="B17" s="14">
        <v>15</v>
      </c>
      <c r="C17" s="14">
        <v>23</v>
      </c>
      <c r="D17" s="29">
        <f t="shared" si="0"/>
        <v>53.33333333333334</v>
      </c>
      <c r="E17" s="14">
        <v>0</v>
      </c>
      <c r="F17" s="14">
        <v>0</v>
      </c>
      <c r="G17" s="29">
        <v>0</v>
      </c>
      <c r="H17" s="14">
        <v>23</v>
      </c>
      <c r="I17" s="14">
        <v>27</v>
      </c>
      <c r="J17" s="29">
        <f t="shared" si="2"/>
        <v>17.391304347826093</v>
      </c>
    </row>
    <row r="18" spans="1:10" ht="14.25">
      <c r="A18" s="19" t="s">
        <v>62</v>
      </c>
      <c r="B18" s="14">
        <v>9</v>
      </c>
      <c r="C18" s="14">
        <v>13</v>
      </c>
      <c r="D18" s="29">
        <f t="shared" si="0"/>
        <v>44.44444444444446</v>
      </c>
      <c r="E18" s="14">
        <v>1</v>
      </c>
      <c r="F18" s="14">
        <v>5</v>
      </c>
      <c r="G18" s="29">
        <f t="shared" si="1"/>
        <v>400</v>
      </c>
      <c r="H18" s="14">
        <v>22</v>
      </c>
      <c r="I18" s="14">
        <v>21</v>
      </c>
      <c r="J18" s="29">
        <f t="shared" si="2"/>
        <v>-4.545454545454547</v>
      </c>
    </row>
    <row r="19" spans="1:10" ht="14.25">
      <c r="A19" s="19" t="s">
        <v>63</v>
      </c>
      <c r="B19" s="14">
        <v>5</v>
      </c>
      <c r="C19" s="14">
        <v>9</v>
      </c>
      <c r="D19" s="29">
        <f t="shared" si="0"/>
        <v>80</v>
      </c>
      <c r="E19" s="14">
        <v>0</v>
      </c>
      <c r="F19" s="14">
        <v>3</v>
      </c>
      <c r="G19" s="29" t="s">
        <v>314</v>
      </c>
      <c r="H19" s="14">
        <v>14</v>
      </c>
      <c r="I19" s="14">
        <v>19</v>
      </c>
      <c r="J19" s="29">
        <f t="shared" si="2"/>
        <v>35.71428571428572</v>
      </c>
    </row>
    <row r="20" spans="1:10" ht="14.25">
      <c r="A20" s="19" t="s">
        <v>64</v>
      </c>
      <c r="B20" s="14">
        <v>31</v>
      </c>
      <c r="C20" s="14">
        <v>18</v>
      </c>
      <c r="D20" s="29">
        <f t="shared" si="0"/>
        <v>-41.935483870967744</v>
      </c>
      <c r="E20" s="14">
        <v>4</v>
      </c>
      <c r="F20" s="14">
        <v>2</v>
      </c>
      <c r="G20" s="29">
        <f t="shared" si="1"/>
        <v>-50</v>
      </c>
      <c r="H20" s="14">
        <v>46</v>
      </c>
      <c r="I20" s="14">
        <v>32</v>
      </c>
      <c r="J20" s="29">
        <f t="shared" si="2"/>
        <v>-30.434782608695656</v>
      </c>
    </row>
    <row r="21" spans="1:10" ht="14.25">
      <c r="A21" s="19" t="s">
        <v>65</v>
      </c>
      <c r="B21" s="14">
        <v>10</v>
      </c>
      <c r="C21" s="14">
        <v>11</v>
      </c>
      <c r="D21" s="29">
        <f t="shared" si="0"/>
        <v>10</v>
      </c>
      <c r="E21" s="14">
        <v>3</v>
      </c>
      <c r="F21" s="14">
        <v>7</v>
      </c>
      <c r="G21" s="29">
        <f t="shared" si="1"/>
        <v>133.33333333333334</v>
      </c>
      <c r="H21" s="14">
        <v>29</v>
      </c>
      <c r="I21" s="14">
        <v>11</v>
      </c>
      <c r="J21" s="29">
        <f t="shared" si="2"/>
        <v>-62.06896551724138</v>
      </c>
    </row>
    <row r="22" spans="1:10" ht="14.25">
      <c r="A22" s="19" t="s">
        <v>66</v>
      </c>
      <c r="B22" s="14">
        <v>12</v>
      </c>
      <c r="C22" s="14">
        <v>11</v>
      </c>
      <c r="D22" s="29">
        <f t="shared" si="0"/>
        <v>-8.333333333333329</v>
      </c>
      <c r="E22" s="14">
        <v>2</v>
      </c>
      <c r="F22" s="14">
        <v>4</v>
      </c>
      <c r="G22" s="29">
        <f t="shared" si="1"/>
        <v>100</v>
      </c>
      <c r="H22" s="14">
        <v>18</v>
      </c>
      <c r="I22" s="14">
        <v>15</v>
      </c>
      <c r="J22" s="29">
        <f t="shared" si="2"/>
        <v>-16.66666666666667</v>
      </c>
    </row>
    <row r="23" spans="1:10" ht="14.25">
      <c r="A23" s="19" t="s">
        <v>67</v>
      </c>
      <c r="B23" s="14">
        <v>26</v>
      </c>
      <c r="C23" s="14">
        <v>35</v>
      </c>
      <c r="D23" s="29">
        <f t="shared" si="0"/>
        <v>34.61538461538461</v>
      </c>
      <c r="E23" s="14">
        <v>8</v>
      </c>
      <c r="F23" s="14">
        <v>12</v>
      </c>
      <c r="G23" s="29">
        <f t="shared" si="1"/>
        <v>50</v>
      </c>
      <c r="H23" s="14">
        <v>44</v>
      </c>
      <c r="I23" s="14">
        <v>58</v>
      </c>
      <c r="J23" s="29">
        <f t="shared" si="2"/>
        <v>31.818181818181813</v>
      </c>
    </row>
    <row r="24" spans="1:10" ht="14.25">
      <c r="A24" s="19" t="s">
        <v>68</v>
      </c>
      <c r="B24" s="14">
        <v>6</v>
      </c>
      <c r="C24" s="14">
        <v>8</v>
      </c>
      <c r="D24" s="29">
        <f t="shared" si="0"/>
        <v>33.33333333333334</v>
      </c>
      <c r="E24" s="14">
        <v>3</v>
      </c>
      <c r="F24" s="14">
        <v>0</v>
      </c>
      <c r="G24" s="112" t="s">
        <v>315</v>
      </c>
      <c r="H24" s="14">
        <v>7</v>
      </c>
      <c r="I24" s="14">
        <v>16</v>
      </c>
      <c r="J24" s="29">
        <f t="shared" si="2"/>
        <v>128.57142857142858</v>
      </c>
    </row>
    <row r="25" spans="1:10" ht="14.25">
      <c r="A25" s="19" t="s">
        <v>69</v>
      </c>
      <c r="B25" s="14">
        <v>14</v>
      </c>
      <c r="C25" s="14">
        <v>15</v>
      </c>
      <c r="D25" s="29">
        <f t="shared" si="0"/>
        <v>7.142857142857139</v>
      </c>
      <c r="E25" s="14">
        <v>3</v>
      </c>
      <c r="F25" s="14">
        <v>2</v>
      </c>
      <c r="G25" s="29">
        <f t="shared" si="1"/>
        <v>-33.33333333333333</v>
      </c>
      <c r="H25" s="14">
        <v>26</v>
      </c>
      <c r="I25" s="14">
        <v>33</v>
      </c>
      <c r="J25" s="29">
        <f t="shared" si="2"/>
        <v>26.92307692307692</v>
      </c>
    </row>
    <row r="26" spans="1:10" ht="14.25">
      <c r="A26" s="19" t="s">
        <v>70</v>
      </c>
      <c r="B26" s="14">
        <v>8</v>
      </c>
      <c r="C26" s="14">
        <v>22</v>
      </c>
      <c r="D26" s="29">
        <f t="shared" si="0"/>
        <v>175</v>
      </c>
      <c r="E26" s="14">
        <v>4</v>
      </c>
      <c r="F26" s="14">
        <v>10</v>
      </c>
      <c r="G26" s="29">
        <f t="shared" si="1"/>
        <v>150</v>
      </c>
      <c r="H26" s="14">
        <v>10</v>
      </c>
      <c r="I26" s="14">
        <v>47</v>
      </c>
      <c r="J26" s="29">
        <f t="shared" si="2"/>
        <v>370</v>
      </c>
    </row>
    <row r="27" spans="1:10" ht="14.25">
      <c r="A27" s="19" t="s">
        <v>71</v>
      </c>
      <c r="B27" s="14">
        <v>11</v>
      </c>
      <c r="C27" s="14">
        <v>16</v>
      </c>
      <c r="D27" s="29">
        <f t="shared" si="0"/>
        <v>45.45454545454547</v>
      </c>
      <c r="E27" s="14">
        <v>0</v>
      </c>
      <c r="F27" s="14">
        <v>4</v>
      </c>
      <c r="G27" s="29" t="s">
        <v>314</v>
      </c>
      <c r="H27" s="14">
        <v>13</v>
      </c>
      <c r="I27" s="14">
        <v>26</v>
      </c>
      <c r="J27" s="29">
        <f t="shared" si="2"/>
        <v>100</v>
      </c>
    </row>
    <row r="28" spans="1:10" ht="14.25">
      <c r="A28" s="19" t="s">
        <v>72</v>
      </c>
      <c r="B28" s="14">
        <v>17</v>
      </c>
      <c r="C28" s="14">
        <v>16</v>
      </c>
      <c r="D28" s="29">
        <f t="shared" si="0"/>
        <v>-5.882352941176464</v>
      </c>
      <c r="E28" s="14">
        <v>11</v>
      </c>
      <c r="F28" s="14">
        <v>8</v>
      </c>
      <c r="G28" s="29">
        <f t="shared" si="1"/>
        <v>-27.272727272727266</v>
      </c>
      <c r="H28" s="14">
        <v>19</v>
      </c>
      <c r="I28" s="14">
        <v>23</v>
      </c>
      <c r="J28" s="29">
        <f t="shared" si="2"/>
        <v>21.05263157894737</v>
      </c>
    </row>
    <row r="29" spans="1:10" ht="14.25">
      <c r="A29" s="19" t="s">
        <v>73</v>
      </c>
      <c r="B29" s="14">
        <v>8</v>
      </c>
      <c r="C29" s="14">
        <v>12</v>
      </c>
      <c r="D29" s="29">
        <f t="shared" si="0"/>
        <v>50</v>
      </c>
      <c r="E29" s="14">
        <v>0</v>
      </c>
      <c r="F29" s="14">
        <v>3</v>
      </c>
      <c r="G29" s="29" t="s">
        <v>314</v>
      </c>
      <c r="H29" s="14">
        <v>15</v>
      </c>
      <c r="I29" s="14">
        <v>25</v>
      </c>
      <c r="J29" s="29">
        <f t="shared" si="2"/>
        <v>66.66666666666666</v>
      </c>
    </row>
    <row r="30" spans="1:10" ht="14.25">
      <c r="A30" s="19" t="s">
        <v>74</v>
      </c>
      <c r="B30" s="14">
        <v>16</v>
      </c>
      <c r="C30" s="14">
        <v>11</v>
      </c>
      <c r="D30" s="29">
        <f t="shared" si="0"/>
        <v>-31.25</v>
      </c>
      <c r="E30" s="14">
        <v>2</v>
      </c>
      <c r="F30" s="14">
        <v>4</v>
      </c>
      <c r="G30" s="29">
        <f t="shared" si="1"/>
        <v>100</v>
      </c>
      <c r="H30" s="14">
        <v>21</v>
      </c>
      <c r="I30" s="14">
        <v>18</v>
      </c>
      <c r="J30" s="29">
        <f t="shared" si="2"/>
        <v>-14.285714285714292</v>
      </c>
    </row>
    <row r="31" spans="1:10" ht="14.25">
      <c r="A31" s="19" t="s">
        <v>75</v>
      </c>
      <c r="B31" s="14">
        <v>39</v>
      </c>
      <c r="C31" s="14">
        <v>32</v>
      </c>
      <c r="D31" s="29">
        <f t="shared" si="0"/>
        <v>-17.948717948717942</v>
      </c>
      <c r="E31" s="14">
        <v>8</v>
      </c>
      <c r="F31" s="14">
        <v>8</v>
      </c>
      <c r="G31" s="29">
        <f t="shared" si="1"/>
        <v>0</v>
      </c>
      <c r="H31" s="14">
        <v>61</v>
      </c>
      <c r="I31" s="14">
        <v>58</v>
      </c>
      <c r="J31" s="29">
        <f t="shared" si="2"/>
        <v>-4.918032786885249</v>
      </c>
    </row>
    <row r="32" spans="1:10" ht="14.25">
      <c r="A32" s="19" t="s">
        <v>76</v>
      </c>
      <c r="B32" s="14">
        <v>7</v>
      </c>
      <c r="C32" s="14">
        <v>11</v>
      </c>
      <c r="D32" s="29">
        <f t="shared" si="0"/>
        <v>57.14285714285714</v>
      </c>
      <c r="E32" s="14">
        <v>1</v>
      </c>
      <c r="F32" s="14">
        <v>3</v>
      </c>
      <c r="G32" s="29">
        <f t="shared" si="1"/>
        <v>200</v>
      </c>
      <c r="H32" s="14">
        <v>8</v>
      </c>
      <c r="I32" s="14">
        <v>21</v>
      </c>
      <c r="J32" s="29">
        <f t="shared" si="2"/>
        <v>162.5</v>
      </c>
    </row>
    <row r="33" spans="1:10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</row>
    <row r="34" spans="1:10" ht="15">
      <c r="A34" s="21" t="s">
        <v>78</v>
      </c>
      <c r="B34" s="30">
        <v>412</v>
      </c>
      <c r="C34" s="30">
        <v>420</v>
      </c>
      <c r="D34" s="31">
        <f t="shared" si="0"/>
        <v>1.9417475728155296</v>
      </c>
      <c r="E34" s="30">
        <v>93</v>
      </c>
      <c r="F34" s="30">
        <v>110</v>
      </c>
      <c r="G34" s="31">
        <f t="shared" si="1"/>
        <v>18.27956989247312</v>
      </c>
      <c r="H34" s="30">
        <v>741</v>
      </c>
      <c r="I34" s="30">
        <v>743</v>
      </c>
      <c r="J34" s="31">
        <f t="shared" si="2"/>
        <v>0.26990553306342235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3:G34 G7 J7:J34 D7:D34 G25:G31 G17:G23 G9:G11 G13:G15">
    <cfRule type="cellIs" priority="3" dxfId="552" operator="lessThanOrEqual" stopIfTrue="1">
      <formula>0</formula>
    </cfRule>
    <cfRule type="cellIs" priority="4" dxfId="550" operator="greaterThan" stopIfTrue="1">
      <formula>0</formula>
    </cfRule>
  </conditionalFormatting>
  <conditionalFormatting sqref="G25:G34 G17:G23 G8:G11 G13:G15">
    <cfRule type="cellIs" priority="1" dxfId="552" operator="lessThanOrEqual" stopIfTrue="1">
      <formula>0</formula>
    </cfRule>
    <cfRule type="cellIs" priority="2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37"/>
  <sheetViews>
    <sheetView workbookViewId="0" topLeftCell="A1">
      <selection activeCell="D20" sqref="D20"/>
    </sheetView>
  </sheetViews>
  <sheetFormatPr defaultColWidth="9.140625" defaultRowHeight="15"/>
  <cols>
    <col min="1" max="1" width="22.8515625" style="7" customWidth="1"/>
    <col min="2" max="13" width="10.8515625" style="7" customWidth="1"/>
    <col min="14" max="16384" width="9.140625" style="7" customWidth="1"/>
  </cols>
  <sheetData>
    <row r="1" spans="1:13" ht="18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3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3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  <c r="K6" s="56" t="s">
        <v>48</v>
      </c>
      <c r="L6" s="56" t="s">
        <v>49</v>
      </c>
      <c r="M6" s="56" t="s">
        <v>50</v>
      </c>
    </row>
    <row r="7" spans="1:13" ht="14.25">
      <c r="A7" s="19" t="s">
        <v>51</v>
      </c>
      <c r="B7" s="16">
        <v>0</v>
      </c>
      <c r="C7" s="16">
        <v>0</v>
      </c>
      <c r="D7" s="83">
        <v>0</v>
      </c>
      <c r="E7" s="16">
        <v>0</v>
      </c>
      <c r="F7" s="16">
        <v>0</v>
      </c>
      <c r="G7" s="83">
        <v>0</v>
      </c>
      <c r="H7" s="16">
        <v>0</v>
      </c>
      <c r="I7" s="16">
        <v>0</v>
      </c>
      <c r="J7" s="83">
        <v>0</v>
      </c>
      <c r="K7" s="16">
        <v>0</v>
      </c>
      <c r="L7" s="16">
        <v>0</v>
      </c>
      <c r="M7" s="83">
        <v>0</v>
      </c>
    </row>
    <row r="8" spans="1:13" ht="14.25">
      <c r="A8" s="19" t="s">
        <v>52</v>
      </c>
      <c r="B8" s="70">
        <v>274</v>
      </c>
      <c r="C8" s="70">
        <v>331</v>
      </c>
      <c r="D8" s="29">
        <f>C8*100/B8-100</f>
        <v>20.802919708029194</v>
      </c>
      <c r="E8" s="70">
        <v>62</v>
      </c>
      <c r="F8" s="70">
        <v>72</v>
      </c>
      <c r="G8" s="29">
        <f>F8*100/E8-100</f>
        <v>16.129032258064512</v>
      </c>
      <c r="H8" s="70">
        <v>12</v>
      </c>
      <c r="I8" s="70">
        <v>13</v>
      </c>
      <c r="J8" s="29">
        <f aca="true" t="shared" si="0" ref="J8:J34">I8*100/H8-100</f>
        <v>8.333333333333329</v>
      </c>
      <c r="K8" s="70">
        <v>88</v>
      </c>
      <c r="L8" s="70">
        <v>89</v>
      </c>
      <c r="M8" s="29">
        <f aca="true" t="shared" si="1" ref="M8:M34">L8*100/K8-100</f>
        <v>1.1363636363636402</v>
      </c>
    </row>
    <row r="9" spans="1:13" ht="14.25">
      <c r="A9" s="19" t="s">
        <v>53</v>
      </c>
      <c r="B9" s="70">
        <v>219</v>
      </c>
      <c r="C9" s="70">
        <v>239</v>
      </c>
      <c r="D9" s="29">
        <f aca="true" t="shared" si="2" ref="D9:D34">C9*100/B9-100</f>
        <v>9.132420091324207</v>
      </c>
      <c r="E9" s="70">
        <v>63</v>
      </c>
      <c r="F9" s="70">
        <v>71</v>
      </c>
      <c r="G9" s="29">
        <f aca="true" t="shared" si="3" ref="G9:G32">F9*100/E9-100</f>
        <v>12.698412698412696</v>
      </c>
      <c r="H9" s="70">
        <v>7</v>
      </c>
      <c r="I9" s="70">
        <v>13</v>
      </c>
      <c r="J9" s="29">
        <f t="shared" si="0"/>
        <v>85.71428571428572</v>
      </c>
      <c r="K9" s="70">
        <v>73</v>
      </c>
      <c r="L9" s="70">
        <v>94</v>
      </c>
      <c r="M9" s="29">
        <f t="shared" si="1"/>
        <v>28.76712328767124</v>
      </c>
    </row>
    <row r="10" spans="1:13" ht="14.25">
      <c r="A10" s="19" t="s">
        <v>54</v>
      </c>
      <c r="B10" s="70">
        <v>908</v>
      </c>
      <c r="C10" s="70">
        <v>988</v>
      </c>
      <c r="D10" s="29">
        <f t="shared" si="2"/>
        <v>8.810572687224663</v>
      </c>
      <c r="E10" s="70">
        <v>193</v>
      </c>
      <c r="F10" s="70">
        <v>215</v>
      </c>
      <c r="G10" s="29">
        <f t="shared" si="3"/>
        <v>11.398963730569946</v>
      </c>
      <c r="H10" s="70">
        <v>18</v>
      </c>
      <c r="I10" s="70">
        <v>19</v>
      </c>
      <c r="J10" s="29">
        <f t="shared" si="0"/>
        <v>5.555555555555557</v>
      </c>
      <c r="K10" s="70">
        <v>232</v>
      </c>
      <c r="L10" s="70">
        <v>287</v>
      </c>
      <c r="M10" s="29">
        <f t="shared" si="1"/>
        <v>23.706896551724142</v>
      </c>
    </row>
    <row r="11" spans="1:13" ht="14.25">
      <c r="A11" s="19" t="s">
        <v>55</v>
      </c>
      <c r="B11" s="70">
        <v>304</v>
      </c>
      <c r="C11" s="70">
        <v>375</v>
      </c>
      <c r="D11" s="29">
        <f t="shared" si="2"/>
        <v>23.35526315789474</v>
      </c>
      <c r="E11" s="70">
        <v>94</v>
      </c>
      <c r="F11" s="70">
        <v>112</v>
      </c>
      <c r="G11" s="29">
        <f t="shared" si="3"/>
        <v>19.148936170212764</v>
      </c>
      <c r="H11" s="70">
        <v>9</v>
      </c>
      <c r="I11" s="70">
        <v>20</v>
      </c>
      <c r="J11" s="29">
        <f t="shared" si="0"/>
        <v>122.22222222222223</v>
      </c>
      <c r="K11" s="70">
        <v>119</v>
      </c>
      <c r="L11" s="70">
        <v>148</v>
      </c>
      <c r="M11" s="29">
        <f t="shared" si="1"/>
        <v>24.369747899159663</v>
      </c>
    </row>
    <row r="12" spans="1:13" ht="14.25">
      <c r="A12" s="19" t="s">
        <v>56</v>
      </c>
      <c r="B12" s="70">
        <v>289</v>
      </c>
      <c r="C12" s="70">
        <v>373</v>
      </c>
      <c r="D12" s="29">
        <f t="shared" si="2"/>
        <v>29.065743944636665</v>
      </c>
      <c r="E12" s="70">
        <v>70</v>
      </c>
      <c r="F12" s="70">
        <v>95</v>
      </c>
      <c r="G12" s="29">
        <f t="shared" si="3"/>
        <v>35.71428571428572</v>
      </c>
      <c r="H12" s="70">
        <v>8</v>
      </c>
      <c r="I12" s="70">
        <v>25</v>
      </c>
      <c r="J12" s="29">
        <f t="shared" si="0"/>
        <v>212.5</v>
      </c>
      <c r="K12" s="70">
        <v>88</v>
      </c>
      <c r="L12" s="70">
        <v>123</v>
      </c>
      <c r="M12" s="29">
        <f t="shared" si="1"/>
        <v>39.77272727272728</v>
      </c>
    </row>
    <row r="13" spans="1:13" ht="14.25">
      <c r="A13" s="19" t="s">
        <v>57</v>
      </c>
      <c r="B13" s="70">
        <v>197</v>
      </c>
      <c r="C13" s="70">
        <v>226</v>
      </c>
      <c r="D13" s="29">
        <f t="shared" si="2"/>
        <v>14.720812182741113</v>
      </c>
      <c r="E13" s="70">
        <v>40</v>
      </c>
      <c r="F13" s="70">
        <v>25</v>
      </c>
      <c r="G13" s="29">
        <f t="shared" si="3"/>
        <v>-37.5</v>
      </c>
      <c r="H13" s="70">
        <v>6</v>
      </c>
      <c r="I13" s="70">
        <v>3</v>
      </c>
      <c r="J13" s="29">
        <f t="shared" si="0"/>
        <v>-50</v>
      </c>
      <c r="K13" s="70">
        <v>55</v>
      </c>
      <c r="L13" s="70">
        <v>41</v>
      </c>
      <c r="M13" s="29">
        <f t="shared" si="1"/>
        <v>-25.454545454545453</v>
      </c>
    </row>
    <row r="14" spans="1:13" ht="14.25">
      <c r="A14" s="19" t="s">
        <v>58</v>
      </c>
      <c r="B14" s="70">
        <v>482</v>
      </c>
      <c r="C14" s="70">
        <v>555</v>
      </c>
      <c r="D14" s="29">
        <f t="shared" si="2"/>
        <v>15.14522821576763</v>
      </c>
      <c r="E14" s="70">
        <v>111</v>
      </c>
      <c r="F14" s="70">
        <v>106</v>
      </c>
      <c r="G14" s="29">
        <f t="shared" si="3"/>
        <v>-4.50450450450451</v>
      </c>
      <c r="H14" s="70">
        <v>19</v>
      </c>
      <c r="I14" s="70">
        <v>16</v>
      </c>
      <c r="J14" s="29">
        <f t="shared" si="0"/>
        <v>-15.78947368421052</v>
      </c>
      <c r="K14" s="70">
        <v>138</v>
      </c>
      <c r="L14" s="70">
        <v>137</v>
      </c>
      <c r="M14" s="29">
        <f t="shared" si="1"/>
        <v>-0.7246376811594217</v>
      </c>
    </row>
    <row r="15" spans="1:13" ht="14.25">
      <c r="A15" s="19" t="s">
        <v>59</v>
      </c>
      <c r="B15" s="70">
        <v>275</v>
      </c>
      <c r="C15" s="70">
        <v>283</v>
      </c>
      <c r="D15" s="29">
        <f t="shared" si="2"/>
        <v>2.9090909090909065</v>
      </c>
      <c r="E15" s="70">
        <v>80</v>
      </c>
      <c r="F15" s="70">
        <v>77</v>
      </c>
      <c r="G15" s="29">
        <f t="shared" si="3"/>
        <v>-3.75</v>
      </c>
      <c r="H15" s="70">
        <v>20</v>
      </c>
      <c r="I15" s="70">
        <v>15</v>
      </c>
      <c r="J15" s="29">
        <f t="shared" si="0"/>
        <v>-25</v>
      </c>
      <c r="K15" s="70">
        <v>103</v>
      </c>
      <c r="L15" s="70">
        <v>90</v>
      </c>
      <c r="M15" s="29">
        <f t="shared" si="1"/>
        <v>-12.62135922330097</v>
      </c>
    </row>
    <row r="16" spans="1:13" ht="14.25">
      <c r="A16" s="19" t="s">
        <v>60</v>
      </c>
      <c r="B16" s="70">
        <v>936</v>
      </c>
      <c r="C16" s="70">
        <v>1033</v>
      </c>
      <c r="D16" s="29">
        <f t="shared" si="2"/>
        <v>10.363247863247864</v>
      </c>
      <c r="E16" s="70">
        <v>150</v>
      </c>
      <c r="F16" s="70">
        <v>185</v>
      </c>
      <c r="G16" s="29">
        <f t="shared" si="3"/>
        <v>23.33333333333333</v>
      </c>
      <c r="H16" s="70">
        <v>26</v>
      </c>
      <c r="I16" s="70">
        <v>44</v>
      </c>
      <c r="J16" s="29">
        <f t="shared" si="0"/>
        <v>69.23076923076923</v>
      </c>
      <c r="K16" s="70">
        <v>189</v>
      </c>
      <c r="L16" s="70">
        <v>230</v>
      </c>
      <c r="M16" s="29">
        <f t="shared" si="1"/>
        <v>21.693121693121697</v>
      </c>
    </row>
    <row r="17" spans="1:15" ht="15.75" customHeight="1">
      <c r="A17" s="19" t="s">
        <v>61</v>
      </c>
      <c r="B17" s="70">
        <v>3393</v>
      </c>
      <c r="C17" s="70">
        <v>3513</v>
      </c>
      <c r="D17" s="29">
        <f t="shared" si="2"/>
        <v>3.5366931918656093</v>
      </c>
      <c r="E17" s="70">
        <v>229</v>
      </c>
      <c r="F17" s="70">
        <v>180</v>
      </c>
      <c r="G17" s="29">
        <f t="shared" si="3"/>
        <v>-21.39737991266375</v>
      </c>
      <c r="H17" s="70">
        <v>9</v>
      </c>
      <c r="I17" s="70">
        <v>13</v>
      </c>
      <c r="J17" s="29">
        <f t="shared" si="0"/>
        <v>44.44444444444446</v>
      </c>
      <c r="K17" s="70">
        <v>260</v>
      </c>
      <c r="L17" s="70">
        <v>199</v>
      </c>
      <c r="M17" s="29">
        <f t="shared" si="1"/>
        <v>-23.461538461538467</v>
      </c>
      <c r="O17" s="7" t="s">
        <v>80</v>
      </c>
    </row>
    <row r="18" spans="1:13" ht="14.25">
      <c r="A18" s="19" t="s">
        <v>62</v>
      </c>
      <c r="B18" s="70">
        <v>161</v>
      </c>
      <c r="C18" s="70">
        <v>186</v>
      </c>
      <c r="D18" s="29">
        <f t="shared" si="2"/>
        <v>15.527950310559007</v>
      </c>
      <c r="E18" s="70">
        <v>44</v>
      </c>
      <c r="F18" s="70">
        <v>56</v>
      </c>
      <c r="G18" s="29">
        <f t="shared" si="3"/>
        <v>27.272727272727266</v>
      </c>
      <c r="H18" s="70">
        <v>5</v>
      </c>
      <c r="I18" s="70">
        <v>6</v>
      </c>
      <c r="J18" s="29">
        <f t="shared" si="0"/>
        <v>20</v>
      </c>
      <c r="K18" s="70">
        <v>50</v>
      </c>
      <c r="L18" s="70">
        <v>70</v>
      </c>
      <c r="M18" s="29">
        <f t="shared" si="1"/>
        <v>40</v>
      </c>
    </row>
    <row r="19" spans="1:13" ht="14.25">
      <c r="A19" s="19" t="s">
        <v>63</v>
      </c>
      <c r="B19" s="70">
        <v>66</v>
      </c>
      <c r="C19" s="70">
        <v>71</v>
      </c>
      <c r="D19" s="29">
        <f t="shared" si="2"/>
        <v>7.575757575757578</v>
      </c>
      <c r="E19" s="70">
        <v>30</v>
      </c>
      <c r="F19" s="70">
        <v>26</v>
      </c>
      <c r="G19" s="29">
        <f t="shared" si="3"/>
        <v>-13.333333333333329</v>
      </c>
      <c r="H19" s="70">
        <v>3</v>
      </c>
      <c r="I19" s="70">
        <v>1</v>
      </c>
      <c r="J19" s="29">
        <f t="shared" si="0"/>
        <v>-66.66666666666666</v>
      </c>
      <c r="K19" s="70">
        <v>43</v>
      </c>
      <c r="L19" s="70">
        <v>32</v>
      </c>
      <c r="M19" s="29">
        <f t="shared" si="1"/>
        <v>-25.581395348837205</v>
      </c>
    </row>
    <row r="20" spans="1:13" ht="14.25">
      <c r="A20" s="19" t="s">
        <v>64</v>
      </c>
      <c r="B20" s="70">
        <v>935</v>
      </c>
      <c r="C20" s="70">
        <v>955</v>
      </c>
      <c r="D20" s="29">
        <f t="shared" si="2"/>
        <v>2.1390374331550817</v>
      </c>
      <c r="E20" s="70">
        <v>174</v>
      </c>
      <c r="F20" s="70">
        <v>178</v>
      </c>
      <c r="G20" s="29">
        <f t="shared" si="3"/>
        <v>2.2988505747126453</v>
      </c>
      <c r="H20" s="70">
        <v>18</v>
      </c>
      <c r="I20" s="70">
        <v>28</v>
      </c>
      <c r="J20" s="29">
        <f t="shared" si="0"/>
        <v>55.55555555555554</v>
      </c>
      <c r="K20" s="70">
        <v>249</v>
      </c>
      <c r="L20" s="70">
        <v>258</v>
      </c>
      <c r="M20" s="29">
        <f t="shared" si="1"/>
        <v>3.6144578313252964</v>
      </c>
    </row>
    <row r="21" spans="1:13" ht="14.25">
      <c r="A21" s="19" t="s">
        <v>65</v>
      </c>
      <c r="B21" s="70">
        <v>303</v>
      </c>
      <c r="C21" s="70">
        <v>321</v>
      </c>
      <c r="D21" s="29">
        <f t="shared" si="2"/>
        <v>5.940594059405939</v>
      </c>
      <c r="E21" s="70">
        <v>94</v>
      </c>
      <c r="F21" s="70">
        <v>84</v>
      </c>
      <c r="G21" s="29">
        <f t="shared" si="3"/>
        <v>-10.63829787234043</v>
      </c>
      <c r="H21" s="70">
        <v>10</v>
      </c>
      <c r="I21" s="70">
        <v>10</v>
      </c>
      <c r="J21" s="29">
        <f t="shared" si="0"/>
        <v>0</v>
      </c>
      <c r="K21" s="70">
        <v>112</v>
      </c>
      <c r="L21" s="70">
        <v>100</v>
      </c>
      <c r="M21" s="29">
        <f t="shared" si="1"/>
        <v>-10.714285714285708</v>
      </c>
    </row>
    <row r="22" spans="1:13" ht="14.25">
      <c r="A22" s="19" t="s">
        <v>66</v>
      </c>
      <c r="B22" s="70">
        <v>1057</v>
      </c>
      <c r="C22" s="70">
        <v>1140</v>
      </c>
      <c r="D22" s="29">
        <f t="shared" si="2"/>
        <v>7.852412488174082</v>
      </c>
      <c r="E22" s="70">
        <v>148</v>
      </c>
      <c r="F22" s="70">
        <v>167</v>
      </c>
      <c r="G22" s="29">
        <f t="shared" si="3"/>
        <v>12.837837837837839</v>
      </c>
      <c r="H22" s="70">
        <v>15</v>
      </c>
      <c r="I22" s="70">
        <v>17</v>
      </c>
      <c r="J22" s="29">
        <f t="shared" si="0"/>
        <v>13.333333333333329</v>
      </c>
      <c r="K22" s="70">
        <v>181</v>
      </c>
      <c r="L22" s="70">
        <v>234</v>
      </c>
      <c r="M22" s="29">
        <f t="shared" si="1"/>
        <v>29.281767955801115</v>
      </c>
    </row>
    <row r="23" spans="1:13" ht="14.25">
      <c r="A23" s="19" t="s">
        <v>67</v>
      </c>
      <c r="B23" s="70">
        <v>322</v>
      </c>
      <c r="C23" s="70">
        <v>331</v>
      </c>
      <c r="D23" s="29">
        <f t="shared" si="2"/>
        <v>2.7950310559006226</v>
      </c>
      <c r="E23" s="70">
        <v>106</v>
      </c>
      <c r="F23" s="70">
        <v>91</v>
      </c>
      <c r="G23" s="29">
        <f t="shared" si="3"/>
        <v>-14.15094339622641</v>
      </c>
      <c r="H23" s="70">
        <v>15</v>
      </c>
      <c r="I23" s="70">
        <v>12</v>
      </c>
      <c r="J23" s="29">
        <f t="shared" si="0"/>
        <v>-20</v>
      </c>
      <c r="K23" s="70">
        <v>140</v>
      </c>
      <c r="L23" s="70">
        <v>113</v>
      </c>
      <c r="M23" s="29">
        <f t="shared" si="1"/>
        <v>-19.285714285714292</v>
      </c>
    </row>
    <row r="24" spans="1:13" ht="14.25">
      <c r="A24" s="19" t="s">
        <v>68</v>
      </c>
      <c r="B24" s="70">
        <v>180</v>
      </c>
      <c r="C24" s="70">
        <v>257</v>
      </c>
      <c r="D24" s="29">
        <f t="shared" si="2"/>
        <v>42.77777777777777</v>
      </c>
      <c r="E24" s="70">
        <v>49</v>
      </c>
      <c r="F24" s="70">
        <v>82</v>
      </c>
      <c r="G24" s="29">
        <f t="shared" si="3"/>
        <v>67.34693877551021</v>
      </c>
      <c r="H24" s="70">
        <v>6</v>
      </c>
      <c r="I24" s="70">
        <v>14</v>
      </c>
      <c r="J24" s="29">
        <f t="shared" si="0"/>
        <v>133.33333333333334</v>
      </c>
      <c r="K24" s="70">
        <v>59</v>
      </c>
      <c r="L24" s="70">
        <v>102</v>
      </c>
      <c r="M24" s="29">
        <f t="shared" si="1"/>
        <v>72.88135593220338</v>
      </c>
    </row>
    <row r="25" spans="1:13" ht="14.25">
      <c r="A25" s="19" t="s">
        <v>69</v>
      </c>
      <c r="B25" s="70">
        <v>165</v>
      </c>
      <c r="C25" s="70">
        <v>172</v>
      </c>
      <c r="D25" s="29">
        <f t="shared" si="2"/>
        <v>4.242424242424249</v>
      </c>
      <c r="E25" s="70">
        <v>60</v>
      </c>
      <c r="F25" s="70">
        <v>60</v>
      </c>
      <c r="G25" s="29">
        <f t="shared" si="3"/>
        <v>0</v>
      </c>
      <c r="H25" s="70">
        <v>8</v>
      </c>
      <c r="I25" s="70">
        <v>6</v>
      </c>
      <c r="J25" s="29">
        <f t="shared" si="0"/>
        <v>-25</v>
      </c>
      <c r="K25" s="70">
        <v>82</v>
      </c>
      <c r="L25" s="70">
        <v>74</v>
      </c>
      <c r="M25" s="29">
        <f t="shared" si="1"/>
        <v>-9.756097560975604</v>
      </c>
    </row>
    <row r="26" spans="1:15" ht="14.25">
      <c r="A26" s="19" t="s">
        <v>70</v>
      </c>
      <c r="B26" s="70">
        <v>206</v>
      </c>
      <c r="C26" s="70">
        <v>203</v>
      </c>
      <c r="D26" s="29">
        <f t="shared" si="2"/>
        <v>-1.4563106796116472</v>
      </c>
      <c r="E26" s="70">
        <v>29</v>
      </c>
      <c r="F26" s="70">
        <v>42</v>
      </c>
      <c r="G26" s="29">
        <f t="shared" si="3"/>
        <v>44.82758620689654</v>
      </c>
      <c r="H26" s="70">
        <v>11</v>
      </c>
      <c r="I26" s="70">
        <v>12</v>
      </c>
      <c r="J26" s="29">
        <f t="shared" si="0"/>
        <v>9.090909090909093</v>
      </c>
      <c r="K26" s="70">
        <v>36</v>
      </c>
      <c r="L26" s="70">
        <v>50</v>
      </c>
      <c r="M26" s="29">
        <f t="shared" si="1"/>
        <v>38.888888888888886</v>
      </c>
      <c r="O26" s="85"/>
    </row>
    <row r="27" spans="1:13" ht="14.25">
      <c r="A27" s="19" t="s">
        <v>71</v>
      </c>
      <c r="B27" s="70">
        <v>935</v>
      </c>
      <c r="C27" s="70">
        <v>1033</v>
      </c>
      <c r="D27" s="29">
        <f t="shared" si="2"/>
        <v>10.481283422459896</v>
      </c>
      <c r="E27" s="70">
        <v>140</v>
      </c>
      <c r="F27" s="70">
        <v>146</v>
      </c>
      <c r="G27" s="29">
        <f t="shared" si="3"/>
        <v>4.285714285714292</v>
      </c>
      <c r="H27" s="70">
        <v>10</v>
      </c>
      <c r="I27" s="70">
        <v>14</v>
      </c>
      <c r="J27" s="29">
        <f t="shared" si="0"/>
        <v>40</v>
      </c>
      <c r="K27" s="70">
        <v>157</v>
      </c>
      <c r="L27" s="70">
        <v>178</v>
      </c>
      <c r="M27" s="29">
        <f t="shared" si="1"/>
        <v>13.375796178343947</v>
      </c>
    </row>
    <row r="28" spans="1:13" ht="14.25">
      <c r="A28" s="19" t="s">
        <v>72</v>
      </c>
      <c r="B28" s="70">
        <v>252</v>
      </c>
      <c r="C28" s="70">
        <v>334</v>
      </c>
      <c r="D28" s="29">
        <f t="shared" si="2"/>
        <v>32.53968253968253</v>
      </c>
      <c r="E28" s="70">
        <v>62</v>
      </c>
      <c r="F28" s="70">
        <v>74</v>
      </c>
      <c r="G28" s="29">
        <f t="shared" si="3"/>
        <v>19.354838709677423</v>
      </c>
      <c r="H28" s="70">
        <v>8</v>
      </c>
      <c r="I28" s="70">
        <v>7</v>
      </c>
      <c r="J28" s="29">
        <f t="shared" si="0"/>
        <v>-12.5</v>
      </c>
      <c r="K28" s="70">
        <v>74</v>
      </c>
      <c r="L28" s="70">
        <v>97</v>
      </c>
      <c r="M28" s="29">
        <f t="shared" si="1"/>
        <v>31.081081081081095</v>
      </c>
    </row>
    <row r="29" spans="1:13" ht="14.25">
      <c r="A29" s="19" t="s">
        <v>73</v>
      </c>
      <c r="B29" s="70">
        <v>245</v>
      </c>
      <c r="C29" s="70">
        <v>283</v>
      </c>
      <c r="D29" s="29">
        <f t="shared" si="2"/>
        <v>15.51020408163265</v>
      </c>
      <c r="E29" s="70">
        <v>52</v>
      </c>
      <c r="F29" s="70">
        <v>64</v>
      </c>
      <c r="G29" s="29">
        <f t="shared" si="3"/>
        <v>23.07692307692308</v>
      </c>
      <c r="H29" s="70">
        <v>9</v>
      </c>
      <c r="I29" s="70">
        <v>9</v>
      </c>
      <c r="J29" s="29">
        <f t="shared" si="0"/>
        <v>0</v>
      </c>
      <c r="K29" s="70">
        <v>62</v>
      </c>
      <c r="L29" s="70">
        <v>79</v>
      </c>
      <c r="M29" s="29">
        <f t="shared" si="1"/>
        <v>27.41935483870968</v>
      </c>
    </row>
    <row r="30" spans="1:13" ht="14.25">
      <c r="A30" s="19" t="s">
        <v>74</v>
      </c>
      <c r="B30" s="70">
        <v>343</v>
      </c>
      <c r="C30" s="70">
        <v>319</v>
      </c>
      <c r="D30" s="29">
        <f t="shared" si="2"/>
        <v>-6.997084548104951</v>
      </c>
      <c r="E30" s="70">
        <v>87</v>
      </c>
      <c r="F30" s="70">
        <v>71</v>
      </c>
      <c r="G30" s="29">
        <f t="shared" si="3"/>
        <v>-18.39080459770115</v>
      </c>
      <c r="H30" s="70">
        <v>10</v>
      </c>
      <c r="I30" s="70">
        <v>5</v>
      </c>
      <c r="J30" s="29">
        <f t="shared" si="0"/>
        <v>-50</v>
      </c>
      <c r="K30" s="70">
        <v>112</v>
      </c>
      <c r="L30" s="70">
        <v>97</v>
      </c>
      <c r="M30" s="29">
        <f t="shared" si="1"/>
        <v>-13.392857142857139</v>
      </c>
    </row>
    <row r="31" spans="1:13" ht="14.25">
      <c r="A31" s="19" t="s">
        <v>75</v>
      </c>
      <c r="B31" s="70">
        <v>194</v>
      </c>
      <c r="C31" s="70">
        <v>263</v>
      </c>
      <c r="D31" s="29">
        <f t="shared" si="2"/>
        <v>35.567010309278345</v>
      </c>
      <c r="E31" s="70">
        <v>63</v>
      </c>
      <c r="F31" s="70">
        <v>58</v>
      </c>
      <c r="G31" s="29">
        <f t="shared" si="3"/>
        <v>-7.936507936507937</v>
      </c>
      <c r="H31" s="70">
        <v>7</v>
      </c>
      <c r="I31" s="70">
        <v>13</v>
      </c>
      <c r="J31" s="29">
        <f t="shared" si="0"/>
        <v>85.71428571428572</v>
      </c>
      <c r="K31" s="70">
        <v>84</v>
      </c>
      <c r="L31" s="70">
        <v>57</v>
      </c>
      <c r="M31" s="29">
        <f t="shared" si="1"/>
        <v>-32.14285714285714</v>
      </c>
    </row>
    <row r="32" spans="1:13" ht="14.25">
      <c r="A32" s="19" t="s">
        <v>76</v>
      </c>
      <c r="B32" s="70">
        <v>171</v>
      </c>
      <c r="C32" s="70">
        <v>203</v>
      </c>
      <c r="D32" s="29">
        <f t="shared" si="2"/>
        <v>18.713450292397667</v>
      </c>
      <c r="E32" s="70">
        <v>37</v>
      </c>
      <c r="F32" s="70">
        <v>40</v>
      </c>
      <c r="G32" s="29">
        <f t="shared" si="3"/>
        <v>8.108108108108112</v>
      </c>
      <c r="H32" s="70">
        <v>8</v>
      </c>
      <c r="I32" s="70">
        <v>10</v>
      </c>
      <c r="J32" s="29">
        <f t="shared" si="0"/>
        <v>25</v>
      </c>
      <c r="K32" s="70">
        <v>40</v>
      </c>
      <c r="L32" s="70">
        <v>43</v>
      </c>
      <c r="M32" s="29">
        <f t="shared" si="1"/>
        <v>7.5</v>
      </c>
    </row>
    <row r="33" spans="1:13" ht="14.25">
      <c r="A33" s="19" t="s">
        <v>77</v>
      </c>
      <c r="B33" s="16">
        <v>0</v>
      </c>
      <c r="C33" s="69">
        <v>0</v>
      </c>
      <c r="D33" s="83">
        <v>0</v>
      </c>
      <c r="E33" s="16">
        <v>0</v>
      </c>
      <c r="F33" s="69">
        <v>0</v>
      </c>
      <c r="G33" s="83">
        <v>0</v>
      </c>
      <c r="H33" s="16">
        <v>0</v>
      </c>
      <c r="I33" s="16">
        <v>0</v>
      </c>
      <c r="J33" s="83">
        <v>0</v>
      </c>
      <c r="K33" s="16">
        <v>0</v>
      </c>
      <c r="L33" s="69">
        <v>0</v>
      </c>
      <c r="M33" s="83">
        <v>0</v>
      </c>
    </row>
    <row r="34" spans="1:13" ht="15">
      <c r="A34" s="25" t="s">
        <v>78</v>
      </c>
      <c r="B34" s="77">
        <v>12812</v>
      </c>
      <c r="C34" s="77">
        <v>13987</v>
      </c>
      <c r="D34" s="78">
        <f t="shared" si="2"/>
        <v>9.171089603496725</v>
      </c>
      <c r="E34" s="77">
        <v>2267</v>
      </c>
      <c r="F34" s="77">
        <v>2377</v>
      </c>
      <c r="G34" s="78">
        <f>F34*100/E34-100</f>
        <v>4.852227613586237</v>
      </c>
      <c r="H34" s="77">
        <v>277</v>
      </c>
      <c r="I34" s="77">
        <v>345</v>
      </c>
      <c r="J34" s="78">
        <f t="shared" si="0"/>
        <v>24.548736462093856</v>
      </c>
      <c r="K34" s="77">
        <v>2826</v>
      </c>
      <c r="L34" s="77">
        <v>3022</v>
      </c>
      <c r="M34" s="78">
        <f t="shared" si="1"/>
        <v>6.935598018400569</v>
      </c>
    </row>
    <row r="37" ht="14.25">
      <c r="E37" s="72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M8:M34 J8:J34">
    <cfRule type="cellIs" priority="19" dxfId="550" operator="greaterThan" stopIfTrue="1">
      <formula>0</formula>
    </cfRule>
    <cfRule type="cellIs" priority="20" dxfId="551" operator="lessThanOrEqual" stopIfTrue="1">
      <formula>0</formula>
    </cfRule>
  </conditionalFormatting>
  <conditionalFormatting sqref="D33">
    <cfRule type="cellIs" priority="16" dxfId="550" operator="greaterThan" stopIfTrue="1">
      <formula>0</formula>
    </cfRule>
  </conditionalFormatting>
  <conditionalFormatting sqref="D33">
    <cfRule type="cellIs" priority="15" dxfId="551" operator="lessThanOrEqual" stopIfTrue="1">
      <formula>0</formula>
    </cfRule>
  </conditionalFormatting>
  <conditionalFormatting sqref="D7">
    <cfRule type="cellIs" priority="14" dxfId="550" operator="greaterThan" stopIfTrue="1">
      <formula>0</formula>
    </cfRule>
  </conditionalFormatting>
  <conditionalFormatting sqref="D7">
    <cfRule type="cellIs" priority="13" dxfId="551" operator="lessThanOrEqual" stopIfTrue="1">
      <formula>0</formula>
    </cfRule>
  </conditionalFormatting>
  <conditionalFormatting sqref="G7">
    <cfRule type="cellIs" priority="12" dxfId="550" operator="greaterThan" stopIfTrue="1">
      <formula>0</formula>
    </cfRule>
  </conditionalFormatting>
  <conditionalFormatting sqref="G7">
    <cfRule type="cellIs" priority="11" dxfId="551" operator="lessThanOrEqual" stopIfTrue="1">
      <formula>0</formula>
    </cfRule>
  </conditionalFormatting>
  <conditionalFormatting sqref="J7">
    <cfRule type="cellIs" priority="10" dxfId="550" operator="greaterThan" stopIfTrue="1">
      <formula>0</formula>
    </cfRule>
  </conditionalFormatting>
  <conditionalFormatting sqref="J7">
    <cfRule type="cellIs" priority="9" dxfId="551" operator="lessThanOrEqual" stopIfTrue="1">
      <formula>0</formula>
    </cfRule>
  </conditionalFormatting>
  <conditionalFormatting sqref="M7">
    <cfRule type="cellIs" priority="8" dxfId="550" operator="greaterThan" stopIfTrue="1">
      <formula>0</formula>
    </cfRule>
  </conditionalFormatting>
  <conditionalFormatting sqref="M7">
    <cfRule type="cellIs" priority="7" dxfId="551" operator="lessThanOrEqual" stopIfTrue="1">
      <formula>0</formula>
    </cfRule>
  </conditionalFormatting>
  <conditionalFormatting sqref="M33">
    <cfRule type="cellIs" priority="6" dxfId="550" operator="greaterThan" stopIfTrue="1">
      <formula>0</formula>
    </cfRule>
  </conditionalFormatting>
  <conditionalFormatting sqref="M33">
    <cfRule type="cellIs" priority="5" dxfId="551" operator="lessThanOrEqual" stopIfTrue="1">
      <formula>0</formula>
    </cfRule>
  </conditionalFormatting>
  <conditionalFormatting sqref="J33">
    <cfRule type="cellIs" priority="4" dxfId="550" operator="greaterThan" stopIfTrue="1">
      <formula>0</formula>
    </cfRule>
  </conditionalFormatting>
  <conditionalFormatting sqref="J33">
    <cfRule type="cellIs" priority="3" dxfId="551" operator="lessThanOrEqual" stopIfTrue="1">
      <formula>0</formula>
    </cfRule>
  </conditionalFormatting>
  <conditionalFormatting sqref="G33">
    <cfRule type="cellIs" priority="2" dxfId="550" operator="greaterThan" stopIfTrue="1">
      <formula>0</formula>
    </cfRule>
  </conditionalFormatting>
  <conditionalFormatting sqref="G33">
    <cfRule type="cellIs" priority="1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M29" sqref="M29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4">
        <v>0</v>
      </c>
      <c r="C7" s="14">
        <v>0</v>
      </c>
      <c r="D7" s="16">
        <v>0</v>
      </c>
      <c r="E7" s="14">
        <v>0</v>
      </c>
      <c r="F7" s="14">
        <v>0</v>
      </c>
      <c r="G7" s="16">
        <v>0</v>
      </c>
      <c r="H7" s="14">
        <v>0</v>
      </c>
      <c r="I7" s="14">
        <v>0</v>
      </c>
      <c r="J7" s="16">
        <v>0</v>
      </c>
    </row>
    <row r="8" spans="1:10" ht="14.25">
      <c r="A8" s="19" t="s">
        <v>52</v>
      </c>
      <c r="B8" s="14">
        <v>18</v>
      </c>
      <c r="C8" s="14">
        <v>15</v>
      </c>
      <c r="D8" s="29">
        <f aca="true" t="shared" si="0" ref="D8:D34">C8*100/B8-100</f>
        <v>-16.66666666666667</v>
      </c>
      <c r="E8" s="14">
        <v>0</v>
      </c>
      <c r="F8" s="14">
        <v>2</v>
      </c>
      <c r="G8" s="29" t="s">
        <v>314</v>
      </c>
      <c r="H8" s="14">
        <v>27</v>
      </c>
      <c r="I8" s="14">
        <v>37</v>
      </c>
      <c r="J8" s="29">
        <f aca="true" t="shared" si="1" ref="J8:J34">I8*100/H8-100</f>
        <v>37.03703703703704</v>
      </c>
    </row>
    <row r="9" spans="1:10" ht="14.25">
      <c r="A9" s="19" t="s">
        <v>53</v>
      </c>
      <c r="B9" s="14">
        <v>26</v>
      </c>
      <c r="C9" s="14">
        <v>40</v>
      </c>
      <c r="D9" s="29">
        <f t="shared" si="0"/>
        <v>53.84615384615384</v>
      </c>
      <c r="E9" s="14">
        <v>0</v>
      </c>
      <c r="F9" s="14">
        <v>4</v>
      </c>
      <c r="G9" s="29" t="s">
        <v>314</v>
      </c>
      <c r="H9" s="14">
        <v>34</v>
      </c>
      <c r="I9" s="14">
        <v>52</v>
      </c>
      <c r="J9" s="29">
        <f t="shared" si="1"/>
        <v>52.94117647058823</v>
      </c>
    </row>
    <row r="10" spans="1:10" ht="14.25">
      <c r="A10" s="19" t="s">
        <v>54</v>
      </c>
      <c r="B10" s="14">
        <v>134</v>
      </c>
      <c r="C10" s="14">
        <v>170</v>
      </c>
      <c r="D10" s="29">
        <f t="shared" si="0"/>
        <v>26.86567164179104</v>
      </c>
      <c r="E10" s="14">
        <v>16</v>
      </c>
      <c r="F10" s="14">
        <v>1</v>
      </c>
      <c r="G10" s="29">
        <f>F10*100/E10-100</f>
        <v>-93.75</v>
      </c>
      <c r="H10" s="14">
        <v>227</v>
      </c>
      <c r="I10" s="14">
        <v>252</v>
      </c>
      <c r="J10" s="29">
        <f t="shared" si="1"/>
        <v>11.013215859030836</v>
      </c>
    </row>
    <row r="11" spans="1:10" ht="14.25">
      <c r="A11" s="19" t="s">
        <v>55</v>
      </c>
      <c r="B11" s="14">
        <v>66</v>
      </c>
      <c r="C11" s="14">
        <v>91</v>
      </c>
      <c r="D11" s="29">
        <f t="shared" si="0"/>
        <v>37.878787878787875</v>
      </c>
      <c r="E11" s="14">
        <v>1</v>
      </c>
      <c r="F11" s="14">
        <v>4</v>
      </c>
      <c r="G11" s="29">
        <f>F11*100/E11-100</f>
        <v>300</v>
      </c>
      <c r="H11" s="14">
        <v>101</v>
      </c>
      <c r="I11" s="14">
        <v>137</v>
      </c>
      <c r="J11" s="29">
        <f t="shared" si="1"/>
        <v>35.64356435643563</v>
      </c>
    </row>
    <row r="12" spans="1:10" ht="14.25">
      <c r="A12" s="19" t="s">
        <v>56</v>
      </c>
      <c r="B12" s="14">
        <v>38</v>
      </c>
      <c r="C12" s="14">
        <v>45</v>
      </c>
      <c r="D12" s="29">
        <f t="shared" si="0"/>
        <v>18.421052631578945</v>
      </c>
      <c r="E12" s="14">
        <v>1</v>
      </c>
      <c r="F12" s="14">
        <v>0</v>
      </c>
      <c r="G12" s="112" t="s">
        <v>315</v>
      </c>
      <c r="H12" s="14">
        <v>54</v>
      </c>
      <c r="I12" s="14">
        <v>62</v>
      </c>
      <c r="J12" s="29">
        <f t="shared" si="1"/>
        <v>14.81481481481481</v>
      </c>
    </row>
    <row r="13" spans="1:10" ht="14.25">
      <c r="A13" s="19" t="s">
        <v>57</v>
      </c>
      <c r="B13" s="14">
        <v>13</v>
      </c>
      <c r="C13" s="14">
        <v>4</v>
      </c>
      <c r="D13" s="29">
        <f t="shared" si="0"/>
        <v>-69.23076923076923</v>
      </c>
      <c r="E13" s="14">
        <v>0</v>
      </c>
      <c r="F13" s="14">
        <v>0</v>
      </c>
      <c r="G13" s="29">
        <v>0</v>
      </c>
      <c r="H13" s="14">
        <v>20</v>
      </c>
      <c r="I13" s="14">
        <v>6</v>
      </c>
      <c r="J13" s="29">
        <f t="shared" si="1"/>
        <v>-70</v>
      </c>
    </row>
    <row r="14" spans="1:10" ht="14.25">
      <c r="A14" s="19" t="s">
        <v>58</v>
      </c>
      <c r="B14" s="14">
        <v>76</v>
      </c>
      <c r="C14" s="14">
        <v>74</v>
      </c>
      <c r="D14" s="29">
        <f t="shared" si="0"/>
        <v>-2.631578947368425</v>
      </c>
      <c r="E14" s="14">
        <v>1</v>
      </c>
      <c r="F14" s="14">
        <v>5</v>
      </c>
      <c r="G14" s="29">
        <f>F14*100/E14-100</f>
        <v>400</v>
      </c>
      <c r="H14" s="14">
        <v>124</v>
      </c>
      <c r="I14" s="14">
        <v>95</v>
      </c>
      <c r="J14" s="29">
        <f t="shared" si="1"/>
        <v>-23.38709677419355</v>
      </c>
    </row>
    <row r="15" spans="1:10" ht="14.25">
      <c r="A15" s="19" t="s">
        <v>59</v>
      </c>
      <c r="B15" s="14">
        <v>24</v>
      </c>
      <c r="C15" s="14">
        <v>25</v>
      </c>
      <c r="D15" s="29">
        <f t="shared" si="0"/>
        <v>4.166666666666671</v>
      </c>
      <c r="E15" s="14">
        <v>0</v>
      </c>
      <c r="F15" s="14">
        <v>1</v>
      </c>
      <c r="G15" s="29" t="s">
        <v>314</v>
      </c>
      <c r="H15" s="14">
        <v>41</v>
      </c>
      <c r="I15" s="14">
        <v>28</v>
      </c>
      <c r="J15" s="29">
        <f t="shared" si="1"/>
        <v>-31.707317073170728</v>
      </c>
    </row>
    <row r="16" spans="1:10" ht="14.25">
      <c r="A16" s="19" t="s">
        <v>60</v>
      </c>
      <c r="B16" s="14">
        <v>58</v>
      </c>
      <c r="C16" s="14">
        <v>57</v>
      </c>
      <c r="D16" s="29">
        <f t="shared" si="0"/>
        <v>-1.7241379310344769</v>
      </c>
      <c r="E16" s="14">
        <v>0</v>
      </c>
      <c r="F16" s="14">
        <v>1</v>
      </c>
      <c r="G16" s="29" t="s">
        <v>314</v>
      </c>
      <c r="H16" s="14">
        <v>89</v>
      </c>
      <c r="I16" s="14">
        <v>93</v>
      </c>
      <c r="J16" s="29">
        <f t="shared" si="1"/>
        <v>4.49438202247191</v>
      </c>
    </row>
    <row r="17" spans="1:10" ht="14.25">
      <c r="A17" s="19" t="s">
        <v>61</v>
      </c>
      <c r="B17" s="14">
        <v>77</v>
      </c>
      <c r="C17" s="14">
        <v>95</v>
      </c>
      <c r="D17" s="29">
        <f t="shared" si="0"/>
        <v>23.37662337662337</v>
      </c>
      <c r="E17" s="14">
        <v>1</v>
      </c>
      <c r="F17" s="14">
        <v>0</v>
      </c>
      <c r="G17" s="112" t="s">
        <v>315</v>
      </c>
      <c r="H17" s="14">
        <v>97</v>
      </c>
      <c r="I17" s="14">
        <v>114</v>
      </c>
      <c r="J17" s="29">
        <f t="shared" si="1"/>
        <v>17.525773195876283</v>
      </c>
    </row>
    <row r="18" spans="1:10" ht="14.25">
      <c r="A18" s="19" t="s">
        <v>62</v>
      </c>
      <c r="B18" s="14">
        <v>23</v>
      </c>
      <c r="C18" s="14">
        <v>33</v>
      </c>
      <c r="D18" s="29">
        <f t="shared" si="0"/>
        <v>43.47826086956522</v>
      </c>
      <c r="E18" s="14">
        <v>1</v>
      </c>
      <c r="F18" s="14">
        <v>1</v>
      </c>
      <c r="G18" s="29">
        <f>F18*100/E18-100</f>
        <v>0</v>
      </c>
      <c r="H18" s="14">
        <v>25</v>
      </c>
      <c r="I18" s="14">
        <v>41</v>
      </c>
      <c r="J18" s="29">
        <f t="shared" si="1"/>
        <v>64</v>
      </c>
    </row>
    <row r="19" spans="1:10" ht="14.25">
      <c r="A19" s="19" t="s">
        <v>63</v>
      </c>
      <c r="B19" s="14">
        <v>13</v>
      </c>
      <c r="C19" s="14">
        <v>21</v>
      </c>
      <c r="D19" s="29">
        <f t="shared" si="0"/>
        <v>61.53846153846155</v>
      </c>
      <c r="E19" s="14">
        <v>1</v>
      </c>
      <c r="F19" s="14">
        <v>1</v>
      </c>
      <c r="G19" s="29">
        <f>F19*100/E19-100</f>
        <v>0</v>
      </c>
      <c r="H19" s="14">
        <v>23</v>
      </c>
      <c r="I19" s="14">
        <v>31</v>
      </c>
      <c r="J19" s="29">
        <f t="shared" si="1"/>
        <v>34.782608695652186</v>
      </c>
    </row>
    <row r="20" spans="1:10" ht="14.25">
      <c r="A20" s="19" t="s">
        <v>64</v>
      </c>
      <c r="B20" s="14">
        <v>56</v>
      </c>
      <c r="C20" s="14">
        <v>63</v>
      </c>
      <c r="D20" s="29">
        <f t="shared" si="0"/>
        <v>12.5</v>
      </c>
      <c r="E20" s="14">
        <v>2</v>
      </c>
      <c r="F20" s="14">
        <v>2</v>
      </c>
      <c r="G20" s="29">
        <f>F20*100/E20-100</f>
        <v>0</v>
      </c>
      <c r="H20" s="14">
        <v>85</v>
      </c>
      <c r="I20" s="14">
        <v>94</v>
      </c>
      <c r="J20" s="29">
        <f t="shared" si="1"/>
        <v>10.588235294117652</v>
      </c>
    </row>
    <row r="21" spans="1:10" ht="14.25">
      <c r="A21" s="19" t="s">
        <v>65</v>
      </c>
      <c r="B21" s="14">
        <v>63</v>
      </c>
      <c r="C21" s="14">
        <v>55</v>
      </c>
      <c r="D21" s="29">
        <f t="shared" si="0"/>
        <v>-12.698412698412696</v>
      </c>
      <c r="E21" s="14">
        <v>1</v>
      </c>
      <c r="F21" s="14">
        <v>0</v>
      </c>
      <c r="G21" s="112" t="s">
        <v>315</v>
      </c>
      <c r="H21" s="14">
        <v>94</v>
      </c>
      <c r="I21" s="14">
        <v>72</v>
      </c>
      <c r="J21" s="29">
        <f t="shared" si="1"/>
        <v>-23.40425531914893</v>
      </c>
    </row>
    <row r="22" spans="1:10" ht="14.25">
      <c r="A22" s="19" t="s">
        <v>66</v>
      </c>
      <c r="B22" s="14">
        <v>133</v>
      </c>
      <c r="C22" s="14">
        <v>103</v>
      </c>
      <c r="D22" s="29">
        <f t="shared" si="0"/>
        <v>-22.556390977443613</v>
      </c>
      <c r="E22" s="14">
        <v>2</v>
      </c>
      <c r="F22" s="14">
        <v>1</v>
      </c>
      <c r="G22" s="29">
        <f>F22*100/E22-100</f>
        <v>-50</v>
      </c>
      <c r="H22" s="14">
        <v>174</v>
      </c>
      <c r="I22" s="14">
        <v>127</v>
      </c>
      <c r="J22" s="29">
        <f t="shared" si="1"/>
        <v>-27.01149425287356</v>
      </c>
    </row>
    <row r="23" spans="1:10" ht="14.25">
      <c r="A23" s="19" t="s">
        <v>67</v>
      </c>
      <c r="B23" s="14">
        <v>87</v>
      </c>
      <c r="C23" s="14">
        <v>96</v>
      </c>
      <c r="D23" s="29">
        <f t="shared" si="0"/>
        <v>10.34482758620689</v>
      </c>
      <c r="E23" s="14">
        <v>4</v>
      </c>
      <c r="F23" s="14">
        <v>1</v>
      </c>
      <c r="G23" s="29">
        <f>F23*100/E23-100</f>
        <v>-75</v>
      </c>
      <c r="H23" s="14">
        <v>129</v>
      </c>
      <c r="I23" s="14">
        <v>160</v>
      </c>
      <c r="J23" s="29">
        <f t="shared" si="1"/>
        <v>24.031007751937977</v>
      </c>
    </row>
    <row r="24" spans="1:10" ht="14.25">
      <c r="A24" s="19" t="s">
        <v>68</v>
      </c>
      <c r="B24" s="14">
        <v>12</v>
      </c>
      <c r="C24" s="14">
        <v>9</v>
      </c>
      <c r="D24" s="29">
        <f t="shared" si="0"/>
        <v>-25</v>
      </c>
      <c r="E24" s="14">
        <v>5</v>
      </c>
      <c r="F24" s="14">
        <v>0</v>
      </c>
      <c r="G24" s="112" t="s">
        <v>315</v>
      </c>
      <c r="H24" s="14">
        <v>21</v>
      </c>
      <c r="I24" s="14">
        <v>14</v>
      </c>
      <c r="J24" s="29">
        <f t="shared" si="1"/>
        <v>-33.33333333333333</v>
      </c>
    </row>
    <row r="25" spans="1:10" ht="14.25">
      <c r="A25" s="19" t="s">
        <v>69</v>
      </c>
      <c r="B25" s="14">
        <v>45</v>
      </c>
      <c r="C25" s="14">
        <v>35</v>
      </c>
      <c r="D25" s="29">
        <f t="shared" si="0"/>
        <v>-22.22222222222223</v>
      </c>
      <c r="E25" s="14">
        <v>0</v>
      </c>
      <c r="F25" s="14">
        <v>4</v>
      </c>
      <c r="G25" s="29" t="s">
        <v>314</v>
      </c>
      <c r="H25" s="14">
        <v>62</v>
      </c>
      <c r="I25" s="14">
        <v>47</v>
      </c>
      <c r="J25" s="29">
        <f t="shared" si="1"/>
        <v>-24.19354838709677</v>
      </c>
    </row>
    <row r="26" spans="1:10" ht="14.25">
      <c r="A26" s="19" t="s">
        <v>70</v>
      </c>
      <c r="B26" s="14">
        <v>5</v>
      </c>
      <c r="C26" s="14">
        <v>11</v>
      </c>
      <c r="D26" s="29">
        <f t="shared" si="0"/>
        <v>120</v>
      </c>
      <c r="E26" s="14">
        <v>0</v>
      </c>
      <c r="F26" s="14">
        <v>1</v>
      </c>
      <c r="G26" s="29" t="s">
        <v>314</v>
      </c>
      <c r="H26" s="14">
        <v>9</v>
      </c>
      <c r="I26" s="14">
        <v>14</v>
      </c>
      <c r="J26" s="29">
        <f t="shared" si="1"/>
        <v>55.55555555555554</v>
      </c>
    </row>
    <row r="27" spans="1:10" ht="14.25">
      <c r="A27" s="19" t="s">
        <v>71</v>
      </c>
      <c r="B27" s="14">
        <v>39</v>
      </c>
      <c r="C27" s="14">
        <v>50</v>
      </c>
      <c r="D27" s="29">
        <f t="shared" si="0"/>
        <v>28.205128205128204</v>
      </c>
      <c r="E27" s="14">
        <v>0</v>
      </c>
      <c r="F27" s="14">
        <v>0</v>
      </c>
      <c r="G27" s="29">
        <v>0</v>
      </c>
      <c r="H27" s="14">
        <v>61</v>
      </c>
      <c r="I27" s="14">
        <v>64</v>
      </c>
      <c r="J27" s="29">
        <f t="shared" si="1"/>
        <v>4.918032786885249</v>
      </c>
    </row>
    <row r="28" spans="1:10" ht="14.25">
      <c r="A28" s="19" t="s">
        <v>72</v>
      </c>
      <c r="B28" s="14">
        <v>58</v>
      </c>
      <c r="C28" s="14">
        <v>67</v>
      </c>
      <c r="D28" s="29">
        <f t="shared" si="0"/>
        <v>15.517241379310349</v>
      </c>
      <c r="E28" s="14">
        <v>3</v>
      </c>
      <c r="F28" s="14">
        <v>3</v>
      </c>
      <c r="G28" s="29">
        <f>F28*100/E28-100</f>
        <v>0</v>
      </c>
      <c r="H28" s="14">
        <v>79</v>
      </c>
      <c r="I28" s="14">
        <v>96</v>
      </c>
      <c r="J28" s="29">
        <f t="shared" si="1"/>
        <v>21.518987341772146</v>
      </c>
    </row>
    <row r="29" spans="1:10" ht="14.25">
      <c r="A29" s="19" t="s">
        <v>73</v>
      </c>
      <c r="B29" s="14">
        <v>30</v>
      </c>
      <c r="C29" s="14">
        <v>33</v>
      </c>
      <c r="D29" s="29">
        <f t="shared" si="0"/>
        <v>10</v>
      </c>
      <c r="E29" s="14">
        <v>0</v>
      </c>
      <c r="F29" s="14">
        <v>0</v>
      </c>
      <c r="G29" s="29">
        <v>0</v>
      </c>
      <c r="H29" s="14">
        <v>45</v>
      </c>
      <c r="I29" s="14">
        <v>48</v>
      </c>
      <c r="J29" s="29">
        <f t="shared" si="1"/>
        <v>6.666666666666671</v>
      </c>
    </row>
    <row r="30" spans="1:10" ht="14.25">
      <c r="A30" s="19" t="s">
        <v>74</v>
      </c>
      <c r="B30" s="14">
        <v>53</v>
      </c>
      <c r="C30" s="14">
        <v>58</v>
      </c>
      <c r="D30" s="29">
        <f t="shared" si="0"/>
        <v>9.43396226415095</v>
      </c>
      <c r="E30" s="14">
        <v>0</v>
      </c>
      <c r="F30" s="14">
        <v>0</v>
      </c>
      <c r="G30" s="29">
        <v>0</v>
      </c>
      <c r="H30" s="14">
        <v>80</v>
      </c>
      <c r="I30" s="14">
        <v>75</v>
      </c>
      <c r="J30" s="29">
        <f t="shared" si="1"/>
        <v>-6.25</v>
      </c>
    </row>
    <row r="31" spans="1:10" ht="14.25">
      <c r="A31" s="19" t="s">
        <v>75</v>
      </c>
      <c r="B31" s="14">
        <v>37</v>
      </c>
      <c r="C31" s="14">
        <v>42</v>
      </c>
      <c r="D31" s="29">
        <f t="shared" si="0"/>
        <v>13.513513513513516</v>
      </c>
      <c r="E31" s="14">
        <v>3</v>
      </c>
      <c r="F31" s="14">
        <v>2</v>
      </c>
      <c r="G31" s="29">
        <f>F31*100/E31-100</f>
        <v>-33.33333333333333</v>
      </c>
      <c r="H31" s="14">
        <v>55</v>
      </c>
      <c r="I31" s="14">
        <v>66</v>
      </c>
      <c r="J31" s="29">
        <f t="shared" si="1"/>
        <v>20</v>
      </c>
    </row>
    <row r="32" spans="1:10" ht="14.25">
      <c r="A32" s="19" t="s">
        <v>76</v>
      </c>
      <c r="B32" s="14">
        <v>11</v>
      </c>
      <c r="C32" s="14">
        <v>11</v>
      </c>
      <c r="D32" s="29">
        <f t="shared" si="0"/>
        <v>0</v>
      </c>
      <c r="E32" s="14">
        <v>1</v>
      </c>
      <c r="F32" s="14">
        <v>0</v>
      </c>
      <c r="G32" s="112" t="s">
        <v>315</v>
      </c>
      <c r="H32" s="14">
        <v>14</v>
      </c>
      <c r="I32" s="14">
        <v>22</v>
      </c>
      <c r="J32" s="29">
        <f t="shared" si="1"/>
        <v>57.14285714285714</v>
      </c>
    </row>
    <row r="33" spans="1:10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</row>
    <row r="34" spans="1:10" ht="15">
      <c r="A34" s="21" t="s">
        <v>78</v>
      </c>
      <c r="B34" s="30">
        <v>1195</v>
      </c>
      <c r="C34" s="30">
        <v>1303</v>
      </c>
      <c r="D34" s="31">
        <f t="shared" si="0"/>
        <v>9.037656903765694</v>
      </c>
      <c r="E34" s="30">
        <v>43</v>
      </c>
      <c r="F34" s="30">
        <v>34</v>
      </c>
      <c r="G34" s="31">
        <f>F34*100/E34-100</f>
        <v>-20.930232558139537</v>
      </c>
      <c r="H34" s="30">
        <v>1770</v>
      </c>
      <c r="I34" s="30">
        <v>1846</v>
      </c>
      <c r="J34" s="31">
        <f t="shared" si="1"/>
        <v>4.293785310734464</v>
      </c>
    </row>
    <row r="35" ht="1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25:G31 G33:G34 G18:G20 G22:G23 G7:G11 G13:G16">
    <cfRule type="cellIs" priority="2" dxfId="551" operator="lessThanOrEqual" stopIfTrue="1">
      <formula>0</formula>
    </cfRule>
  </conditionalFormatting>
  <conditionalFormatting sqref="D7:D34 J7:J34 G25:G31 G33:G34 G18:G20 G22:G23 G7:G11 G13:G16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J30" sqref="J30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</row>
    <row r="8" spans="1:10" ht="14.25">
      <c r="A8" s="19" t="s">
        <v>52</v>
      </c>
      <c r="B8" s="14">
        <v>0</v>
      </c>
      <c r="C8" s="14">
        <v>1</v>
      </c>
      <c r="D8" s="29" t="s">
        <v>314</v>
      </c>
      <c r="E8" s="14">
        <v>0</v>
      </c>
      <c r="F8" s="14">
        <v>0</v>
      </c>
      <c r="G8" s="29">
        <v>0</v>
      </c>
      <c r="H8" s="14">
        <v>0</v>
      </c>
      <c r="I8" s="14">
        <v>1</v>
      </c>
      <c r="J8" s="29" t="s">
        <v>314</v>
      </c>
    </row>
    <row r="9" spans="1:10" ht="14.25">
      <c r="A9" s="19" t="s">
        <v>53</v>
      </c>
      <c r="B9" s="14">
        <v>2</v>
      </c>
      <c r="C9" s="14">
        <v>0</v>
      </c>
      <c r="D9" s="112" t="s">
        <v>315</v>
      </c>
      <c r="E9" s="14">
        <v>0</v>
      </c>
      <c r="F9" s="14">
        <v>0</v>
      </c>
      <c r="G9" s="29">
        <v>0</v>
      </c>
      <c r="H9" s="14">
        <v>3</v>
      </c>
      <c r="I9" s="14">
        <v>0</v>
      </c>
      <c r="J9" s="112" t="s">
        <v>315</v>
      </c>
    </row>
    <row r="10" spans="1:10" ht="14.25">
      <c r="A10" s="19" t="s">
        <v>54</v>
      </c>
      <c r="B10" s="14">
        <v>1</v>
      </c>
      <c r="C10" s="14">
        <v>2</v>
      </c>
      <c r="D10" s="29">
        <f>C10*100/B10-100</f>
        <v>100</v>
      </c>
      <c r="E10" s="14">
        <v>0</v>
      </c>
      <c r="F10" s="14">
        <v>0</v>
      </c>
      <c r="G10" s="29">
        <v>0</v>
      </c>
      <c r="H10" s="14">
        <v>1</v>
      </c>
      <c r="I10" s="14">
        <v>4</v>
      </c>
      <c r="J10" s="29">
        <f>I10*100/H10-100</f>
        <v>300</v>
      </c>
    </row>
    <row r="11" spans="1:10" ht="14.25">
      <c r="A11" s="19" t="s">
        <v>55</v>
      </c>
      <c r="B11" s="14">
        <v>1</v>
      </c>
      <c r="C11" s="14">
        <v>1</v>
      </c>
      <c r="D11" s="29">
        <f>C11*100/B11-100</f>
        <v>0</v>
      </c>
      <c r="E11" s="14">
        <v>0</v>
      </c>
      <c r="F11" s="14">
        <v>0</v>
      </c>
      <c r="G11" s="29">
        <v>0</v>
      </c>
      <c r="H11" s="14">
        <v>2</v>
      </c>
      <c r="I11" s="14">
        <v>3</v>
      </c>
      <c r="J11" s="29">
        <f aca="true" t="shared" si="0" ref="J11:J31">I11*100/H11-100</f>
        <v>50</v>
      </c>
    </row>
    <row r="12" spans="1:10" ht="14.25">
      <c r="A12" s="19" t="s">
        <v>56</v>
      </c>
      <c r="B12" s="14">
        <v>1</v>
      </c>
      <c r="C12" s="14">
        <v>1</v>
      </c>
      <c r="D12" s="29">
        <f>C12*100/B12-100</f>
        <v>0</v>
      </c>
      <c r="E12" s="14">
        <v>0</v>
      </c>
      <c r="F12" s="14">
        <v>0</v>
      </c>
      <c r="G12" s="29">
        <v>0</v>
      </c>
      <c r="H12" s="14">
        <v>2</v>
      </c>
      <c r="I12" s="14">
        <v>1</v>
      </c>
      <c r="J12" s="29">
        <f t="shared" si="0"/>
        <v>-50</v>
      </c>
    </row>
    <row r="13" spans="1:10" ht="14.25">
      <c r="A13" s="19" t="s">
        <v>57</v>
      </c>
      <c r="B13" s="14">
        <v>1</v>
      </c>
      <c r="C13" s="14">
        <v>0</v>
      </c>
      <c r="D13" s="112" t="s">
        <v>315</v>
      </c>
      <c r="E13" s="14">
        <v>0</v>
      </c>
      <c r="F13" s="14">
        <v>0</v>
      </c>
      <c r="G13" s="29">
        <v>0</v>
      </c>
      <c r="H13" s="14">
        <v>1</v>
      </c>
      <c r="I13" s="14">
        <v>0</v>
      </c>
      <c r="J13" s="112" t="s">
        <v>315</v>
      </c>
    </row>
    <row r="14" spans="1:10" ht="14.25">
      <c r="A14" s="19" t="s">
        <v>58</v>
      </c>
      <c r="B14" s="14">
        <v>4</v>
      </c>
      <c r="C14" s="14">
        <v>0</v>
      </c>
      <c r="D14" s="112" t="s">
        <v>315</v>
      </c>
      <c r="E14" s="14">
        <v>0</v>
      </c>
      <c r="F14" s="14">
        <v>0</v>
      </c>
      <c r="G14" s="29">
        <v>0</v>
      </c>
      <c r="H14" s="14">
        <v>5</v>
      </c>
      <c r="I14" s="14">
        <v>0</v>
      </c>
      <c r="J14" s="112" t="s">
        <v>315</v>
      </c>
    </row>
    <row r="15" spans="1:10" ht="14.25">
      <c r="A15" s="19" t="s">
        <v>59</v>
      </c>
      <c r="B15" s="14">
        <v>0</v>
      </c>
      <c r="C15" s="14">
        <v>1</v>
      </c>
      <c r="D15" s="29" t="s">
        <v>314</v>
      </c>
      <c r="E15" s="14">
        <v>0</v>
      </c>
      <c r="F15" s="14">
        <v>0</v>
      </c>
      <c r="G15" s="29">
        <v>0</v>
      </c>
      <c r="H15" s="14">
        <v>0</v>
      </c>
      <c r="I15" s="14">
        <v>1</v>
      </c>
      <c r="J15" s="29" t="s">
        <v>314</v>
      </c>
    </row>
    <row r="16" spans="1:10" ht="14.25">
      <c r="A16" s="19" t="s">
        <v>60</v>
      </c>
      <c r="B16" s="14">
        <v>4</v>
      </c>
      <c r="C16" s="14">
        <v>2</v>
      </c>
      <c r="D16" s="29">
        <f>C16*100/B16-100</f>
        <v>-50</v>
      </c>
      <c r="E16" s="14">
        <v>0</v>
      </c>
      <c r="F16" s="14">
        <v>0</v>
      </c>
      <c r="G16" s="29">
        <v>0</v>
      </c>
      <c r="H16" s="14">
        <v>5</v>
      </c>
      <c r="I16" s="14">
        <v>2</v>
      </c>
      <c r="J16" s="29">
        <f t="shared" si="0"/>
        <v>-60</v>
      </c>
    </row>
    <row r="17" spans="1:10" ht="14.25">
      <c r="A17" s="19" t="s">
        <v>61</v>
      </c>
      <c r="B17" s="14">
        <v>2</v>
      </c>
      <c r="C17" s="14">
        <v>0</v>
      </c>
      <c r="D17" s="112" t="s">
        <v>315</v>
      </c>
      <c r="E17" s="14">
        <v>0</v>
      </c>
      <c r="F17" s="14">
        <v>0</v>
      </c>
      <c r="G17" s="29">
        <v>0</v>
      </c>
      <c r="H17" s="14">
        <v>3</v>
      </c>
      <c r="I17" s="14">
        <v>0</v>
      </c>
      <c r="J17" s="112" t="s">
        <v>315</v>
      </c>
    </row>
    <row r="18" spans="1:10" ht="14.25">
      <c r="A18" s="19" t="s">
        <v>62</v>
      </c>
      <c r="B18" s="14">
        <v>2</v>
      </c>
      <c r="C18" s="14">
        <v>2</v>
      </c>
      <c r="D18" s="29">
        <f>C18*100/B18-100</f>
        <v>0</v>
      </c>
      <c r="E18" s="14">
        <v>0</v>
      </c>
      <c r="F18" s="14">
        <v>0</v>
      </c>
      <c r="G18" s="29">
        <v>0</v>
      </c>
      <c r="H18" s="14">
        <v>3</v>
      </c>
      <c r="I18" s="14">
        <v>2</v>
      </c>
      <c r="J18" s="29">
        <f t="shared" si="0"/>
        <v>-33.33333333333333</v>
      </c>
    </row>
    <row r="19" spans="1:10" ht="14.25">
      <c r="A19" s="19" t="s">
        <v>63</v>
      </c>
      <c r="B19" s="14">
        <v>2</v>
      </c>
      <c r="C19" s="14">
        <v>1</v>
      </c>
      <c r="D19" s="29">
        <f>C19*100/B19-100</f>
        <v>-50</v>
      </c>
      <c r="E19" s="14">
        <v>0</v>
      </c>
      <c r="F19" s="14">
        <v>0</v>
      </c>
      <c r="G19" s="29">
        <v>0</v>
      </c>
      <c r="H19" s="14">
        <v>3</v>
      </c>
      <c r="I19" s="14">
        <v>1</v>
      </c>
      <c r="J19" s="29">
        <f t="shared" si="0"/>
        <v>-66.66666666666666</v>
      </c>
    </row>
    <row r="20" spans="1:10" ht="14.25">
      <c r="A20" s="19" t="s">
        <v>64</v>
      </c>
      <c r="B20" s="14">
        <v>2</v>
      </c>
      <c r="C20" s="14">
        <v>0</v>
      </c>
      <c r="D20" s="112" t="s">
        <v>315</v>
      </c>
      <c r="E20" s="14">
        <v>0</v>
      </c>
      <c r="F20" s="14">
        <v>0</v>
      </c>
      <c r="G20" s="29">
        <v>0</v>
      </c>
      <c r="H20" s="14">
        <v>3</v>
      </c>
      <c r="I20" s="14">
        <v>0</v>
      </c>
      <c r="J20" s="112" t="s">
        <v>315</v>
      </c>
    </row>
    <row r="21" spans="1:10" ht="14.25">
      <c r="A21" s="19" t="s">
        <v>65</v>
      </c>
      <c r="B21" s="14">
        <v>0</v>
      </c>
      <c r="C21" s="14">
        <v>2</v>
      </c>
      <c r="D21" s="29" t="s">
        <v>314</v>
      </c>
      <c r="E21" s="14">
        <v>0</v>
      </c>
      <c r="F21" s="14">
        <v>1</v>
      </c>
      <c r="G21" s="29" t="s">
        <v>314</v>
      </c>
      <c r="H21" s="14">
        <v>0</v>
      </c>
      <c r="I21" s="14">
        <v>1</v>
      </c>
      <c r="J21" s="29" t="s">
        <v>314</v>
      </c>
    </row>
    <row r="22" spans="1:10" ht="14.25">
      <c r="A22" s="19" t="s">
        <v>66</v>
      </c>
      <c r="B22" s="14">
        <v>2</v>
      </c>
      <c r="C22" s="14">
        <v>1</v>
      </c>
      <c r="D22" s="29">
        <f>C22*100/B22-100</f>
        <v>-50</v>
      </c>
      <c r="E22" s="14">
        <v>0</v>
      </c>
      <c r="F22" s="14">
        <v>0</v>
      </c>
      <c r="G22" s="29">
        <v>0</v>
      </c>
      <c r="H22" s="14">
        <v>2</v>
      </c>
      <c r="I22" s="14">
        <v>1</v>
      </c>
      <c r="J22" s="29">
        <f t="shared" si="0"/>
        <v>-50</v>
      </c>
    </row>
    <row r="23" spans="1:10" ht="14.25">
      <c r="A23" s="19" t="s">
        <v>67</v>
      </c>
      <c r="B23" s="14">
        <v>0</v>
      </c>
      <c r="C23" s="14">
        <v>3</v>
      </c>
      <c r="D23" s="29" t="s">
        <v>314</v>
      </c>
      <c r="E23" s="14">
        <v>0</v>
      </c>
      <c r="F23" s="14">
        <v>0</v>
      </c>
      <c r="G23" s="29">
        <v>0</v>
      </c>
      <c r="H23" s="14">
        <v>0</v>
      </c>
      <c r="I23" s="14">
        <v>4</v>
      </c>
      <c r="J23" s="29" t="s">
        <v>314</v>
      </c>
    </row>
    <row r="24" spans="1:10" ht="14.25">
      <c r="A24" s="19" t="s">
        <v>68</v>
      </c>
      <c r="B24" s="14">
        <v>0</v>
      </c>
      <c r="C24" s="14">
        <v>1</v>
      </c>
      <c r="D24" s="29" t="s">
        <v>314</v>
      </c>
      <c r="E24" s="14">
        <v>0</v>
      </c>
      <c r="F24" s="14">
        <v>0</v>
      </c>
      <c r="G24" s="29">
        <v>0</v>
      </c>
      <c r="H24" s="14">
        <v>0</v>
      </c>
      <c r="I24" s="14">
        <v>1</v>
      </c>
      <c r="J24" s="29" t="s">
        <v>314</v>
      </c>
    </row>
    <row r="25" spans="1:10" ht="14.25">
      <c r="A25" s="19" t="s">
        <v>69</v>
      </c>
      <c r="B25" s="14">
        <v>5</v>
      </c>
      <c r="C25" s="14">
        <v>2</v>
      </c>
      <c r="D25" s="29">
        <f>C25*100/B25-100</f>
        <v>-60</v>
      </c>
      <c r="E25" s="14">
        <v>0</v>
      </c>
      <c r="F25" s="14">
        <v>0</v>
      </c>
      <c r="G25" s="29">
        <v>0</v>
      </c>
      <c r="H25" s="14">
        <v>5</v>
      </c>
      <c r="I25" s="14">
        <v>2</v>
      </c>
      <c r="J25" s="29">
        <f t="shared" si="0"/>
        <v>-60</v>
      </c>
    </row>
    <row r="26" spans="1:10" ht="14.25">
      <c r="A26" s="19" t="s">
        <v>70</v>
      </c>
      <c r="B26" s="14">
        <v>0</v>
      </c>
      <c r="C26" s="14">
        <v>1</v>
      </c>
      <c r="D26" s="29" t="s">
        <v>314</v>
      </c>
      <c r="E26" s="14">
        <v>0</v>
      </c>
      <c r="F26" s="14">
        <v>0</v>
      </c>
      <c r="G26" s="29">
        <v>0</v>
      </c>
      <c r="H26" s="14">
        <v>0</v>
      </c>
      <c r="I26" s="14">
        <v>1</v>
      </c>
      <c r="J26" s="29" t="s">
        <v>314</v>
      </c>
    </row>
    <row r="27" spans="1:10" ht="14.25">
      <c r="A27" s="19" t="s">
        <v>71</v>
      </c>
      <c r="B27" s="14">
        <v>0</v>
      </c>
      <c r="C27" s="14">
        <v>1</v>
      </c>
      <c r="D27" s="29" t="s">
        <v>314</v>
      </c>
      <c r="E27" s="14">
        <v>0</v>
      </c>
      <c r="F27" s="14">
        <v>0</v>
      </c>
      <c r="G27" s="29">
        <v>0</v>
      </c>
      <c r="H27" s="14">
        <v>0</v>
      </c>
      <c r="I27" s="14">
        <v>1</v>
      </c>
      <c r="J27" s="29" t="s">
        <v>314</v>
      </c>
    </row>
    <row r="28" spans="1:10" ht="14.25">
      <c r="A28" s="19" t="s">
        <v>72</v>
      </c>
      <c r="B28" s="14">
        <v>3</v>
      </c>
      <c r="C28" s="14">
        <v>3</v>
      </c>
      <c r="D28" s="29">
        <f>C28*100/B28-100</f>
        <v>0</v>
      </c>
      <c r="E28" s="14">
        <v>0</v>
      </c>
      <c r="F28" s="14">
        <v>0</v>
      </c>
      <c r="G28" s="29">
        <v>0</v>
      </c>
      <c r="H28" s="14">
        <v>3</v>
      </c>
      <c r="I28" s="14">
        <v>5</v>
      </c>
      <c r="J28" s="29">
        <f t="shared" si="0"/>
        <v>66.66666666666666</v>
      </c>
    </row>
    <row r="29" spans="1:10" ht="14.25">
      <c r="A29" s="19" t="s">
        <v>73</v>
      </c>
      <c r="B29" s="14">
        <v>3</v>
      </c>
      <c r="C29" s="14">
        <v>0</v>
      </c>
      <c r="D29" s="112" t="s">
        <v>315</v>
      </c>
      <c r="E29" s="14">
        <v>0</v>
      </c>
      <c r="F29" s="14">
        <v>0</v>
      </c>
      <c r="G29" s="29">
        <v>0</v>
      </c>
      <c r="H29" s="14">
        <v>3</v>
      </c>
      <c r="I29" s="14">
        <v>0</v>
      </c>
      <c r="J29" s="112" t="s">
        <v>315</v>
      </c>
    </row>
    <row r="30" spans="1:10" ht="14.25">
      <c r="A30" s="19" t="s">
        <v>74</v>
      </c>
      <c r="B30" s="14">
        <v>3</v>
      </c>
      <c r="C30" s="14">
        <v>0</v>
      </c>
      <c r="D30" s="112" t="s">
        <v>315</v>
      </c>
      <c r="E30" s="14">
        <v>0</v>
      </c>
      <c r="F30" s="14">
        <v>0</v>
      </c>
      <c r="G30" s="29">
        <v>0</v>
      </c>
      <c r="H30" s="14">
        <v>4</v>
      </c>
      <c r="I30" s="14">
        <v>0</v>
      </c>
      <c r="J30" s="29">
        <f t="shared" si="0"/>
        <v>-100</v>
      </c>
    </row>
    <row r="31" spans="1:10" ht="14.25">
      <c r="A31" s="19" t="s">
        <v>75</v>
      </c>
      <c r="B31" s="14">
        <v>3</v>
      </c>
      <c r="C31" s="14">
        <v>5</v>
      </c>
      <c r="D31" s="29">
        <f>C31*100/B31-100</f>
        <v>66.66666666666666</v>
      </c>
      <c r="E31" s="14">
        <v>2</v>
      </c>
      <c r="F31" s="14">
        <v>0</v>
      </c>
      <c r="G31" s="112" t="s">
        <v>315</v>
      </c>
      <c r="H31" s="14">
        <v>4</v>
      </c>
      <c r="I31" s="14">
        <v>6</v>
      </c>
      <c r="J31" s="29">
        <f t="shared" si="0"/>
        <v>50</v>
      </c>
    </row>
    <row r="32" spans="1:10" ht="14.25">
      <c r="A32" s="19" t="s">
        <v>76</v>
      </c>
      <c r="B32" s="14">
        <v>0</v>
      </c>
      <c r="C32" s="14">
        <v>0</v>
      </c>
      <c r="D32" s="29">
        <v>0</v>
      </c>
      <c r="E32" s="14">
        <v>0</v>
      </c>
      <c r="F32" s="14">
        <v>0</v>
      </c>
      <c r="G32" s="29">
        <v>0</v>
      </c>
      <c r="H32" s="14">
        <v>0</v>
      </c>
      <c r="I32" s="14">
        <v>0</v>
      </c>
      <c r="J32" s="29">
        <v>0</v>
      </c>
    </row>
    <row r="33" spans="1:10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</row>
    <row r="34" spans="1:10" ht="15">
      <c r="A34" s="21" t="s">
        <v>78</v>
      </c>
      <c r="B34" s="30">
        <v>41</v>
      </c>
      <c r="C34" s="30">
        <v>30</v>
      </c>
      <c r="D34" s="31">
        <f>C34*100/B34-100</f>
        <v>-26.829268292682926</v>
      </c>
      <c r="E34" s="30">
        <v>2</v>
      </c>
      <c r="F34" s="30">
        <v>1</v>
      </c>
      <c r="G34" s="31">
        <f>F34*100/E34-100</f>
        <v>-50</v>
      </c>
      <c r="H34" s="30">
        <v>52</v>
      </c>
      <c r="I34" s="30">
        <v>37</v>
      </c>
      <c r="J34" s="31">
        <f>I34*100/H34-100</f>
        <v>-28.84615384615384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31:D34 G32:G34 D7:D8 D10:D12 D15:D16 D18:D19 D21:D28 G7:G30 J7:J8 J10:J12 J15:J16 J18:J19 J21:J28 J30:J34">
    <cfRule type="cellIs" priority="2" dxfId="551" operator="lessThanOrEqual" stopIfTrue="1">
      <formula>0</formula>
    </cfRule>
  </conditionalFormatting>
  <conditionalFormatting sqref="D31:D34 G32:G34 D7:D8 D10:D12 D15:D16 D18:D19 D21:D28 G7:G30 J7:J8 J10:J12 J15:J16 J18:J19 J21:J28 J30:J34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K33" sqref="K33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69">
        <v>0</v>
      </c>
      <c r="I7" s="69">
        <v>0</v>
      </c>
      <c r="J7" s="16">
        <v>0</v>
      </c>
    </row>
    <row r="8" spans="1:10" ht="14.25">
      <c r="A8" s="19" t="s">
        <v>52</v>
      </c>
      <c r="B8" s="16">
        <v>22</v>
      </c>
      <c r="C8" s="16">
        <v>15</v>
      </c>
      <c r="D8" s="29">
        <f aca="true" t="shared" si="0" ref="D8:D34">C8*100/B8-100</f>
        <v>-31.818181818181813</v>
      </c>
      <c r="E8" s="16">
        <v>2</v>
      </c>
      <c r="F8" s="16">
        <v>0</v>
      </c>
      <c r="G8" s="112" t="s">
        <v>315</v>
      </c>
      <c r="H8" s="69">
        <v>23</v>
      </c>
      <c r="I8" s="69">
        <v>24</v>
      </c>
      <c r="J8" s="29">
        <f aca="true" t="shared" si="1" ref="J8:J34">I8*100/H8-100</f>
        <v>4.347826086956516</v>
      </c>
    </row>
    <row r="9" spans="1:10" ht="14.25">
      <c r="A9" s="19" t="s">
        <v>53</v>
      </c>
      <c r="B9" s="16">
        <v>24</v>
      </c>
      <c r="C9" s="16">
        <v>19</v>
      </c>
      <c r="D9" s="29">
        <f t="shared" si="0"/>
        <v>-20.83333333333333</v>
      </c>
      <c r="E9" s="16">
        <v>1</v>
      </c>
      <c r="F9" s="16">
        <v>4</v>
      </c>
      <c r="G9" s="29">
        <f>F9*100/E9-100</f>
        <v>300</v>
      </c>
      <c r="H9" s="69">
        <v>44</v>
      </c>
      <c r="I9" s="69">
        <v>34</v>
      </c>
      <c r="J9" s="29">
        <f t="shared" si="1"/>
        <v>-22.727272727272734</v>
      </c>
    </row>
    <row r="10" spans="1:10" ht="14.25">
      <c r="A10" s="19" t="s">
        <v>54</v>
      </c>
      <c r="B10" s="16">
        <v>90</v>
      </c>
      <c r="C10" s="16">
        <v>89</v>
      </c>
      <c r="D10" s="29">
        <f t="shared" si="0"/>
        <v>-1.1111111111111143</v>
      </c>
      <c r="E10" s="16">
        <v>3</v>
      </c>
      <c r="F10" s="16">
        <v>0</v>
      </c>
      <c r="G10" s="112" t="s">
        <v>315</v>
      </c>
      <c r="H10" s="69">
        <v>126</v>
      </c>
      <c r="I10" s="69">
        <v>117</v>
      </c>
      <c r="J10" s="29">
        <f t="shared" si="1"/>
        <v>-7.142857142857139</v>
      </c>
    </row>
    <row r="11" spans="1:10" ht="14.25">
      <c r="A11" s="19" t="s">
        <v>55</v>
      </c>
      <c r="B11" s="16">
        <v>36</v>
      </c>
      <c r="C11" s="16">
        <v>45</v>
      </c>
      <c r="D11" s="29">
        <f t="shared" si="0"/>
        <v>25</v>
      </c>
      <c r="E11" s="16">
        <v>1</v>
      </c>
      <c r="F11" s="16">
        <v>1</v>
      </c>
      <c r="G11" s="29">
        <f>F11*100/E11-100</f>
        <v>0</v>
      </c>
      <c r="H11" s="69">
        <v>51</v>
      </c>
      <c r="I11" s="69">
        <v>57</v>
      </c>
      <c r="J11" s="29">
        <f t="shared" si="1"/>
        <v>11.764705882352942</v>
      </c>
    </row>
    <row r="12" spans="1:10" ht="14.25">
      <c r="A12" s="19" t="s">
        <v>56</v>
      </c>
      <c r="B12" s="16">
        <v>29</v>
      </c>
      <c r="C12" s="16">
        <v>31</v>
      </c>
      <c r="D12" s="29">
        <f t="shared" si="0"/>
        <v>6.896551724137936</v>
      </c>
      <c r="E12" s="16">
        <v>0</v>
      </c>
      <c r="F12" s="16">
        <v>2</v>
      </c>
      <c r="G12" s="29" t="s">
        <v>314</v>
      </c>
      <c r="H12" s="69">
        <v>38</v>
      </c>
      <c r="I12" s="69">
        <v>34</v>
      </c>
      <c r="J12" s="29">
        <f t="shared" si="1"/>
        <v>-10.526315789473685</v>
      </c>
    </row>
    <row r="13" spans="1:10" ht="14.25">
      <c r="A13" s="19" t="s">
        <v>57</v>
      </c>
      <c r="B13" s="16">
        <v>11</v>
      </c>
      <c r="C13" s="16">
        <v>9</v>
      </c>
      <c r="D13" s="29">
        <f t="shared" si="0"/>
        <v>-18.181818181818187</v>
      </c>
      <c r="E13" s="16">
        <v>0</v>
      </c>
      <c r="F13" s="16">
        <v>0</v>
      </c>
      <c r="G13" s="29">
        <v>0</v>
      </c>
      <c r="H13" s="69">
        <v>11</v>
      </c>
      <c r="I13" s="69">
        <v>11</v>
      </c>
      <c r="J13" s="29">
        <f t="shared" si="1"/>
        <v>0</v>
      </c>
    </row>
    <row r="14" spans="1:10" ht="14.25">
      <c r="A14" s="19" t="s">
        <v>58</v>
      </c>
      <c r="B14" s="16">
        <v>60</v>
      </c>
      <c r="C14" s="16">
        <v>64</v>
      </c>
      <c r="D14" s="29">
        <f t="shared" si="0"/>
        <v>6.666666666666671</v>
      </c>
      <c r="E14" s="16">
        <v>2</v>
      </c>
      <c r="F14" s="16">
        <v>1</v>
      </c>
      <c r="G14" s="29">
        <f>F14*100/E14-100</f>
        <v>-50</v>
      </c>
      <c r="H14" s="69">
        <v>93</v>
      </c>
      <c r="I14" s="69">
        <v>85</v>
      </c>
      <c r="J14" s="29">
        <f t="shared" si="1"/>
        <v>-8.602150537634415</v>
      </c>
    </row>
    <row r="15" spans="1:10" ht="14.25">
      <c r="A15" s="19" t="s">
        <v>59</v>
      </c>
      <c r="B15" s="16">
        <v>18</v>
      </c>
      <c r="C15" s="16">
        <v>35</v>
      </c>
      <c r="D15" s="29">
        <f t="shared" si="0"/>
        <v>94.44444444444446</v>
      </c>
      <c r="E15" s="16">
        <v>1</v>
      </c>
      <c r="F15" s="16">
        <v>0</v>
      </c>
      <c r="G15" s="112" t="s">
        <v>315</v>
      </c>
      <c r="H15" s="69">
        <v>27</v>
      </c>
      <c r="I15" s="69">
        <v>45</v>
      </c>
      <c r="J15" s="29">
        <f t="shared" si="1"/>
        <v>66.66666666666666</v>
      </c>
    </row>
    <row r="16" spans="1:10" ht="14.25">
      <c r="A16" s="19" t="s">
        <v>60</v>
      </c>
      <c r="B16" s="16">
        <v>67</v>
      </c>
      <c r="C16" s="16">
        <v>86</v>
      </c>
      <c r="D16" s="29">
        <f t="shared" si="0"/>
        <v>28.358208955223887</v>
      </c>
      <c r="E16" s="16">
        <v>0</v>
      </c>
      <c r="F16" s="16">
        <v>3</v>
      </c>
      <c r="G16" s="29" t="s">
        <v>314</v>
      </c>
      <c r="H16" s="69">
        <v>93</v>
      </c>
      <c r="I16" s="69">
        <v>112</v>
      </c>
      <c r="J16" s="29">
        <f t="shared" si="1"/>
        <v>20.430107526881727</v>
      </c>
    </row>
    <row r="17" spans="1:10" ht="14.25">
      <c r="A17" s="19" t="s">
        <v>61</v>
      </c>
      <c r="B17" s="16">
        <v>114</v>
      </c>
      <c r="C17" s="16">
        <v>144</v>
      </c>
      <c r="D17" s="29">
        <f t="shared" si="0"/>
        <v>26.315789473684205</v>
      </c>
      <c r="E17" s="16">
        <v>0</v>
      </c>
      <c r="F17" s="16">
        <v>0</v>
      </c>
      <c r="G17" s="29">
        <v>0</v>
      </c>
      <c r="H17" s="69">
        <v>139</v>
      </c>
      <c r="I17" s="69">
        <v>188</v>
      </c>
      <c r="J17" s="29">
        <f t="shared" si="1"/>
        <v>35.25179856115108</v>
      </c>
    </row>
    <row r="18" spans="1:10" ht="14.25">
      <c r="A18" s="19" t="s">
        <v>62</v>
      </c>
      <c r="B18" s="16">
        <v>5</v>
      </c>
      <c r="C18" s="16">
        <v>24</v>
      </c>
      <c r="D18" s="29">
        <f t="shared" si="0"/>
        <v>380</v>
      </c>
      <c r="E18" s="16">
        <v>0</v>
      </c>
      <c r="F18" s="16">
        <v>3</v>
      </c>
      <c r="G18" s="29" t="s">
        <v>314</v>
      </c>
      <c r="H18" s="69">
        <v>5</v>
      </c>
      <c r="I18" s="69">
        <v>33</v>
      </c>
      <c r="J18" s="29">
        <f t="shared" si="1"/>
        <v>560</v>
      </c>
    </row>
    <row r="19" spans="1:10" ht="14.25">
      <c r="A19" s="19" t="s">
        <v>63</v>
      </c>
      <c r="B19" s="16">
        <v>12</v>
      </c>
      <c r="C19" s="16">
        <v>18</v>
      </c>
      <c r="D19" s="29">
        <f t="shared" si="0"/>
        <v>50</v>
      </c>
      <c r="E19" s="16">
        <v>0</v>
      </c>
      <c r="F19" s="16">
        <v>1</v>
      </c>
      <c r="G19" s="29" t="s">
        <v>314</v>
      </c>
      <c r="H19" s="69">
        <v>17</v>
      </c>
      <c r="I19" s="69">
        <v>26</v>
      </c>
      <c r="J19" s="29">
        <f t="shared" si="1"/>
        <v>52.94117647058823</v>
      </c>
    </row>
    <row r="20" spans="1:10" ht="14.25">
      <c r="A20" s="19" t="s">
        <v>64</v>
      </c>
      <c r="B20" s="16">
        <v>83</v>
      </c>
      <c r="C20" s="16">
        <v>67</v>
      </c>
      <c r="D20" s="29">
        <f t="shared" si="0"/>
        <v>-19.277108433734938</v>
      </c>
      <c r="E20" s="16">
        <v>8</v>
      </c>
      <c r="F20" s="16">
        <v>2</v>
      </c>
      <c r="G20" s="29">
        <f>F20*100/E20-100</f>
        <v>-75</v>
      </c>
      <c r="H20" s="69">
        <v>108</v>
      </c>
      <c r="I20" s="69">
        <v>87</v>
      </c>
      <c r="J20" s="29">
        <f t="shared" si="1"/>
        <v>-19.444444444444443</v>
      </c>
    </row>
    <row r="21" spans="1:10" ht="14.25">
      <c r="A21" s="19" t="s">
        <v>65</v>
      </c>
      <c r="B21" s="16">
        <v>45</v>
      </c>
      <c r="C21" s="16">
        <v>47</v>
      </c>
      <c r="D21" s="29">
        <f t="shared" si="0"/>
        <v>4.444444444444443</v>
      </c>
      <c r="E21" s="16">
        <v>0</v>
      </c>
      <c r="F21" s="16">
        <v>0</v>
      </c>
      <c r="G21" s="29">
        <v>0</v>
      </c>
      <c r="H21" s="69">
        <v>67</v>
      </c>
      <c r="I21" s="69">
        <v>54</v>
      </c>
      <c r="J21" s="29">
        <f t="shared" si="1"/>
        <v>-19.40298507462687</v>
      </c>
    </row>
    <row r="22" spans="1:10" ht="14.25">
      <c r="A22" s="19" t="s">
        <v>66</v>
      </c>
      <c r="B22" s="16">
        <v>132</v>
      </c>
      <c r="C22" s="16">
        <v>110</v>
      </c>
      <c r="D22" s="29">
        <f t="shared" si="0"/>
        <v>-16.66666666666667</v>
      </c>
      <c r="E22" s="16">
        <v>4</v>
      </c>
      <c r="F22" s="16">
        <v>0</v>
      </c>
      <c r="G22" s="29">
        <f>F22*100/E22-100</f>
        <v>-100</v>
      </c>
      <c r="H22" s="69">
        <v>151</v>
      </c>
      <c r="I22" s="69">
        <v>162</v>
      </c>
      <c r="J22" s="29">
        <f t="shared" si="1"/>
        <v>7.284768211920536</v>
      </c>
    </row>
    <row r="23" spans="1:10" ht="14.25">
      <c r="A23" s="19" t="s">
        <v>67</v>
      </c>
      <c r="B23" s="16">
        <v>41</v>
      </c>
      <c r="C23" s="16">
        <v>67</v>
      </c>
      <c r="D23" s="29">
        <f t="shared" si="0"/>
        <v>63.414634146341456</v>
      </c>
      <c r="E23" s="16">
        <v>3</v>
      </c>
      <c r="F23" s="16">
        <v>2</v>
      </c>
      <c r="G23" s="29">
        <f>F23*100/E23-100</f>
        <v>-33.33333333333333</v>
      </c>
      <c r="H23" s="69">
        <v>54</v>
      </c>
      <c r="I23" s="69">
        <v>92</v>
      </c>
      <c r="J23" s="29">
        <f t="shared" si="1"/>
        <v>70.37037037037038</v>
      </c>
    </row>
    <row r="24" spans="1:10" ht="14.25">
      <c r="A24" s="19" t="s">
        <v>68</v>
      </c>
      <c r="B24" s="16">
        <v>8</v>
      </c>
      <c r="C24" s="16">
        <v>13</v>
      </c>
      <c r="D24" s="29">
        <f t="shared" si="0"/>
        <v>62.5</v>
      </c>
      <c r="E24" s="16">
        <v>1</v>
      </c>
      <c r="F24" s="16">
        <v>1</v>
      </c>
      <c r="G24" s="29">
        <f>F24*100/E24-100</f>
        <v>0</v>
      </c>
      <c r="H24" s="69">
        <v>10</v>
      </c>
      <c r="I24" s="69">
        <v>18</v>
      </c>
      <c r="J24" s="29">
        <f t="shared" si="1"/>
        <v>80</v>
      </c>
    </row>
    <row r="25" spans="1:10" ht="14.25">
      <c r="A25" s="19" t="s">
        <v>69</v>
      </c>
      <c r="B25" s="16">
        <v>31</v>
      </c>
      <c r="C25" s="16">
        <v>38</v>
      </c>
      <c r="D25" s="29">
        <f t="shared" si="0"/>
        <v>22.58064516129032</v>
      </c>
      <c r="E25" s="16">
        <v>2</v>
      </c>
      <c r="F25" s="16">
        <v>0</v>
      </c>
      <c r="G25" s="112" t="s">
        <v>315</v>
      </c>
      <c r="H25" s="69">
        <v>40</v>
      </c>
      <c r="I25" s="69">
        <v>56</v>
      </c>
      <c r="J25" s="29">
        <f t="shared" si="1"/>
        <v>40</v>
      </c>
    </row>
    <row r="26" spans="1:10" ht="14.25">
      <c r="A26" s="19" t="s">
        <v>70</v>
      </c>
      <c r="B26" s="16">
        <v>11</v>
      </c>
      <c r="C26" s="16">
        <v>19</v>
      </c>
      <c r="D26" s="29">
        <f t="shared" si="0"/>
        <v>72.72727272727272</v>
      </c>
      <c r="E26" s="16">
        <v>1</v>
      </c>
      <c r="F26" s="16">
        <v>0</v>
      </c>
      <c r="G26" s="112" t="s">
        <v>315</v>
      </c>
      <c r="H26" s="69">
        <v>11</v>
      </c>
      <c r="I26" s="69">
        <v>25</v>
      </c>
      <c r="J26" s="29">
        <f t="shared" si="1"/>
        <v>127.27272727272728</v>
      </c>
    </row>
    <row r="27" spans="1:10" ht="14.25">
      <c r="A27" s="19" t="s">
        <v>71</v>
      </c>
      <c r="B27" s="16">
        <v>37</v>
      </c>
      <c r="C27" s="16">
        <v>60</v>
      </c>
      <c r="D27" s="29">
        <f t="shared" si="0"/>
        <v>62.16216216216216</v>
      </c>
      <c r="E27" s="16">
        <v>0</v>
      </c>
      <c r="F27" s="16">
        <v>2</v>
      </c>
      <c r="G27" s="29" t="s">
        <v>314</v>
      </c>
      <c r="H27" s="69">
        <v>47</v>
      </c>
      <c r="I27" s="69">
        <v>79</v>
      </c>
      <c r="J27" s="29">
        <f t="shared" si="1"/>
        <v>68.08510638297872</v>
      </c>
    </row>
    <row r="28" spans="1:10" ht="14.25">
      <c r="A28" s="19" t="s">
        <v>72</v>
      </c>
      <c r="B28" s="16">
        <v>18</v>
      </c>
      <c r="C28" s="16">
        <v>41</v>
      </c>
      <c r="D28" s="29">
        <f t="shared" si="0"/>
        <v>127.77777777777777</v>
      </c>
      <c r="E28" s="16">
        <v>2</v>
      </c>
      <c r="F28" s="16">
        <v>1</v>
      </c>
      <c r="G28" s="29">
        <f>F28*100/E28-100</f>
        <v>-50</v>
      </c>
      <c r="H28" s="69">
        <v>22</v>
      </c>
      <c r="I28" s="69">
        <v>50</v>
      </c>
      <c r="J28" s="29">
        <f t="shared" si="1"/>
        <v>127.27272727272728</v>
      </c>
    </row>
    <row r="29" spans="1:10" ht="14.25">
      <c r="A29" s="19" t="s">
        <v>73</v>
      </c>
      <c r="B29" s="16">
        <v>35</v>
      </c>
      <c r="C29" s="16">
        <v>37</v>
      </c>
      <c r="D29" s="29">
        <f t="shared" si="0"/>
        <v>5.714285714285708</v>
      </c>
      <c r="E29" s="16">
        <v>3</v>
      </c>
      <c r="F29" s="16">
        <v>2</v>
      </c>
      <c r="G29" s="29">
        <f>F29*100/E29-100</f>
        <v>-33.33333333333333</v>
      </c>
      <c r="H29" s="69">
        <v>41</v>
      </c>
      <c r="I29" s="69">
        <v>49</v>
      </c>
      <c r="J29" s="29">
        <f t="shared" si="1"/>
        <v>19.512195121951223</v>
      </c>
    </row>
    <row r="30" spans="1:10" ht="14.25">
      <c r="A30" s="19" t="s">
        <v>74</v>
      </c>
      <c r="B30" s="16">
        <v>27</v>
      </c>
      <c r="C30" s="16">
        <v>25</v>
      </c>
      <c r="D30" s="29">
        <f t="shared" si="0"/>
        <v>-7.407407407407405</v>
      </c>
      <c r="E30" s="16">
        <v>2</v>
      </c>
      <c r="F30" s="16">
        <v>0</v>
      </c>
      <c r="G30" s="112" t="s">
        <v>315</v>
      </c>
      <c r="H30" s="69">
        <v>36</v>
      </c>
      <c r="I30" s="69">
        <v>29</v>
      </c>
      <c r="J30" s="29">
        <f t="shared" si="1"/>
        <v>-19.444444444444443</v>
      </c>
    </row>
    <row r="31" spans="1:10" ht="14.25">
      <c r="A31" s="19" t="s">
        <v>75</v>
      </c>
      <c r="B31" s="16">
        <v>46</v>
      </c>
      <c r="C31" s="16">
        <v>37</v>
      </c>
      <c r="D31" s="29">
        <f t="shared" si="0"/>
        <v>-19.565217391304344</v>
      </c>
      <c r="E31" s="16">
        <v>5</v>
      </c>
      <c r="F31" s="16">
        <v>4</v>
      </c>
      <c r="G31" s="29">
        <f>F31*100/E31-100</f>
        <v>-20</v>
      </c>
      <c r="H31" s="69">
        <v>54</v>
      </c>
      <c r="I31" s="69">
        <v>41</v>
      </c>
      <c r="J31" s="29">
        <f t="shared" si="1"/>
        <v>-24.074074074074076</v>
      </c>
    </row>
    <row r="32" spans="1:10" ht="14.25">
      <c r="A32" s="19" t="s">
        <v>76</v>
      </c>
      <c r="B32" s="16">
        <v>26</v>
      </c>
      <c r="C32" s="16">
        <v>20</v>
      </c>
      <c r="D32" s="29">
        <f t="shared" si="0"/>
        <v>-23.07692307692308</v>
      </c>
      <c r="E32" s="16">
        <v>3</v>
      </c>
      <c r="F32" s="16">
        <v>1</v>
      </c>
      <c r="G32" s="29">
        <f>F32*100/E32-100</f>
        <v>-66.66666666666666</v>
      </c>
      <c r="H32" s="69">
        <v>28</v>
      </c>
      <c r="I32" s="69">
        <v>34</v>
      </c>
      <c r="J32" s="29">
        <f t="shared" si="1"/>
        <v>21.42857142857143</v>
      </c>
    </row>
    <row r="33" spans="1:10" ht="14.25">
      <c r="A33" s="19" t="s">
        <v>77</v>
      </c>
      <c r="B33" s="16">
        <v>0</v>
      </c>
      <c r="C33" s="16">
        <v>0</v>
      </c>
      <c r="D33" s="29">
        <v>0</v>
      </c>
      <c r="E33" s="16">
        <v>0</v>
      </c>
      <c r="F33" s="16">
        <v>0</v>
      </c>
      <c r="G33" s="29">
        <v>0</v>
      </c>
      <c r="H33" s="69">
        <v>0</v>
      </c>
      <c r="I33" s="69">
        <v>0</v>
      </c>
      <c r="J33" s="29">
        <v>0</v>
      </c>
    </row>
    <row r="34" spans="1:10" ht="15">
      <c r="A34" s="21" t="s">
        <v>78</v>
      </c>
      <c r="B34" s="22">
        <v>1028</v>
      </c>
      <c r="C34" s="22">
        <v>1160</v>
      </c>
      <c r="D34" s="31">
        <f t="shared" si="0"/>
        <v>12.840466926070036</v>
      </c>
      <c r="E34" s="22">
        <v>44</v>
      </c>
      <c r="F34" s="22">
        <v>30</v>
      </c>
      <c r="G34" s="31">
        <f>F34*100/E34-100</f>
        <v>-31.818181818181813</v>
      </c>
      <c r="H34" s="71">
        <v>1336</v>
      </c>
      <c r="I34" s="71">
        <v>1541</v>
      </c>
      <c r="J34" s="31">
        <f t="shared" si="1"/>
        <v>15.344311377245504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9 G7 G16:G24 G11:G14 G27:G29 G31:G34">
    <cfRule type="cellIs" priority="2" dxfId="551" operator="lessThanOrEqual" stopIfTrue="1">
      <formula>0</formula>
    </cfRule>
  </conditionalFormatting>
  <conditionalFormatting sqref="D7:D34 J7:J34 G9 G7 G16:G24 G11:G14 G27:G29 G31:G34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50"/>
  <sheetViews>
    <sheetView workbookViewId="0" topLeftCell="A17">
      <selection activeCell="G17" sqref="G17"/>
    </sheetView>
  </sheetViews>
  <sheetFormatPr defaultColWidth="9.140625" defaultRowHeight="15"/>
  <cols>
    <col min="1" max="1" width="68.57421875" style="7" customWidth="1"/>
    <col min="2" max="13" width="10.8515625" style="7" customWidth="1"/>
    <col min="14" max="16384" width="9.140625" style="7" customWidth="1"/>
  </cols>
  <sheetData>
    <row r="1" spans="1:10" ht="18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146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81</v>
      </c>
      <c r="C6" s="56" t="s">
        <v>49</v>
      </c>
      <c r="D6" s="56" t="s">
        <v>50</v>
      </c>
      <c r="E6" s="56" t="s">
        <v>81</v>
      </c>
      <c r="F6" s="56" t="s">
        <v>49</v>
      </c>
      <c r="G6" s="56" t="s">
        <v>50</v>
      </c>
      <c r="H6" s="56" t="s">
        <v>81</v>
      </c>
      <c r="I6" s="56" t="s">
        <v>49</v>
      </c>
      <c r="J6" s="56" t="s">
        <v>50</v>
      </c>
    </row>
    <row r="7" spans="1:10" ht="14.25">
      <c r="A7" s="39" t="s">
        <v>147</v>
      </c>
      <c r="B7" s="69">
        <v>49</v>
      </c>
      <c r="C7" s="69">
        <v>55</v>
      </c>
      <c r="D7" s="29">
        <f>C7*100/B7-100</f>
        <v>12.244897959183675</v>
      </c>
      <c r="E7" s="16">
        <v>11</v>
      </c>
      <c r="F7" s="16">
        <v>16</v>
      </c>
      <c r="G7" s="29">
        <f>F7*100/E7-100</f>
        <v>45.45454545454547</v>
      </c>
      <c r="H7" s="16">
        <v>74</v>
      </c>
      <c r="I7" s="16">
        <v>64</v>
      </c>
      <c r="J7" s="29">
        <f>I7*100/H7-100</f>
        <v>-13.513513513513516</v>
      </c>
    </row>
    <row r="8" spans="1:10" ht="14.25">
      <c r="A8" s="39" t="s">
        <v>148</v>
      </c>
      <c r="B8" s="69">
        <v>38</v>
      </c>
      <c r="C8" s="69">
        <v>7</v>
      </c>
      <c r="D8" s="29">
        <f aca="true" t="shared" si="0" ref="D8:D71">C8*100/B8-100</f>
        <v>-81.57894736842105</v>
      </c>
      <c r="E8" s="16">
        <v>16</v>
      </c>
      <c r="F8" s="16">
        <v>2</v>
      </c>
      <c r="G8" s="29">
        <f aca="true" t="shared" si="1" ref="G8:G71">F8*100/E8-100</f>
        <v>-87.5</v>
      </c>
      <c r="H8" s="16">
        <v>45</v>
      </c>
      <c r="I8" s="16">
        <v>6</v>
      </c>
      <c r="J8" s="29">
        <f aca="true" t="shared" si="2" ref="J8:J71">I8*100/H8-100</f>
        <v>-86.66666666666667</v>
      </c>
    </row>
    <row r="9" spans="1:10" ht="14.25">
      <c r="A9" s="39" t="s">
        <v>149</v>
      </c>
      <c r="B9" s="69">
        <v>69</v>
      </c>
      <c r="C9" s="69">
        <v>90</v>
      </c>
      <c r="D9" s="29">
        <f t="shared" si="0"/>
        <v>30.434782608695656</v>
      </c>
      <c r="E9" s="16">
        <v>16</v>
      </c>
      <c r="F9" s="16">
        <v>21</v>
      </c>
      <c r="G9" s="29">
        <f t="shared" si="1"/>
        <v>31.25</v>
      </c>
      <c r="H9" s="16">
        <v>96</v>
      </c>
      <c r="I9" s="16">
        <v>136</v>
      </c>
      <c r="J9" s="29">
        <f t="shared" si="2"/>
        <v>41.66666666666666</v>
      </c>
    </row>
    <row r="10" spans="1:10" ht="14.25">
      <c r="A10" s="39" t="s">
        <v>150</v>
      </c>
      <c r="B10" s="69">
        <v>28</v>
      </c>
      <c r="C10" s="69">
        <v>31</v>
      </c>
      <c r="D10" s="29">
        <f t="shared" si="0"/>
        <v>10.714285714285708</v>
      </c>
      <c r="E10" s="16">
        <v>8</v>
      </c>
      <c r="F10" s="16">
        <v>7</v>
      </c>
      <c r="G10" s="29">
        <f t="shared" si="1"/>
        <v>-12.5</v>
      </c>
      <c r="H10" s="16">
        <v>38</v>
      </c>
      <c r="I10" s="16">
        <v>45</v>
      </c>
      <c r="J10" s="29">
        <f t="shared" si="2"/>
        <v>18.421052631578945</v>
      </c>
    </row>
    <row r="11" spans="1:10" ht="14.25">
      <c r="A11" s="39" t="s">
        <v>307</v>
      </c>
      <c r="B11" s="69">
        <v>58</v>
      </c>
      <c r="C11" s="69">
        <v>60</v>
      </c>
      <c r="D11" s="29">
        <f t="shared" si="0"/>
        <v>3.448275862068968</v>
      </c>
      <c r="E11" s="16">
        <v>17</v>
      </c>
      <c r="F11" s="16">
        <v>20</v>
      </c>
      <c r="G11" s="29">
        <f t="shared" si="1"/>
        <v>17.647058823529406</v>
      </c>
      <c r="H11" s="16">
        <v>73</v>
      </c>
      <c r="I11" s="16">
        <v>80</v>
      </c>
      <c r="J11" s="29">
        <f t="shared" si="2"/>
        <v>9.589041095890408</v>
      </c>
    </row>
    <row r="12" spans="1:10" ht="14.25">
      <c r="A12" s="39" t="s">
        <v>151</v>
      </c>
      <c r="B12" s="69">
        <v>1</v>
      </c>
      <c r="C12" s="69">
        <v>0</v>
      </c>
      <c r="D12" s="112" t="s">
        <v>315</v>
      </c>
      <c r="E12" s="16">
        <v>0</v>
      </c>
      <c r="F12" s="16">
        <v>0</v>
      </c>
      <c r="G12" s="29">
        <v>0</v>
      </c>
      <c r="H12" s="16">
        <v>1</v>
      </c>
      <c r="I12" s="16">
        <v>0</v>
      </c>
      <c r="J12" s="112" t="s">
        <v>315</v>
      </c>
    </row>
    <row r="13" spans="1:10" ht="14.25">
      <c r="A13" s="39" t="s">
        <v>152</v>
      </c>
      <c r="B13" s="69">
        <v>73</v>
      </c>
      <c r="C13" s="69">
        <v>119</v>
      </c>
      <c r="D13" s="29">
        <f t="shared" si="0"/>
        <v>63.013698630136986</v>
      </c>
      <c r="E13" s="16">
        <v>19</v>
      </c>
      <c r="F13" s="16">
        <v>26</v>
      </c>
      <c r="G13" s="29">
        <f t="shared" si="1"/>
        <v>36.84210526315789</v>
      </c>
      <c r="H13" s="16">
        <v>86</v>
      </c>
      <c r="I13" s="16">
        <v>163</v>
      </c>
      <c r="J13" s="29">
        <f t="shared" si="2"/>
        <v>89.53488372093022</v>
      </c>
    </row>
    <row r="14" spans="1:10" ht="14.25">
      <c r="A14" s="39" t="s">
        <v>153</v>
      </c>
      <c r="B14" s="69">
        <v>0</v>
      </c>
      <c r="C14" s="69">
        <v>0</v>
      </c>
      <c r="D14" s="29">
        <v>0</v>
      </c>
      <c r="E14" s="16">
        <v>0</v>
      </c>
      <c r="F14" s="16">
        <v>0</v>
      </c>
      <c r="G14" s="29">
        <v>0</v>
      </c>
      <c r="H14" s="16">
        <v>0</v>
      </c>
      <c r="I14" s="16">
        <v>0</v>
      </c>
      <c r="J14" s="29">
        <v>0</v>
      </c>
    </row>
    <row r="15" spans="1:10" ht="14.25">
      <c r="A15" s="39" t="s">
        <v>154</v>
      </c>
      <c r="B15" s="69">
        <v>76</v>
      </c>
      <c r="C15" s="69">
        <v>99</v>
      </c>
      <c r="D15" s="29">
        <f t="shared" si="0"/>
        <v>30.26315789473685</v>
      </c>
      <c r="E15" s="16">
        <v>26</v>
      </c>
      <c r="F15" s="16">
        <v>28</v>
      </c>
      <c r="G15" s="29">
        <f t="shared" si="1"/>
        <v>7.692307692307693</v>
      </c>
      <c r="H15" s="16">
        <v>84</v>
      </c>
      <c r="I15" s="16">
        <v>119</v>
      </c>
      <c r="J15" s="29">
        <f t="shared" si="2"/>
        <v>41.66666666666666</v>
      </c>
    </row>
    <row r="16" spans="1:10" ht="14.25">
      <c r="A16" s="39" t="s">
        <v>155</v>
      </c>
      <c r="B16" s="69">
        <v>0</v>
      </c>
      <c r="C16" s="69">
        <v>0</v>
      </c>
      <c r="D16" s="29">
        <v>0</v>
      </c>
      <c r="E16" s="16">
        <v>0</v>
      </c>
      <c r="F16" s="16">
        <v>0</v>
      </c>
      <c r="G16" s="29">
        <v>0</v>
      </c>
      <c r="H16" s="16">
        <v>0</v>
      </c>
      <c r="I16" s="16">
        <v>0</v>
      </c>
      <c r="J16" s="29">
        <v>0</v>
      </c>
    </row>
    <row r="17" spans="1:10" ht="14.25">
      <c r="A17" s="39" t="s">
        <v>308</v>
      </c>
      <c r="B17" s="69">
        <v>30</v>
      </c>
      <c r="C17" s="69">
        <v>28</v>
      </c>
      <c r="D17" s="29">
        <f t="shared" si="0"/>
        <v>-6.666666666666671</v>
      </c>
      <c r="E17" s="16">
        <v>6</v>
      </c>
      <c r="F17" s="16">
        <v>12</v>
      </c>
      <c r="G17" s="29">
        <f t="shared" si="1"/>
        <v>100</v>
      </c>
      <c r="H17" s="16">
        <v>37</v>
      </c>
      <c r="I17" s="16">
        <v>34</v>
      </c>
      <c r="J17" s="29">
        <f t="shared" si="2"/>
        <v>-8.108108108108112</v>
      </c>
    </row>
    <row r="18" spans="1:10" ht="14.25">
      <c r="A18" s="39" t="s">
        <v>156</v>
      </c>
      <c r="B18" s="69">
        <v>11</v>
      </c>
      <c r="C18" s="69">
        <v>26</v>
      </c>
      <c r="D18" s="29">
        <f t="shared" si="0"/>
        <v>136.36363636363637</v>
      </c>
      <c r="E18" s="16">
        <v>0</v>
      </c>
      <c r="F18" s="16">
        <v>12</v>
      </c>
      <c r="G18" s="29" t="s">
        <v>314</v>
      </c>
      <c r="H18" s="16">
        <v>16</v>
      </c>
      <c r="I18" s="16">
        <v>32</v>
      </c>
      <c r="J18" s="29">
        <f t="shared" si="2"/>
        <v>100</v>
      </c>
    </row>
    <row r="19" spans="1:10" ht="14.25">
      <c r="A19" s="39" t="s">
        <v>157</v>
      </c>
      <c r="B19" s="69">
        <v>1</v>
      </c>
      <c r="C19" s="69">
        <v>1</v>
      </c>
      <c r="D19" s="29">
        <f t="shared" si="0"/>
        <v>0</v>
      </c>
      <c r="E19" s="16">
        <v>0</v>
      </c>
      <c r="F19" s="16">
        <v>0</v>
      </c>
      <c r="G19" s="29">
        <v>0</v>
      </c>
      <c r="H19" s="16">
        <v>3</v>
      </c>
      <c r="I19" s="16">
        <v>1</v>
      </c>
      <c r="J19" s="29">
        <f t="shared" si="2"/>
        <v>-66.66666666666666</v>
      </c>
    </row>
    <row r="20" spans="1:10" ht="14.25">
      <c r="A20" s="39" t="s">
        <v>158</v>
      </c>
      <c r="B20" s="69">
        <v>56</v>
      </c>
      <c r="C20" s="69">
        <v>39</v>
      </c>
      <c r="D20" s="29">
        <f t="shared" si="0"/>
        <v>-30.35714285714286</v>
      </c>
      <c r="E20" s="16">
        <v>18</v>
      </c>
      <c r="F20" s="16">
        <v>4</v>
      </c>
      <c r="G20" s="29">
        <f t="shared" si="1"/>
        <v>-77.77777777777777</v>
      </c>
      <c r="H20" s="16">
        <v>58</v>
      </c>
      <c r="I20" s="16">
        <v>55</v>
      </c>
      <c r="J20" s="29">
        <f t="shared" si="2"/>
        <v>-5.172413793103445</v>
      </c>
    </row>
    <row r="21" spans="1:10" ht="14.25">
      <c r="A21" s="39" t="s">
        <v>159</v>
      </c>
      <c r="B21" s="69">
        <v>7</v>
      </c>
      <c r="C21" s="69">
        <v>14</v>
      </c>
      <c r="D21" s="29">
        <f t="shared" si="0"/>
        <v>100</v>
      </c>
      <c r="E21" s="16">
        <v>0</v>
      </c>
      <c r="F21" s="16">
        <v>1</v>
      </c>
      <c r="G21" s="29" t="s">
        <v>314</v>
      </c>
      <c r="H21" s="16">
        <v>7</v>
      </c>
      <c r="I21" s="16">
        <v>20</v>
      </c>
      <c r="J21" s="29">
        <f t="shared" si="2"/>
        <v>185.71428571428572</v>
      </c>
    </row>
    <row r="22" spans="1:10" ht="14.25">
      <c r="A22" s="39" t="s">
        <v>160</v>
      </c>
      <c r="B22" s="69">
        <v>0</v>
      </c>
      <c r="C22" s="69">
        <v>0</v>
      </c>
      <c r="D22" s="29">
        <v>0</v>
      </c>
      <c r="E22" s="16">
        <v>0</v>
      </c>
      <c r="F22" s="16">
        <v>0</v>
      </c>
      <c r="G22" s="29">
        <v>0</v>
      </c>
      <c r="H22" s="16">
        <v>0</v>
      </c>
      <c r="I22" s="16">
        <v>0</v>
      </c>
      <c r="J22" s="29">
        <v>0</v>
      </c>
    </row>
    <row r="23" spans="1:10" ht="14.25">
      <c r="A23" s="39" t="s">
        <v>161</v>
      </c>
      <c r="B23" s="69">
        <v>8</v>
      </c>
      <c r="C23" s="69">
        <v>20</v>
      </c>
      <c r="D23" s="29">
        <f t="shared" si="0"/>
        <v>150</v>
      </c>
      <c r="E23" s="16">
        <v>2</v>
      </c>
      <c r="F23" s="16">
        <v>15</v>
      </c>
      <c r="G23" s="29">
        <f t="shared" si="1"/>
        <v>650</v>
      </c>
      <c r="H23" s="16">
        <v>8</v>
      </c>
      <c r="I23" s="16">
        <v>12</v>
      </c>
      <c r="J23" s="29">
        <f t="shared" si="2"/>
        <v>50</v>
      </c>
    </row>
    <row r="24" spans="1:10" ht="14.25">
      <c r="A24" s="39" t="s">
        <v>162</v>
      </c>
      <c r="B24" s="69">
        <v>48</v>
      </c>
      <c r="C24" s="69">
        <v>29</v>
      </c>
      <c r="D24" s="29">
        <f t="shared" si="0"/>
        <v>-39.583333333333336</v>
      </c>
      <c r="E24" s="16">
        <v>10</v>
      </c>
      <c r="F24" s="16">
        <v>6</v>
      </c>
      <c r="G24" s="29">
        <f t="shared" si="1"/>
        <v>-40</v>
      </c>
      <c r="H24" s="16">
        <v>51</v>
      </c>
      <c r="I24" s="16">
        <v>30</v>
      </c>
      <c r="J24" s="29">
        <f t="shared" si="2"/>
        <v>-41.1764705882353</v>
      </c>
    </row>
    <row r="25" spans="1:10" ht="14.25">
      <c r="A25" s="39" t="s">
        <v>163</v>
      </c>
      <c r="B25" s="69">
        <v>28</v>
      </c>
      <c r="C25" s="69">
        <v>29</v>
      </c>
      <c r="D25" s="29">
        <f t="shared" si="0"/>
        <v>3.5714285714285694</v>
      </c>
      <c r="E25" s="16">
        <v>5</v>
      </c>
      <c r="F25" s="16">
        <v>13</v>
      </c>
      <c r="G25" s="29">
        <f t="shared" si="1"/>
        <v>160</v>
      </c>
      <c r="H25" s="16">
        <v>41</v>
      </c>
      <c r="I25" s="16">
        <v>23</v>
      </c>
      <c r="J25" s="29">
        <f t="shared" si="2"/>
        <v>-43.90243902439025</v>
      </c>
    </row>
    <row r="26" spans="1:10" ht="14.25">
      <c r="A26" s="39" t="s">
        <v>164</v>
      </c>
      <c r="B26" s="69">
        <v>19</v>
      </c>
      <c r="C26" s="69">
        <v>25</v>
      </c>
      <c r="D26" s="29">
        <f t="shared" si="0"/>
        <v>31.57894736842104</v>
      </c>
      <c r="E26" s="16">
        <v>4</v>
      </c>
      <c r="F26" s="16">
        <v>7</v>
      </c>
      <c r="G26" s="29">
        <f t="shared" si="1"/>
        <v>75</v>
      </c>
      <c r="H26" s="16">
        <v>24</v>
      </c>
      <c r="I26" s="16">
        <v>38</v>
      </c>
      <c r="J26" s="29">
        <f t="shared" si="2"/>
        <v>58.33333333333334</v>
      </c>
    </row>
    <row r="27" spans="1:10" ht="14.25">
      <c r="A27" s="39" t="s">
        <v>165</v>
      </c>
      <c r="B27" s="69">
        <v>15</v>
      </c>
      <c r="C27" s="69">
        <v>15</v>
      </c>
      <c r="D27" s="29">
        <f t="shared" si="0"/>
        <v>0</v>
      </c>
      <c r="E27" s="16">
        <v>1</v>
      </c>
      <c r="F27" s="16">
        <v>1</v>
      </c>
      <c r="G27" s="29">
        <f t="shared" si="1"/>
        <v>0</v>
      </c>
      <c r="H27" s="16">
        <v>20</v>
      </c>
      <c r="I27" s="16">
        <v>23</v>
      </c>
      <c r="J27" s="29">
        <f t="shared" si="2"/>
        <v>15</v>
      </c>
    </row>
    <row r="28" spans="1:10" ht="14.25">
      <c r="A28" s="39" t="s">
        <v>166</v>
      </c>
      <c r="B28" s="69">
        <v>2</v>
      </c>
      <c r="C28" s="69">
        <v>3</v>
      </c>
      <c r="D28" s="29">
        <f t="shared" si="0"/>
        <v>50</v>
      </c>
      <c r="E28" s="16">
        <v>0</v>
      </c>
      <c r="F28" s="16">
        <v>0</v>
      </c>
      <c r="G28" s="29">
        <v>0</v>
      </c>
      <c r="H28" s="16">
        <v>3</v>
      </c>
      <c r="I28" s="16">
        <v>9</v>
      </c>
      <c r="J28" s="29">
        <f t="shared" si="2"/>
        <v>200</v>
      </c>
    </row>
    <row r="29" spans="1:10" ht="14.25">
      <c r="A29" s="39" t="s">
        <v>167</v>
      </c>
      <c r="B29" s="69">
        <v>61</v>
      </c>
      <c r="C29" s="69">
        <v>65</v>
      </c>
      <c r="D29" s="29">
        <f t="shared" si="0"/>
        <v>6.557377049180332</v>
      </c>
      <c r="E29" s="16">
        <v>13</v>
      </c>
      <c r="F29" s="16">
        <v>8</v>
      </c>
      <c r="G29" s="29">
        <f t="shared" si="1"/>
        <v>-38.46153846153846</v>
      </c>
      <c r="H29" s="16">
        <v>67</v>
      </c>
      <c r="I29" s="16">
        <v>82</v>
      </c>
      <c r="J29" s="29">
        <f t="shared" si="2"/>
        <v>22.388059701492537</v>
      </c>
    </row>
    <row r="30" spans="1:10" ht="14.25">
      <c r="A30" s="39" t="s">
        <v>168</v>
      </c>
      <c r="B30" s="69">
        <v>17</v>
      </c>
      <c r="C30" s="69">
        <v>19</v>
      </c>
      <c r="D30" s="29">
        <f t="shared" si="0"/>
        <v>11.764705882352942</v>
      </c>
      <c r="E30" s="16">
        <v>6</v>
      </c>
      <c r="F30" s="16">
        <v>4</v>
      </c>
      <c r="G30" s="29">
        <f t="shared" si="1"/>
        <v>-33.33333333333333</v>
      </c>
      <c r="H30" s="16">
        <v>23</v>
      </c>
      <c r="I30" s="16">
        <v>29</v>
      </c>
      <c r="J30" s="29">
        <f t="shared" si="2"/>
        <v>26.086956521739125</v>
      </c>
    </row>
    <row r="31" spans="1:10" ht="14.25">
      <c r="A31" s="39" t="s">
        <v>169</v>
      </c>
      <c r="B31" s="69">
        <v>65</v>
      </c>
      <c r="C31" s="69">
        <v>50</v>
      </c>
      <c r="D31" s="29">
        <f t="shared" si="0"/>
        <v>-23.07692307692308</v>
      </c>
      <c r="E31" s="16">
        <v>13</v>
      </c>
      <c r="F31" s="16">
        <v>17</v>
      </c>
      <c r="G31" s="29">
        <f t="shared" si="1"/>
        <v>30.769230769230774</v>
      </c>
      <c r="H31" s="16">
        <v>74</v>
      </c>
      <c r="I31" s="16">
        <v>47</v>
      </c>
      <c r="J31" s="29">
        <f t="shared" si="2"/>
        <v>-36.486486486486484</v>
      </c>
    </row>
    <row r="32" spans="1:10" ht="14.25">
      <c r="A32" s="39" t="s">
        <v>170</v>
      </c>
      <c r="B32" s="69">
        <v>5</v>
      </c>
      <c r="C32" s="69">
        <v>6</v>
      </c>
      <c r="D32" s="29">
        <f t="shared" si="0"/>
        <v>20</v>
      </c>
      <c r="E32" s="16">
        <v>1</v>
      </c>
      <c r="F32" s="16">
        <v>3</v>
      </c>
      <c r="G32" s="29">
        <f t="shared" si="1"/>
        <v>200</v>
      </c>
      <c r="H32" s="16">
        <v>9</v>
      </c>
      <c r="I32" s="16">
        <v>4</v>
      </c>
      <c r="J32" s="29">
        <f t="shared" si="2"/>
        <v>-55.55555555555556</v>
      </c>
    </row>
    <row r="33" spans="1:10" ht="14.25">
      <c r="A33" s="39" t="s">
        <v>171</v>
      </c>
      <c r="B33" s="69">
        <v>1</v>
      </c>
      <c r="C33" s="69">
        <v>0</v>
      </c>
      <c r="D33" s="112" t="s">
        <v>315</v>
      </c>
      <c r="E33" s="16">
        <v>0</v>
      </c>
      <c r="F33" s="16">
        <v>0</v>
      </c>
      <c r="G33" s="29">
        <v>0</v>
      </c>
      <c r="H33" s="16">
        <v>2</v>
      </c>
      <c r="I33" s="16">
        <v>0</v>
      </c>
      <c r="J33" s="112" t="s">
        <v>315</v>
      </c>
    </row>
    <row r="34" spans="1:10" ht="14.25">
      <c r="A34" s="39" t="s">
        <v>172</v>
      </c>
      <c r="B34" s="69">
        <v>39</v>
      </c>
      <c r="C34" s="69">
        <v>20</v>
      </c>
      <c r="D34" s="29">
        <f t="shared" si="0"/>
        <v>-48.717948717948715</v>
      </c>
      <c r="E34" s="16">
        <v>8</v>
      </c>
      <c r="F34" s="16">
        <v>3</v>
      </c>
      <c r="G34" s="29">
        <f t="shared" si="1"/>
        <v>-62.5</v>
      </c>
      <c r="H34" s="16">
        <v>59</v>
      </c>
      <c r="I34" s="16">
        <v>36</v>
      </c>
      <c r="J34" s="29">
        <f t="shared" si="2"/>
        <v>-38.983050847457626</v>
      </c>
    </row>
    <row r="35" spans="1:10" ht="14.25">
      <c r="A35" s="39" t="s">
        <v>173</v>
      </c>
      <c r="B35" s="69">
        <v>237</v>
      </c>
      <c r="C35" s="69">
        <v>290</v>
      </c>
      <c r="D35" s="29">
        <f t="shared" si="0"/>
        <v>22.36286919831224</v>
      </c>
      <c r="E35" s="16">
        <v>60</v>
      </c>
      <c r="F35" s="16">
        <v>64</v>
      </c>
      <c r="G35" s="29">
        <f t="shared" si="1"/>
        <v>6.666666666666671</v>
      </c>
      <c r="H35" s="16">
        <v>254</v>
      </c>
      <c r="I35" s="16">
        <v>383</v>
      </c>
      <c r="J35" s="29">
        <f t="shared" si="2"/>
        <v>50.78740157480314</v>
      </c>
    </row>
    <row r="36" spans="1:10" ht="28.5">
      <c r="A36" s="39" t="s">
        <v>174</v>
      </c>
      <c r="B36" s="69">
        <v>6</v>
      </c>
      <c r="C36" s="69">
        <v>2</v>
      </c>
      <c r="D36" s="29">
        <f t="shared" si="0"/>
        <v>-66.66666666666666</v>
      </c>
      <c r="E36" s="16">
        <v>2</v>
      </c>
      <c r="F36" s="16">
        <v>0</v>
      </c>
      <c r="G36" s="112" t="s">
        <v>315</v>
      </c>
      <c r="H36" s="16">
        <v>6</v>
      </c>
      <c r="I36" s="16">
        <v>3</v>
      </c>
      <c r="J36" s="29">
        <f t="shared" si="2"/>
        <v>-50</v>
      </c>
    </row>
    <row r="37" spans="1:10" ht="14.25">
      <c r="A37" s="39" t="s">
        <v>175</v>
      </c>
      <c r="B37" s="69">
        <v>0</v>
      </c>
      <c r="C37" s="69">
        <v>0</v>
      </c>
      <c r="D37" s="29">
        <v>0</v>
      </c>
      <c r="E37" s="16">
        <v>0</v>
      </c>
      <c r="F37" s="16">
        <v>0</v>
      </c>
      <c r="G37" s="29">
        <v>0</v>
      </c>
      <c r="H37" s="16">
        <v>0</v>
      </c>
      <c r="I37" s="16">
        <v>0</v>
      </c>
      <c r="J37" s="29">
        <v>0</v>
      </c>
    </row>
    <row r="38" spans="1:10" ht="28.5">
      <c r="A38" s="39" t="s">
        <v>309</v>
      </c>
      <c r="B38" s="69">
        <v>48</v>
      </c>
      <c r="C38" s="69">
        <v>54</v>
      </c>
      <c r="D38" s="29">
        <f t="shared" si="0"/>
        <v>12.5</v>
      </c>
      <c r="E38" s="16">
        <v>16</v>
      </c>
      <c r="F38" s="16">
        <v>15</v>
      </c>
      <c r="G38" s="29">
        <f t="shared" si="1"/>
        <v>-6.25</v>
      </c>
      <c r="H38" s="16">
        <v>53</v>
      </c>
      <c r="I38" s="16">
        <v>65</v>
      </c>
      <c r="J38" s="29">
        <f t="shared" si="2"/>
        <v>22.64150943396227</v>
      </c>
    </row>
    <row r="39" spans="1:10" ht="14.25">
      <c r="A39" s="39" t="s">
        <v>176</v>
      </c>
      <c r="B39" s="69">
        <v>0</v>
      </c>
      <c r="C39" s="69">
        <v>0</v>
      </c>
      <c r="D39" s="29">
        <v>0</v>
      </c>
      <c r="E39" s="16">
        <v>0</v>
      </c>
      <c r="F39" s="16">
        <v>0</v>
      </c>
      <c r="G39" s="29">
        <v>0</v>
      </c>
      <c r="H39" s="16">
        <v>0</v>
      </c>
      <c r="I39" s="16">
        <v>0</v>
      </c>
      <c r="J39" s="29">
        <v>0</v>
      </c>
    </row>
    <row r="40" spans="1:10" ht="14.25">
      <c r="A40" s="39" t="s">
        <v>177</v>
      </c>
      <c r="B40" s="69">
        <v>248</v>
      </c>
      <c r="C40" s="69">
        <v>296</v>
      </c>
      <c r="D40" s="29">
        <f t="shared" si="0"/>
        <v>19.354838709677423</v>
      </c>
      <c r="E40" s="16">
        <v>66</v>
      </c>
      <c r="F40" s="16">
        <v>73</v>
      </c>
      <c r="G40" s="29">
        <f t="shared" si="1"/>
        <v>10.606060606060609</v>
      </c>
      <c r="H40" s="16">
        <v>300</v>
      </c>
      <c r="I40" s="16">
        <v>373</v>
      </c>
      <c r="J40" s="29">
        <f t="shared" si="2"/>
        <v>24.33333333333333</v>
      </c>
    </row>
    <row r="41" spans="1:10" ht="14.25">
      <c r="A41" s="39" t="s">
        <v>178</v>
      </c>
      <c r="B41" s="69">
        <v>14</v>
      </c>
      <c r="C41" s="69">
        <v>0</v>
      </c>
      <c r="D41" s="112" t="s">
        <v>315</v>
      </c>
      <c r="E41" s="16">
        <v>5</v>
      </c>
      <c r="F41" s="16">
        <v>0</v>
      </c>
      <c r="G41" s="112" t="s">
        <v>315</v>
      </c>
      <c r="H41" s="16">
        <v>14</v>
      </c>
      <c r="I41" s="16">
        <v>0</v>
      </c>
      <c r="J41" s="112" t="s">
        <v>315</v>
      </c>
    </row>
    <row r="42" spans="1:10" ht="14.25">
      <c r="A42" s="39" t="s">
        <v>179</v>
      </c>
      <c r="B42" s="69">
        <v>509</v>
      </c>
      <c r="C42" s="69">
        <v>479</v>
      </c>
      <c r="D42" s="29">
        <f t="shared" si="0"/>
        <v>-5.893909626719051</v>
      </c>
      <c r="E42" s="16">
        <v>123</v>
      </c>
      <c r="F42" s="16">
        <v>120</v>
      </c>
      <c r="G42" s="29">
        <f t="shared" si="1"/>
        <v>-2.439024390243901</v>
      </c>
      <c r="H42" s="16">
        <v>680</v>
      </c>
      <c r="I42" s="16">
        <v>675</v>
      </c>
      <c r="J42" s="29">
        <f t="shared" si="2"/>
        <v>-0.735294117647058</v>
      </c>
    </row>
    <row r="43" spans="1:10" ht="14.25">
      <c r="A43" s="39" t="s">
        <v>180</v>
      </c>
      <c r="B43" s="69">
        <v>3</v>
      </c>
      <c r="C43" s="69">
        <v>2</v>
      </c>
      <c r="D43" s="29">
        <f t="shared" si="0"/>
        <v>-33.33333333333333</v>
      </c>
      <c r="E43" s="16">
        <v>0</v>
      </c>
      <c r="F43" s="16">
        <v>2</v>
      </c>
      <c r="G43" s="29" t="s">
        <v>314</v>
      </c>
      <c r="H43" s="16">
        <v>4</v>
      </c>
      <c r="I43" s="16">
        <v>0</v>
      </c>
      <c r="J43" s="112" t="s">
        <v>315</v>
      </c>
    </row>
    <row r="44" spans="1:10" ht="14.25">
      <c r="A44" s="39" t="s">
        <v>181</v>
      </c>
      <c r="B44" s="69">
        <v>0</v>
      </c>
      <c r="C44" s="69">
        <v>0</v>
      </c>
      <c r="D44" s="29">
        <v>0</v>
      </c>
      <c r="E44" s="16">
        <v>0</v>
      </c>
      <c r="F44" s="16">
        <v>0</v>
      </c>
      <c r="G44" s="29">
        <v>0</v>
      </c>
      <c r="H44" s="16">
        <v>0</v>
      </c>
      <c r="I44" s="16">
        <v>0</v>
      </c>
      <c r="J44" s="29">
        <v>0</v>
      </c>
    </row>
    <row r="45" spans="1:10" ht="14.25">
      <c r="A45" s="39" t="s">
        <v>182</v>
      </c>
      <c r="B45" s="69">
        <v>13</v>
      </c>
      <c r="C45" s="69">
        <v>4</v>
      </c>
      <c r="D45" s="29">
        <f t="shared" si="0"/>
        <v>-69.23076923076923</v>
      </c>
      <c r="E45" s="16">
        <v>1</v>
      </c>
      <c r="F45" s="16">
        <v>0</v>
      </c>
      <c r="G45" s="112" t="s">
        <v>315</v>
      </c>
      <c r="H45" s="16">
        <v>21</v>
      </c>
      <c r="I45" s="16">
        <v>9</v>
      </c>
      <c r="J45" s="29">
        <f t="shared" si="2"/>
        <v>-57.142857142857146</v>
      </c>
    </row>
    <row r="46" spans="1:10" ht="14.25">
      <c r="A46" s="39" t="s">
        <v>183</v>
      </c>
      <c r="B46" s="69">
        <v>0</v>
      </c>
      <c r="C46" s="69">
        <v>1</v>
      </c>
      <c r="D46" s="29" t="s">
        <v>314</v>
      </c>
      <c r="E46" s="16">
        <v>0</v>
      </c>
      <c r="F46" s="16">
        <v>0</v>
      </c>
      <c r="G46" s="29">
        <v>0</v>
      </c>
      <c r="H46" s="16">
        <v>0</v>
      </c>
      <c r="I46" s="16">
        <v>1</v>
      </c>
      <c r="J46" s="29" t="s">
        <v>314</v>
      </c>
    </row>
    <row r="47" spans="1:10" ht="14.25">
      <c r="A47" s="39" t="s">
        <v>184</v>
      </c>
      <c r="B47" s="69">
        <v>113</v>
      </c>
      <c r="C47" s="69">
        <v>124</v>
      </c>
      <c r="D47" s="29">
        <f t="shared" si="0"/>
        <v>9.73451327433628</v>
      </c>
      <c r="E47" s="16">
        <v>32</v>
      </c>
      <c r="F47" s="16">
        <v>33</v>
      </c>
      <c r="G47" s="29">
        <f t="shared" si="1"/>
        <v>3.125</v>
      </c>
      <c r="H47" s="16">
        <v>145</v>
      </c>
      <c r="I47" s="16">
        <v>142</v>
      </c>
      <c r="J47" s="29">
        <f t="shared" si="2"/>
        <v>-2.068965517241381</v>
      </c>
    </row>
    <row r="48" spans="1:10" ht="28.5">
      <c r="A48" s="39" t="s">
        <v>185</v>
      </c>
      <c r="B48" s="69">
        <v>7</v>
      </c>
      <c r="C48" s="69">
        <v>6</v>
      </c>
      <c r="D48" s="29">
        <f t="shared" si="0"/>
        <v>-14.285714285714292</v>
      </c>
      <c r="E48" s="16">
        <v>0</v>
      </c>
      <c r="F48" s="16">
        <v>0</v>
      </c>
      <c r="G48" s="29">
        <v>0</v>
      </c>
      <c r="H48" s="16">
        <v>8</v>
      </c>
      <c r="I48" s="16">
        <v>13</v>
      </c>
      <c r="J48" s="29">
        <f t="shared" si="2"/>
        <v>62.5</v>
      </c>
    </row>
    <row r="49" spans="1:10" ht="14.25">
      <c r="A49" s="39" t="s">
        <v>186</v>
      </c>
      <c r="B49" s="69">
        <v>46</v>
      </c>
      <c r="C49" s="69">
        <v>59</v>
      </c>
      <c r="D49" s="29">
        <f t="shared" si="0"/>
        <v>28.260869565217405</v>
      </c>
      <c r="E49" s="16">
        <v>5</v>
      </c>
      <c r="F49" s="16">
        <v>7</v>
      </c>
      <c r="G49" s="29">
        <f t="shared" si="1"/>
        <v>40</v>
      </c>
      <c r="H49" s="16">
        <v>78</v>
      </c>
      <c r="I49" s="16">
        <v>105</v>
      </c>
      <c r="J49" s="29">
        <f t="shared" si="2"/>
        <v>34.61538461538461</v>
      </c>
    </row>
    <row r="50" spans="1:10" ht="14.25">
      <c r="A50" s="39" t="s">
        <v>187</v>
      </c>
      <c r="B50" s="69">
        <v>50</v>
      </c>
      <c r="C50" s="69">
        <v>33</v>
      </c>
      <c r="D50" s="29">
        <f t="shared" si="0"/>
        <v>-34</v>
      </c>
      <c r="E50" s="16">
        <v>6</v>
      </c>
      <c r="F50" s="16">
        <v>5</v>
      </c>
      <c r="G50" s="29">
        <f t="shared" si="1"/>
        <v>-16.66666666666667</v>
      </c>
      <c r="H50" s="16">
        <v>73</v>
      </c>
      <c r="I50" s="16">
        <v>52</v>
      </c>
      <c r="J50" s="29">
        <f t="shared" si="2"/>
        <v>-28.76712328767124</v>
      </c>
    </row>
    <row r="51" spans="1:10" ht="14.25">
      <c r="A51" s="39" t="s">
        <v>188</v>
      </c>
      <c r="B51" s="69">
        <v>23</v>
      </c>
      <c r="C51" s="69">
        <v>16</v>
      </c>
      <c r="D51" s="29">
        <f t="shared" si="0"/>
        <v>-30.434782608695656</v>
      </c>
      <c r="E51" s="16">
        <v>2</v>
      </c>
      <c r="F51" s="16">
        <v>0</v>
      </c>
      <c r="G51" s="112" t="s">
        <v>315</v>
      </c>
      <c r="H51" s="16">
        <v>32</v>
      </c>
      <c r="I51" s="16">
        <v>20</v>
      </c>
      <c r="J51" s="29">
        <f t="shared" si="2"/>
        <v>-37.5</v>
      </c>
    </row>
    <row r="52" spans="1:10" ht="14.25">
      <c r="A52" s="39" t="s">
        <v>189</v>
      </c>
      <c r="B52" s="69">
        <v>48</v>
      </c>
      <c r="C52" s="69">
        <v>40</v>
      </c>
      <c r="D52" s="29">
        <f t="shared" si="0"/>
        <v>-16.66666666666667</v>
      </c>
      <c r="E52" s="16">
        <v>7</v>
      </c>
      <c r="F52" s="16">
        <v>8</v>
      </c>
      <c r="G52" s="29">
        <f t="shared" si="1"/>
        <v>14.285714285714292</v>
      </c>
      <c r="H52" s="16">
        <v>60</v>
      </c>
      <c r="I52" s="16">
        <v>60</v>
      </c>
      <c r="J52" s="29">
        <f t="shared" si="2"/>
        <v>0</v>
      </c>
    </row>
    <row r="53" spans="1:10" ht="14.25">
      <c r="A53" s="39" t="s">
        <v>190</v>
      </c>
      <c r="B53" s="69">
        <v>144</v>
      </c>
      <c r="C53" s="69">
        <v>158</v>
      </c>
      <c r="D53" s="29">
        <f t="shared" si="0"/>
        <v>9.722222222222229</v>
      </c>
      <c r="E53" s="16">
        <v>40</v>
      </c>
      <c r="F53" s="16">
        <v>47</v>
      </c>
      <c r="G53" s="29">
        <f t="shared" si="1"/>
        <v>17.5</v>
      </c>
      <c r="H53" s="16">
        <v>209</v>
      </c>
      <c r="I53" s="16">
        <v>205</v>
      </c>
      <c r="J53" s="29">
        <f t="shared" si="2"/>
        <v>-1.913875598086122</v>
      </c>
    </row>
    <row r="54" spans="1:10" ht="14.25">
      <c r="A54" s="39" t="s">
        <v>191</v>
      </c>
      <c r="B54" s="69">
        <v>0</v>
      </c>
      <c r="C54" s="69">
        <v>3</v>
      </c>
      <c r="D54" s="29" t="s">
        <v>314</v>
      </c>
      <c r="E54" s="16">
        <v>0</v>
      </c>
      <c r="F54" s="16">
        <v>1</v>
      </c>
      <c r="G54" s="29" t="s">
        <v>314</v>
      </c>
      <c r="H54" s="16">
        <v>0</v>
      </c>
      <c r="I54" s="16">
        <v>2</v>
      </c>
      <c r="J54" s="29" t="s">
        <v>314</v>
      </c>
    </row>
    <row r="55" spans="1:10" ht="14.25">
      <c r="A55" s="39" t="s">
        <v>192</v>
      </c>
      <c r="B55" s="69">
        <v>2</v>
      </c>
      <c r="C55" s="69">
        <v>1</v>
      </c>
      <c r="D55" s="29">
        <f t="shared" si="0"/>
        <v>-50</v>
      </c>
      <c r="E55" s="16">
        <v>1</v>
      </c>
      <c r="F55" s="16">
        <v>0</v>
      </c>
      <c r="G55" s="112" t="s">
        <v>315</v>
      </c>
      <c r="H55" s="16">
        <v>1</v>
      </c>
      <c r="I55" s="16">
        <v>1</v>
      </c>
      <c r="J55" s="29">
        <f t="shared" si="2"/>
        <v>0</v>
      </c>
    </row>
    <row r="56" spans="1:10" ht="14.25">
      <c r="A56" s="39" t="s">
        <v>193</v>
      </c>
      <c r="B56" s="69">
        <v>12</v>
      </c>
      <c r="C56" s="69">
        <v>5</v>
      </c>
      <c r="D56" s="29">
        <f t="shared" si="0"/>
        <v>-58.333333333333336</v>
      </c>
      <c r="E56" s="16">
        <v>1</v>
      </c>
      <c r="F56" s="16">
        <v>0</v>
      </c>
      <c r="G56" s="112" t="s">
        <v>315</v>
      </c>
      <c r="H56" s="16">
        <v>13</v>
      </c>
      <c r="I56" s="16">
        <v>9</v>
      </c>
      <c r="J56" s="29">
        <f t="shared" si="2"/>
        <v>-30.769230769230774</v>
      </c>
    </row>
    <row r="57" spans="1:10" ht="14.25">
      <c r="A57" s="39" t="s">
        <v>194</v>
      </c>
      <c r="B57" s="69">
        <v>117</v>
      </c>
      <c r="C57" s="69">
        <v>102</v>
      </c>
      <c r="D57" s="29">
        <f t="shared" si="0"/>
        <v>-12.820512820512818</v>
      </c>
      <c r="E57" s="16">
        <v>25</v>
      </c>
      <c r="F57" s="16">
        <v>19</v>
      </c>
      <c r="G57" s="29">
        <f t="shared" si="1"/>
        <v>-24</v>
      </c>
      <c r="H57" s="16">
        <v>177</v>
      </c>
      <c r="I57" s="16">
        <v>130</v>
      </c>
      <c r="J57" s="29">
        <f t="shared" si="2"/>
        <v>-26.55367231638418</v>
      </c>
    </row>
    <row r="58" spans="1:10" ht="14.25">
      <c r="A58" s="39" t="s">
        <v>195</v>
      </c>
      <c r="B58" s="69">
        <v>2</v>
      </c>
      <c r="C58" s="69">
        <v>0</v>
      </c>
      <c r="D58" s="112" t="s">
        <v>315</v>
      </c>
      <c r="E58" s="16">
        <v>0</v>
      </c>
      <c r="F58" s="16">
        <v>0</v>
      </c>
      <c r="G58" s="29">
        <v>0</v>
      </c>
      <c r="H58" s="16">
        <v>3</v>
      </c>
      <c r="I58" s="16">
        <v>0</v>
      </c>
      <c r="J58" s="112" t="s">
        <v>315</v>
      </c>
    </row>
    <row r="59" spans="1:10" ht="14.25">
      <c r="A59" s="39" t="s">
        <v>196</v>
      </c>
      <c r="B59" s="69">
        <v>1</v>
      </c>
      <c r="C59" s="69">
        <v>3</v>
      </c>
      <c r="D59" s="29">
        <f t="shared" si="0"/>
        <v>200</v>
      </c>
      <c r="E59" s="16">
        <v>0</v>
      </c>
      <c r="F59" s="16">
        <v>1</v>
      </c>
      <c r="G59" s="29" t="s">
        <v>314</v>
      </c>
      <c r="H59" s="16">
        <v>2</v>
      </c>
      <c r="I59" s="16">
        <v>3</v>
      </c>
      <c r="J59" s="29">
        <f t="shared" si="2"/>
        <v>50</v>
      </c>
    </row>
    <row r="60" spans="1:10" ht="14.25">
      <c r="A60" s="39" t="s">
        <v>197</v>
      </c>
      <c r="B60" s="69">
        <v>2</v>
      </c>
      <c r="C60" s="69">
        <v>1</v>
      </c>
      <c r="D60" s="29">
        <f t="shared" si="0"/>
        <v>-50</v>
      </c>
      <c r="E60" s="16">
        <v>0</v>
      </c>
      <c r="F60" s="16">
        <v>0</v>
      </c>
      <c r="G60" s="29">
        <v>0</v>
      </c>
      <c r="H60" s="16">
        <v>4</v>
      </c>
      <c r="I60" s="16">
        <v>1</v>
      </c>
      <c r="J60" s="29">
        <f t="shared" si="2"/>
        <v>-75</v>
      </c>
    </row>
    <row r="61" spans="1:10" ht="14.25">
      <c r="A61" s="39" t="s">
        <v>198</v>
      </c>
      <c r="B61" s="69">
        <v>42</v>
      </c>
      <c r="C61" s="69">
        <v>60</v>
      </c>
      <c r="D61" s="29">
        <f t="shared" si="0"/>
        <v>42.85714285714286</v>
      </c>
      <c r="E61" s="16">
        <v>11</v>
      </c>
      <c r="F61" s="16">
        <v>13</v>
      </c>
      <c r="G61" s="29">
        <f t="shared" si="1"/>
        <v>18.181818181818187</v>
      </c>
      <c r="H61" s="16">
        <v>49</v>
      </c>
      <c r="I61" s="16">
        <v>87</v>
      </c>
      <c r="J61" s="29">
        <f t="shared" si="2"/>
        <v>77.55102040816325</v>
      </c>
    </row>
    <row r="62" spans="1:10" ht="14.25">
      <c r="A62" s="39" t="s">
        <v>199</v>
      </c>
      <c r="B62" s="69">
        <v>3</v>
      </c>
      <c r="C62" s="69">
        <v>7</v>
      </c>
      <c r="D62" s="29">
        <f t="shared" si="0"/>
        <v>133.33333333333334</v>
      </c>
      <c r="E62" s="16">
        <v>1</v>
      </c>
      <c r="F62" s="16">
        <v>1</v>
      </c>
      <c r="G62" s="29">
        <f t="shared" si="1"/>
        <v>0</v>
      </c>
      <c r="H62" s="16">
        <v>2</v>
      </c>
      <c r="I62" s="16">
        <v>11</v>
      </c>
      <c r="J62" s="29">
        <f t="shared" si="2"/>
        <v>450</v>
      </c>
    </row>
    <row r="63" spans="1:10" ht="14.25">
      <c r="A63" s="39" t="s">
        <v>200</v>
      </c>
      <c r="B63" s="69">
        <v>24</v>
      </c>
      <c r="C63" s="69">
        <v>16</v>
      </c>
      <c r="D63" s="29">
        <f t="shared" si="0"/>
        <v>-33.33333333333333</v>
      </c>
      <c r="E63" s="16">
        <v>8</v>
      </c>
      <c r="F63" s="16">
        <v>3</v>
      </c>
      <c r="G63" s="29">
        <f t="shared" si="1"/>
        <v>-62.5</v>
      </c>
      <c r="H63" s="16">
        <v>29</v>
      </c>
      <c r="I63" s="16">
        <v>20</v>
      </c>
      <c r="J63" s="29">
        <f t="shared" si="2"/>
        <v>-31.034482758620683</v>
      </c>
    </row>
    <row r="64" spans="1:10" ht="14.25">
      <c r="A64" s="39" t="s">
        <v>201</v>
      </c>
      <c r="B64" s="69">
        <v>77</v>
      </c>
      <c r="C64" s="69">
        <v>97</v>
      </c>
      <c r="D64" s="29">
        <f t="shared" si="0"/>
        <v>25.974025974025977</v>
      </c>
      <c r="E64" s="16">
        <v>29</v>
      </c>
      <c r="F64" s="16">
        <v>24</v>
      </c>
      <c r="G64" s="29">
        <f t="shared" si="1"/>
        <v>-17.241379310344826</v>
      </c>
      <c r="H64" s="16">
        <v>110</v>
      </c>
      <c r="I64" s="16">
        <v>132</v>
      </c>
      <c r="J64" s="29">
        <f t="shared" si="2"/>
        <v>20</v>
      </c>
    </row>
    <row r="65" spans="1:10" ht="14.25">
      <c r="A65" s="39" t="s">
        <v>202</v>
      </c>
      <c r="B65" s="69">
        <v>6</v>
      </c>
      <c r="C65" s="69">
        <v>2</v>
      </c>
      <c r="D65" s="29">
        <f t="shared" si="0"/>
        <v>-66.66666666666666</v>
      </c>
      <c r="E65" s="16">
        <v>1</v>
      </c>
      <c r="F65" s="16">
        <v>1</v>
      </c>
      <c r="G65" s="29">
        <f t="shared" si="1"/>
        <v>0</v>
      </c>
      <c r="H65" s="16">
        <v>8</v>
      </c>
      <c r="I65" s="16">
        <v>3</v>
      </c>
      <c r="J65" s="29">
        <f t="shared" si="2"/>
        <v>-62.5</v>
      </c>
    </row>
    <row r="66" spans="1:10" ht="14.25">
      <c r="A66" s="39" t="s">
        <v>203</v>
      </c>
      <c r="B66" s="69">
        <v>1</v>
      </c>
      <c r="C66" s="69">
        <v>1</v>
      </c>
      <c r="D66" s="29">
        <f t="shared" si="0"/>
        <v>0</v>
      </c>
      <c r="E66" s="16">
        <v>0</v>
      </c>
      <c r="F66" s="16">
        <v>0</v>
      </c>
      <c r="G66" s="29">
        <v>0</v>
      </c>
      <c r="H66" s="16">
        <v>1</v>
      </c>
      <c r="I66" s="16">
        <v>1</v>
      </c>
      <c r="J66" s="29">
        <f t="shared" si="2"/>
        <v>0</v>
      </c>
    </row>
    <row r="67" spans="1:10" ht="28.5">
      <c r="A67" s="39" t="s">
        <v>204</v>
      </c>
      <c r="B67" s="69">
        <v>77</v>
      </c>
      <c r="C67" s="69">
        <v>91</v>
      </c>
      <c r="D67" s="29">
        <f t="shared" si="0"/>
        <v>18.181818181818187</v>
      </c>
      <c r="E67" s="16">
        <v>25</v>
      </c>
      <c r="F67" s="16">
        <v>26</v>
      </c>
      <c r="G67" s="29">
        <f t="shared" si="1"/>
        <v>4</v>
      </c>
      <c r="H67" s="16">
        <v>104</v>
      </c>
      <c r="I67" s="16">
        <v>120</v>
      </c>
      <c r="J67" s="29">
        <f t="shared" si="2"/>
        <v>15.384615384615387</v>
      </c>
    </row>
    <row r="68" spans="1:10" ht="14.25">
      <c r="A68" s="39" t="s">
        <v>205</v>
      </c>
      <c r="B68" s="69">
        <v>4</v>
      </c>
      <c r="C68" s="69">
        <v>2</v>
      </c>
      <c r="D68" s="29">
        <f t="shared" si="0"/>
        <v>-50</v>
      </c>
      <c r="E68" s="16">
        <v>1</v>
      </c>
      <c r="F68" s="16">
        <v>0</v>
      </c>
      <c r="G68" s="112" t="s">
        <v>315</v>
      </c>
      <c r="H68" s="16">
        <v>4</v>
      </c>
      <c r="I68" s="16">
        <v>2</v>
      </c>
      <c r="J68" s="29">
        <f t="shared" si="2"/>
        <v>-50</v>
      </c>
    </row>
    <row r="69" spans="1:10" ht="14.25">
      <c r="A69" s="39" t="s">
        <v>206</v>
      </c>
      <c r="B69" s="69">
        <v>0</v>
      </c>
      <c r="C69" s="69">
        <v>1</v>
      </c>
      <c r="D69" s="29" t="s">
        <v>314</v>
      </c>
      <c r="E69" s="16">
        <v>0</v>
      </c>
      <c r="F69" s="16">
        <v>0</v>
      </c>
      <c r="G69" s="29">
        <v>0</v>
      </c>
      <c r="H69" s="16">
        <v>0</v>
      </c>
      <c r="I69" s="16">
        <v>1</v>
      </c>
      <c r="J69" s="29" t="s">
        <v>314</v>
      </c>
    </row>
    <row r="70" spans="1:10" ht="14.25">
      <c r="A70" s="39" t="s">
        <v>207</v>
      </c>
      <c r="B70" s="69">
        <v>0</v>
      </c>
      <c r="C70" s="69">
        <v>5</v>
      </c>
      <c r="D70" s="29" t="s">
        <v>314</v>
      </c>
      <c r="E70" s="16">
        <v>0</v>
      </c>
      <c r="F70" s="16">
        <v>2</v>
      </c>
      <c r="G70" s="29" t="s">
        <v>115</v>
      </c>
      <c r="H70" s="16">
        <v>0</v>
      </c>
      <c r="I70" s="16">
        <v>4</v>
      </c>
      <c r="J70" s="29" t="s">
        <v>314</v>
      </c>
    </row>
    <row r="71" spans="1:10" ht="28.5">
      <c r="A71" s="39" t="s">
        <v>208</v>
      </c>
      <c r="B71" s="69">
        <v>61</v>
      </c>
      <c r="C71" s="69">
        <v>76</v>
      </c>
      <c r="D71" s="29">
        <f t="shared" si="0"/>
        <v>24.59016393442623</v>
      </c>
      <c r="E71" s="16">
        <v>15</v>
      </c>
      <c r="F71" s="16">
        <v>23</v>
      </c>
      <c r="G71" s="29">
        <f t="shared" si="1"/>
        <v>53.33333333333334</v>
      </c>
      <c r="H71" s="16">
        <v>78</v>
      </c>
      <c r="I71" s="16">
        <v>101</v>
      </c>
      <c r="J71" s="29">
        <f t="shared" si="2"/>
        <v>29.487179487179475</v>
      </c>
    </row>
    <row r="72" spans="1:10" ht="14.25">
      <c r="A72" s="39" t="s">
        <v>209</v>
      </c>
      <c r="B72" s="69">
        <v>0</v>
      </c>
      <c r="C72" s="69">
        <v>0</v>
      </c>
      <c r="D72" s="29">
        <v>0</v>
      </c>
      <c r="E72" s="16">
        <v>0</v>
      </c>
      <c r="F72" s="16">
        <v>0</v>
      </c>
      <c r="G72" s="29">
        <v>0</v>
      </c>
      <c r="H72" s="16">
        <v>0</v>
      </c>
      <c r="I72" s="16">
        <v>0</v>
      </c>
      <c r="J72" s="29">
        <v>0</v>
      </c>
    </row>
    <row r="73" spans="1:10" ht="14.25">
      <c r="A73" s="19" t="s">
        <v>210</v>
      </c>
      <c r="B73" s="69">
        <v>22</v>
      </c>
      <c r="C73" s="69">
        <v>24</v>
      </c>
      <c r="D73" s="29">
        <f aca="true" t="shared" si="3" ref="D73:D82">C73*100/B73-100</f>
        <v>9.090909090909093</v>
      </c>
      <c r="E73" s="16">
        <v>6</v>
      </c>
      <c r="F73" s="16">
        <v>9</v>
      </c>
      <c r="G73" s="29">
        <f aca="true" t="shared" si="4" ref="G73:G84">F73*100/E73-100</f>
        <v>50</v>
      </c>
      <c r="H73" s="16">
        <v>26</v>
      </c>
      <c r="I73" s="16">
        <v>19</v>
      </c>
      <c r="J73" s="29">
        <f aca="true" t="shared" si="5" ref="J73:J82">I73*100/H73-100</f>
        <v>-26.92307692307692</v>
      </c>
    </row>
    <row r="74" spans="1:10" ht="14.25">
      <c r="A74" s="19" t="s">
        <v>211</v>
      </c>
      <c r="B74" s="69">
        <v>0</v>
      </c>
      <c r="C74" s="69">
        <v>1</v>
      </c>
      <c r="D74" s="29" t="s">
        <v>314</v>
      </c>
      <c r="E74" s="16">
        <v>0</v>
      </c>
      <c r="F74" s="16">
        <v>0</v>
      </c>
      <c r="G74" s="29">
        <v>0</v>
      </c>
      <c r="H74" s="16">
        <v>0</v>
      </c>
      <c r="I74" s="16">
        <v>1</v>
      </c>
      <c r="J74" s="29" t="s">
        <v>314</v>
      </c>
    </row>
    <row r="75" spans="1:10" ht="14.25">
      <c r="A75" s="39" t="s">
        <v>212</v>
      </c>
      <c r="B75" s="69">
        <v>0</v>
      </c>
      <c r="C75" s="69">
        <v>8</v>
      </c>
      <c r="D75" s="29" t="s">
        <v>314</v>
      </c>
      <c r="E75" s="16">
        <v>0</v>
      </c>
      <c r="F75" s="16">
        <v>2</v>
      </c>
      <c r="G75" s="29" t="s">
        <v>314</v>
      </c>
      <c r="H75" s="16">
        <v>0</v>
      </c>
      <c r="I75" s="16">
        <v>12</v>
      </c>
      <c r="J75" s="29" t="s">
        <v>314</v>
      </c>
    </row>
    <row r="76" spans="1:10" ht="28.5">
      <c r="A76" s="39" t="s">
        <v>213</v>
      </c>
      <c r="B76" s="69">
        <v>1</v>
      </c>
      <c r="C76" s="69">
        <v>1</v>
      </c>
      <c r="D76" s="29">
        <f t="shared" si="3"/>
        <v>0</v>
      </c>
      <c r="E76" s="16">
        <v>0</v>
      </c>
      <c r="F76" s="16">
        <v>0</v>
      </c>
      <c r="G76" s="29">
        <v>0</v>
      </c>
      <c r="H76" s="16">
        <v>1</v>
      </c>
      <c r="I76" s="16">
        <v>1</v>
      </c>
      <c r="J76" s="29">
        <f t="shared" si="5"/>
        <v>0</v>
      </c>
    </row>
    <row r="77" spans="1:10" ht="14.25">
      <c r="A77" s="39" t="s">
        <v>214</v>
      </c>
      <c r="B77" s="69">
        <v>4</v>
      </c>
      <c r="C77" s="69">
        <v>10</v>
      </c>
      <c r="D77" s="29">
        <f t="shared" si="3"/>
        <v>150</v>
      </c>
      <c r="E77" s="16">
        <v>3</v>
      </c>
      <c r="F77" s="16">
        <v>2</v>
      </c>
      <c r="G77" s="29">
        <f t="shared" si="4"/>
        <v>-33.33333333333333</v>
      </c>
      <c r="H77" s="16">
        <v>5</v>
      </c>
      <c r="I77" s="16">
        <v>8</v>
      </c>
      <c r="J77" s="29">
        <f t="shared" si="5"/>
        <v>60</v>
      </c>
    </row>
    <row r="78" spans="1:10" ht="14.25">
      <c r="A78" s="39" t="s">
        <v>215</v>
      </c>
      <c r="B78" s="69">
        <v>21</v>
      </c>
      <c r="C78" s="69">
        <v>20</v>
      </c>
      <c r="D78" s="29">
        <f t="shared" si="3"/>
        <v>-4.761904761904759</v>
      </c>
      <c r="E78" s="16">
        <v>5</v>
      </c>
      <c r="F78" s="16">
        <v>9</v>
      </c>
      <c r="G78" s="29">
        <f t="shared" si="4"/>
        <v>80</v>
      </c>
      <c r="H78" s="16">
        <v>34</v>
      </c>
      <c r="I78" s="16">
        <v>20</v>
      </c>
      <c r="J78" s="29">
        <f t="shared" si="5"/>
        <v>-41.1764705882353</v>
      </c>
    </row>
    <row r="79" spans="1:10" ht="14.25">
      <c r="A79" s="39" t="s">
        <v>216</v>
      </c>
      <c r="B79" s="69">
        <v>4</v>
      </c>
      <c r="C79" s="69">
        <v>20</v>
      </c>
      <c r="D79" s="29">
        <f t="shared" si="3"/>
        <v>400</v>
      </c>
      <c r="E79" s="16">
        <v>1</v>
      </c>
      <c r="F79" s="16">
        <v>7</v>
      </c>
      <c r="G79" s="29">
        <f t="shared" si="4"/>
        <v>600</v>
      </c>
      <c r="H79" s="16">
        <v>3</v>
      </c>
      <c r="I79" s="16">
        <v>21</v>
      </c>
      <c r="J79" s="29">
        <f t="shared" si="5"/>
        <v>600</v>
      </c>
    </row>
    <row r="80" spans="1:10" ht="14.25">
      <c r="A80" s="39" t="s">
        <v>217</v>
      </c>
      <c r="B80" s="69">
        <v>2</v>
      </c>
      <c r="C80" s="69">
        <v>8</v>
      </c>
      <c r="D80" s="29">
        <f t="shared" si="3"/>
        <v>300</v>
      </c>
      <c r="E80" s="16">
        <v>0</v>
      </c>
      <c r="F80" s="16">
        <v>1</v>
      </c>
      <c r="G80" s="29" t="s">
        <v>314</v>
      </c>
      <c r="H80" s="16">
        <v>3</v>
      </c>
      <c r="I80" s="16">
        <v>10</v>
      </c>
      <c r="J80" s="29">
        <f t="shared" si="5"/>
        <v>233.33333333333331</v>
      </c>
    </row>
    <row r="81" spans="1:10" ht="14.25">
      <c r="A81" s="39" t="s">
        <v>218</v>
      </c>
      <c r="B81" s="69">
        <v>15</v>
      </c>
      <c r="C81" s="69">
        <v>22</v>
      </c>
      <c r="D81" s="29">
        <f t="shared" si="3"/>
        <v>46.66666666666666</v>
      </c>
      <c r="E81" s="16">
        <v>5</v>
      </c>
      <c r="F81" s="16">
        <v>1</v>
      </c>
      <c r="G81" s="29">
        <f t="shared" si="4"/>
        <v>-80</v>
      </c>
      <c r="H81" s="16">
        <v>15</v>
      </c>
      <c r="I81" s="16">
        <v>35</v>
      </c>
      <c r="J81" s="29">
        <f t="shared" si="5"/>
        <v>133.33333333333334</v>
      </c>
    </row>
    <row r="82" spans="1:10" ht="28.5">
      <c r="A82" s="39" t="s">
        <v>219</v>
      </c>
      <c r="B82" s="69">
        <v>2</v>
      </c>
      <c r="C82" s="69">
        <v>2</v>
      </c>
      <c r="D82" s="29">
        <f t="shared" si="3"/>
        <v>0</v>
      </c>
      <c r="E82" s="16">
        <v>1</v>
      </c>
      <c r="F82" s="16">
        <v>1</v>
      </c>
      <c r="G82" s="29">
        <f t="shared" si="4"/>
        <v>0</v>
      </c>
      <c r="H82" s="16">
        <v>1</v>
      </c>
      <c r="I82" s="16">
        <v>1</v>
      </c>
      <c r="J82" s="29">
        <f t="shared" si="5"/>
        <v>0</v>
      </c>
    </row>
    <row r="83" spans="1:10" ht="28.5">
      <c r="A83" s="39" t="s">
        <v>220</v>
      </c>
      <c r="B83" s="69">
        <v>12</v>
      </c>
      <c r="C83" s="69">
        <v>12</v>
      </c>
      <c r="D83" s="29">
        <f aca="true" t="shared" si="6" ref="D83:D135">C83*100/B83-100</f>
        <v>0</v>
      </c>
      <c r="E83" s="16">
        <v>3</v>
      </c>
      <c r="F83" s="16">
        <v>1</v>
      </c>
      <c r="G83" s="29">
        <f t="shared" si="4"/>
        <v>-66.66666666666666</v>
      </c>
      <c r="H83" s="16">
        <v>11</v>
      </c>
      <c r="I83" s="16">
        <v>14</v>
      </c>
      <c r="J83" s="29">
        <f aca="true" t="shared" si="7" ref="J83:J135">I83*100/H83-100</f>
        <v>27.272727272727266</v>
      </c>
    </row>
    <row r="84" spans="1:10" ht="14.25">
      <c r="A84" s="39" t="s">
        <v>221</v>
      </c>
      <c r="B84" s="69">
        <v>11</v>
      </c>
      <c r="C84" s="69">
        <v>10</v>
      </c>
      <c r="D84" s="29">
        <f t="shared" si="6"/>
        <v>-9.090909090909093</v>
      </c>
      <c r="E84" s="16">
        <v>1</v>
      </c>
      <c r="F84" s="16">
        <v>1</v>
      </c>
      <c r="G84" s="29">
        <f t="shared" si="4"/>
        <v>0</v>
      </c>
      <c r="H84" s="16">
        <v>14</v>
      </c>
      <c r="I84" s="16">
        <v>12</v>
      </c>
      <c r="J84" s="29">
        <f t="shared" si="7"/>
        <v>-14.285714285714292</v>
      </c>
    </row>
    <row r="85" spans="1:10" ht="14.25">
      <c r="A85" s="39" t="s">
        <v>222</v>
      </c>
      <c r="B85" s="69">
        <v>26</v>
      </c>
      <c r="C85" s="69">
        <v>0</v>
      </c>
      <c r="D85" s="112" t="s">
        <v>315</v>
      </c>
      <c r="E85" s="16">
        <v>7</v>
      </c>
      <c r="F85" s="16">
        <v>0</v>
      </c>
      <c r="G85" s="112" t="s">
        <v>315</v>
      </c>
      <c r="H85" s="16">
        <v>34</v>
      </c>
      <c r="I85" s="16">
        <v>0</v>
      </c>
      <c r="J85" s="112" t="s">
        <v>315</v>
      </c>
    </row>
    <row r="86" spans="1:10" ht="14.25">
      <c r="A86" s="39" t="s">
        <v>223</v>
      </c>
      <c r="B86" s="69">
        <v>1</v>
      </c>
      <c r="C86" s="69">
        <v>0</v>
      </c>
      <c r="D86" s="112" t="s">
        <v>315</v>
      </c>
      <c r="E86" s="16">
        <v>0</v>
      </c>
      <c r="F86" s="16">
        <v>0</v>
      </c>
      <c r="G86" s="29">
        <v>0</v>
      </c>
      <c r="H86" s="16">
        <v>3</v>
      </c>
      <c r="I86" s="16">
        <v>0</v>
      </c>
      <c r="J86" s="112" t="s">
        <v>315</v>
      </c>
    </row>
    <row r="87" spans="1:10" ht="14.25">
      <c r="A87" s="39" t="s">
        <v>224</v>
      </c>
      <c r="B87" s="69">
        <v>40</v>
      </c>
      <c r="C87" s="69">
        <v>0</v>
      </c>
      <c r="D87" s="112" t="s">
        <v>315</v>
      </c>
      <c r="E87" s="16">
        <v>6</v>
      </c>
      <c r="F87" s="16">
        <v>0</v>
      </c>
      <c r="G87" s="112" t="s">
        <v>315</v>
      </c>
      <c r="H87" s="16">
        <v>59</v>
      </c>
      <c r="I87" s="16">
        <v>0</v>
      </c>
      <c r="J87" s="112" t="s">
        <v>315</v>
      </c>
    </row>
    <row r="88" spans="1:10" ht="14.25">
      <c r="A88" s="39" t="s">
        <v>225</v>
      </c>
      <c r="B88" s="69">
        <v>6</v>
      </c>
      <c r="C88" s="69">
        <v>0</v>
      </c>
      <c r="D88" s="112" t="s">
        <v>315</v>
      </c>
      <c r="E88" s="16">
        <v>5</v>
      </c>
      <c r="F88" s="16">
        <v>0</v>
      </c>
      <c r="G88" s="112" t="s">
        <v>315</v>
      </c>
      <c r="H88" s="16">
        <v>7</v>
      </c>
      <c r="I88" s="16">
        <v>0</v>
      </c>
      <c r="J88" s="112" t="s">
        <v>315</v>
      </c>
    </row>
    <row r="89" spans="1:10" ht="14.25">
      <c r="A89" s="39" t="s">
        <v>226</v>
      </c>
      <c r="B89" s="69">
        <v>6</v>
      </c>
      <c r="C89" s="69">
        <v>7</v>
      </c>
      <c r="D89" s="29">
        <f t="shared" si="6"/>
        <v>16.66666666666667</v>
      </c>
      <c r="E89" s="16">
        <v>1</v>
      </c>
      <c r="F89" s="16">
        <v>2</v>
      </c>
      <c r="G89" s="112" t="s">
        <v>315</v>
      </c>
      <c r="H89" s="16">
        <v>9</v>
      </c>
      <c r="I89" s="16">
        <v>15</v>
      </c>
      <c r="J89" s="29">
        <f t="shared" si="7"/>
        <v>66.66666666666666</v>
      </c>
    </row>
    <row r="90" spans="1:10" ht="14.25">
      <c r="A90" s="39" t="s">
        <v>227</v>
      </c>
      <c r="B90" s="69">
        <v>4</v>
      </c>
      <c r="C90" s="69">
        <v>4</v>
      </c>
      <c r="D90" s="29">
        <f t="shared" si="6"/>
        <v>0</v>
      </c>
      <c r="E90" s="16">
        <v>2</v>
      </c>
      <c r="F90" s="16">
        <v>0</v>
      </c>
      <c r="G90" s="112" t="s">
        <v>315</v>
      </c>
      <c r="H90" s="16">
        <v>5</v>
      </c>
      <c r="I90" s="16">
        <v>7</v>
      </c>
      <c r="J90" s="29">
        <f t="shared" si="7"/>
        <v>40</v>
      </c>
    </row>
    <row r="91" spans="1:10" ht="14.25">
      <c r="A91" s="39" t="s">
        <v>228</v>
      </c>
      <c r="B91" s="69">
        <v>8</v>
      </c>
      <c r="C91" s="69">
        <v>7</v>
      </c>
      <c r="D91" s="29">
        <f t="shared" si="6"/>
        <v>-12.5</v>
      </c>
      <c r="E91" s="16">
        <v>1</v>
      </c>
      <c r="F91" s="16">
        <v>4</v>
      </c>
      <c r="G91" s="29">
        <f>F91*100/E91-100</f>
        <v>300</v>
      </c>
      <c r="H91" s="16">
        <v>11</v>
      </c>
      <c r="I91" s="16">
        <v>10</v>
      </c>
      <c r="J91" s="29">
        <f t="shared" si="7"/>
        <v>-9.090909090909093</v>
      </c>
    </row>
    <row r="92" spans="1:10" ht="14.25">
      <c r="A92" s="39" t="s">
        <v>229</v>
      </c>
      <c r="B92" s="69">
        <v>3</v>
      </c>
      <c r="C92" s="69">
        <v>3</v>
      </c>
      <c r="D92" s="29">
        <f t="shared" si="6"/>
        <v>0</v>
      </c>
      <c r="E92" s="16">
        <v>1</v>
      </c>
      <c r="F92" s="16">
        <v>0</v>
      </c>
      <c r="G92" s="112" t="s">
        <v>315</v>
      </c>
      <c r="H92" s="16">
        <v>4</v>
      </c>
      <c r="I92" s="16">
        <v>5</v>
      </c>
      <c r="J92" s="29">
        <f t="shared" si="7"/>
        <v>25</v>
      </c>
    </row>
    <row r="93" spans="1:10" ht="14.25">
      <c r="A93" s="39" t="s">
        <v>230</v>
      </c>
      <c r="B93" s="69">
        <v>9</v>
      </c>
      <c r="C93" s="69">
        <v>0</v>
      </c>
      <c r="D93" s="112" t="s">
        <v>315</v>
      </c>
      <c r="E93" s="16">
        <v>4</v>
      </c>
      <c r="F93" s="16">
        <v>0</v>
      </c>
      <c r="G93" s="112" t="s">
        <v>315</v>
      </c>
      <c r="H93" s="16">
        <v>7</v>
      </c>
      <c r="I93" s="16">
        <v>0</v>
      </c>
      <c r="J93" s="112" t="s">
        <v>315</v>
      </c>
    </row>
    <row r="94" spans="1:10" ht="14.25">
      <c r="A94" s="39" t="s">
        <v>231</v>
      </c>
      <c r="B94" s="69">
        <v>0</v>
      </c>
      <c r="C94" s="69">
        <v>0</v>
      </c>
      <c r="D94" s="29">
        <v>0</v>
      </c>
      <c r="E94" s="16">
        <v>0</v>
      </c>
      <c r="F94" s="16">
        <v>0</v>
      </c>
      <c r="G94" s="29">
        <v>0</v>
      </c>
      <c r="H94" s="16">
        <v>0</v>
      </c>
      <c r="I94" s="16">
        <v>0</v>
      </c>
      <c r="J94" s="29">
        <v>0</v>
      </c>
    </row>
    <row r="95" spans="1:10" ht="14.25">
      <c r="A95" s="39" t="s">
        <v>232</v>
      </c>
      <c r="B95" s="69">
        <v>5</v>
      </c>
      <c r="C95" s="69">
        <v>9</v>
      </c>
      <c r="D95" s="29">
        <f t="shared" si="6"/>
        <v>80</v>
      </c>
      <c r="E95" s="16">
        <v>1</v>
      </c>
      <c r="F95" s="16">
        <v>0</v>
      </c>
      <c r="G95" s="112" t="s">
        <v>315</v>
      </c>
      <c r="H95" s="16">
        <v>4</v>
      </c>
      <c r="I95" s="16">
        <v>11</v>
      </c>
      <c r="J95" s="29">
        <f t="shared" si="7"/>
        <v>175</v>
      </c>
    </row>
    <row r="96" spans="1:10" ht="14.25">
      <c r="A96" s="39" t="s">
        <v>233</v>
      </c>
      <c r="B96" s="69">
        <v>27</v>
      </c>
      <c r="C96" s="69">
        <v>18</v>
      </c>
      <c r="D96" s="29">
        <f t="shared" si="6"/>
        <v>-33.33333333333333</v>
      </c>
      <c r="E96" s="16">
        <v>10</v>
      </c>
      <c r="F96" s="16">
        <v>5</v>
      </c>
      <c r="G96" s="29">
        <f>F96*100/E96-100</f>
        <v>-50</v>
      </c>
      <c r="H96" s="16">
        <v>27</v>
      </c>
      <c r="I96" s="16">
        <v>21</v>
      </c>
      <c r="J96" s="29">
        <f t="shared" si="7"/>
        <v>-22.22222222222223</v>
      </c>
    </row>
    <row r="97" spans="1:10" ht="28.5">
      <c r="A97" s="39" t="s">
        <v>234</v>
      </c>
      <c r="B97" s="69">
        <v>2</v>
      </c>
      <c r="C97" s="69">
        <v>11</v>
      </c>
      <c r="D97" s="29">
        <f t="shared" si="6"/>
        <v>450</v>
      </c>
      <c r="E97" s="16">
        <v>0</v>
      </c>
      <c r="F97" s="16">
        <v>3</v>
      </c>
      <c r="G97" s="29" t="s">
        <v>314</v>
      </c>
      <c r="H97" s="16">
        <v>4</v>
      </c>
      <c r="I97" s="16">
        <v>12</v>
      </c>
      <c r="J97" s="29">
        <f t="shared" si="7"/>
        <v>200</v>
      </c>
    </row>
    <row r="98" spans="1:10" ht="14.25">
      <c r="A98" s="39" t="s">
        <v>235</v>
      </c>
      <c r="B98" s="69">
        <v>11</v>
      </c>
      <c r="C98" s="69">
        <v>16</v>
      </c>
      <c r="D98" s="29">
        <f t="shared" si="6"/>
        <v>45.45454545454547</v>
      </c>
      <c r="E98" s="16">
        <v>1</v>
      </c>
      <c r="F98" s="16">
        <v>4</v>
      </c>
      <c r="G98" s="29">
        <f>F98*100/E98-100</f>
        <v>300</v>
      </c>
      <c r="H98" s="16">
        <v>16</v>
      </c>
      <c r="I98" s="16">
        <v>19</v>
      </c>
      <c r="J98" s="29">
        <f t="shared" si="7"/>
        <v>18.75</v>
      </c>
    </row>
    <row r="99" spans="1:10" ht="14.25">
      <c r="A99" s="39" t="s">
        <v>236</v>
      </c>
      <c r="B99" s="69">
        <v>8</v>
      </c>
      <c r="C99" s="69">
        <v>6</v>
      </c>
      <c r="D99" s="29">
        <f t="shared" si="6"/>
        <v>-25</v>
      </c>
      <c r="E99" s="16">
        <v>2</v>
      </c>
      <c r="F99" s="16">
        <v>0</v>
      </c>
      <c r="G99" s="112" t="s">
        <v>315</v>
      </c>
      <c r="H99" s="16">
        <v>9</v>
      </c>
      <c r="I99" s="16">
        <v>9</v>
      </c>
      <c r="J99" s="29">
        <f t="shared" si="7"/>
        <v>0</v>
      </c>
    </row>
    <row r="100" spans="1:10" ht="14.25">
      <c r="A100" s="39" t="s">
        <v>237</v>
      </c>
      <c r="B100" s="69">
        <v>5</v>
      </c>
      <c r="C100" s="69">
        <v>1</v>
      </c>
      <c r="D100" s="29">
        <f t="shared" si="6"/>
        <v>-80</v>
      </c>
      <c r="E100" s="16">
        <v>1</v>
      </c>
      <c r="F100" s="16">
        <v>0</v>
      </c>
      <c r="G100" s="112" t="s">
        <v>315</v>
      </c>
      <c r="H100" s="16">
        <v>7</v>
      </c>
      <c r="I100" s="16">
        <v>1</v>
      </c>
      <c r="J100" s="29">
        <f t="shared" si="7"/>
        <v>-85.71428571428571</v>
      </c>
    </row>
    <row r="101" spans="1:10" ht="14.25">
      <c r="A101" s="39" t="s">
        <v>238</v>
      </c>
      <c r="B101" s="69">
        <v>1</v>
      </c>
      <c r="C101" s="69">
        <v>0</v>
      </c>
      <c r="D101" s="112" t="s">
        <v>315</v>
      </c>
      <c r="E101" s="16">
        <v>0</v>
      </c>
      <c r="F101" s="16">
        <v>0</v>
      </c>
      <c r="G101" s="29">
        <v>0</v>
      </c>
      <c r="H101" s="16">
        <v>1</v>
      </c>
      <c r="I101" s="16">
        <v>0</v>
      </c>
      <c r="J101" s="112" t="s">
        <v>315</v>
      </c>
    </row>
    <row r="102" spans="1:10" ht="14.25">
      <c r="A102" s="39" t="s">
        <v>239</v>
      </c>
      <c r="B102" s="69">
        <v>3</v>
      </c>
      <c r="C102" s="69">
        <v>3</v>
      </c>
      <c r="D102" s="29">
        <f t="shared" si="6"/>
        <v>0</v>
      </c>
      <c r="E102" s="16">
        <v>1</v>
      </c>
      <c r="F102" s="16">
        <v>0</v>
      </c>
      <c r="G102" s="29">
        <f>F102*100/E102-100</f>
        <v>-100</v>
      </c>
      <c r="H102" s="16">
        <v>6</v>
      </c>
      <c r="I102" s="16">
        <v>8</v>
      </c>
      <c r="J102" s="29">
        <f t="shared" si="7"/>
        <v>33.33333333333334</v>
      </c>
    </row>
    <row r="103" spans="1:10" ht="14.25">
      <c r="A103" s="39" t="s">
        <v>240</v>
      </c>
      <c r="B103" s="69">
        <v>16</v>
      </c>
      <c r="C103" s="69">
        <v>8</v>
      </c>
      <c r="D103" s="29">
        <f t="shared" si="6"/>
        <v>-50</v>
      </c>
      <c r="E103" s="16">
        <v>0</v>
      </c>
      <c r="F103" s="16">
        <v>0</v>
      </c>
      <c r="G103" s="29">
        <v>0</v>
      </c>
      <c r="H103" s="16">
        <v>20</v>
      </c>
      <c r="I103" s="16">
        <v>16</v>
      </c>
      <c r="J103" s="29">
        <f t="shared" si="7"/>
        <v>-20</v>
      </c>
    </row>
    <row r="104" spans="1:10" ht="14.25">
      <c r="A104" s="39" t="s">
        <v>241</v>
      </c>
      <c r="B104" s="69">
        <v>12</v>
      </c>
      <c r="C104" s="69">
        <v>7</v>
      </c>
      <c r="D104" s="29">
        <f t="shared" si="6"/>
        <v>-41.666666666666664</v>
      </c>
      <c r="E104" s="16">
        <v>2</v>
      </c>
      <c r="F104" s="16">
        <v>2</v>
      </c>
      <c r="G104" s="29">
        <f>F104*100/E104-100</f>
        <v>0</v>
      </c>
      <c r="H104" s="16">
        <v>25</v>
      </c>
      <c r="I104" s="16">
        <v>6</v>
      </c>
      <c r="J104" s="29">
        <f t="shared" si="7"/>
        <v>-76</v>
      </c>
    </row>
    <row r="105" spans="1:10" ht="14.25">
      <c r="A105" s="39" t="s">
        <v>242</v>
      </c>
      <c r="B105" s="69">
        <v>2</v>
      </c>
      <c r="C105" s="69">
        <v>0</v>
      </c>
      <c r="D105" s="112" t="s">
        <v>315</v>
      </c>
      <c r="E105" s="16">
        <v>0</v>
      </c>
      <c r="F105" s="16">
        <v>0</v>
      </c>
      <c r="G105" s="29">
        <v>0</v>
      </c>
      <c r="H105" s="16">
        <v>2</v>
      </c>
      <c r="I105" s="16">
        <v>0</v>
      </c>
      <c r="J105" s="112" t="s">
        <v>315</v>
      </c>
    </row>
    <row r="106" spans="1:10" ht="14.25">
      <c r="A106" s="39" t="s">
        <v>243</v>
      </c>
      <c r="B106" s="69">
        <v>10</v>
      </c>
      <c r="C106" s="69">
        <v>7</v>
      </c>
      <c r="D106" s="29">
        <f t="shared" si="6"/>
        <v>-30</v>
      </c>
      <c r="E106" s="16">
        <v>4</v>
      </c>
      <c r="F106" s="16">
        <v>1</v>
      </c>
      <c r="G106" s="29">
        <f>F106*100/E106-100</f>
        <v>-75</v>
      </c>
      <c r="H106" s="16">
        <v>8</v>
      </c>
      <c r="I106" s="16">
        <v>7</v>
      </c>
      <c r="J106" s="29">
        <f t="shared" si="7"/>
        <v>-12.5</v>
      </c>
    </row>
    <row r="107" spans="1:10" ht="28.5">
      <c r="A107" s="39" t="s">
        <v>244</v>
      </c>
      <c r="B107" s="69">
        <v>14</v>
      </c>
      <c r="C107" s="69">
        <v>0</v>
      </c>
      <c r="D107" s="112" t="s">
        <v>315</v>
      </c>
      <c r="E107" s="16">
        <v>5</v>
      </c>
      <c r="F107" s="16">
        <v>0</v>
      </c>
      <c r="G107" s="112" t="s">
        <v>315</v>
      </c>
      <c r="H107" s="16">
        <v>24</v>
      </c>
      <c r="I107" s="16">
        <v>0</v>
      </c>
      <c r="J107" s="112" t="s">
        <v>315</v>
      </c>
    </row>
    <row r="108" spans="1:10" ht="14.25">
      <c r="A108" s="39" t="s">
        <v>245</v>
      </c>
      <c r="B108" s="69">
        <v>0</v>
      </c>
      <c r="C108" s="69">
        <v>0</v>
      </c>
      <c r="D108" s="29" t="s">
        <v>314</v>
      </c>
      <c r="E108" s="16">
        <v>0</v>
      </c>
      <c r="F108" s="16">
        <v>0</v>
      </c>
      <c r="G108" s="29">
        <v>0</v>
      </c>
      <c r="H108" s="16">
        <v>0</v>
      </c>
      <c r="I108" s="16">
        <v>0</v>
      </c>
      <c r="J108" s="29" t="s">
        <v>314</v>
      </c>
    </row>
    <row r="109" spans="1:10" ht="14.25">
      <c r="A109" s="39" t="s">
        <v>246</v>
      </c>
      <c r="B109" s="69">
        <v>4</v>
      </c>
      <c r="C109" s="69">
        <v>2</v>
      </c>
      <c r="D109" s="29">
        <f t="shared" si="6"/>
        <v>-50</v>
      </c>
      <c r="E109" s="16">
        <v>0</v>
      </c>
      <c r="F109" s="16">
        <v>1</v>
      </c>
      <c r="G109" s="29" t="s">
        <v>314</v>
      </c>
      <c r="H109" s="16">
        <v>8</v>
      </c>
      <c r="I109" s="16">
        <v>1</v>
      </c>
      <c r="J109" s="29">
        <f t="shared" si="7"/>
        <v>-87.5</v>
      </c>
    </row>
    <row r="110" spans="1:10" ht="14.25">
      <c r="A110" s="39" t="s">
        <v>247</v>
      </c>
      <c r="B110" s="69">
        <v>2</v>
      </c>
      <c r="C110" s="69">
        <v>0</v>
      </c>
      <c r="D110" s="112" t="s">
        <v>315</v>
      </c>
      <c r="E110" s="16">
        <v>0</v>
      </c>
      <c r="F110" s="16">
        <v>0</v>
      </c>
      <c r="G110" s="29">
        <v>0</v>
      </c>
      <c r="H110" s="16">
        <v>2</v>
      </c>
      <c r="I110" s="16">
        <v>0</v>
      </c>
      <c r="J110" s="112" t="s">
        <v>315</v>
      </c>
    </row>
    <row r="111" spans="1:10" ht="14.25">
      <c r="A111" s="39" t="s">
        <v>248</v>
      </c>
      <c r="B111" s="69">
        <v>11</v>
      </c>
      <c r="C111" s="69">
        <v>8</v>
      </c>
      <c r="D111" s="29">
        <f t="shared" si="6"/>
        <v>-27.272727272727266</v>
      </c>
      <c r="E111" s="16">
        <v>4</v>
      </c>
      <c r="F111" s="16">
        <v>0</v>
      </c>
      <c r="G111" s="112" t="s">
        <v>315</v>
      </c>
      <c r="H111" s="16">
        <v>9</v>
      </c>
      <c r="I111" s="16">
        <v>12</v>
      </c>
      <c r="J111" s="29">
        <f t="shared" si="7"/>
        <v>33.33333333333334</v>
      </c>
    </row>
    <row r="112" spans="1:10" ht="14.25">
      <c r="A112" s="39" t="s">
        <v>249</v>
      </c>
      <c r="B112" s="69">
        <v>4</v>
      </c>
      <c r="C112" s="69">
        <v>1</v>
      </c>
      <c r="D112" s="29">
        <f t="shared" si="6"/>
        <v>-75</v>
      </c>
      <c r="E112" s="16">
        <v>1</v>
      </c>
      <c r="F112" s="16">
        <v>0</v>
      </c>
      <c r="G112" s="112" t="s">
        <v>315</v>
      </c>
      <c r="H112" s="16">
        <v>8</v>
      </c>
      <c r="I112" s="16">
        <v>1</v>
      </c>
      <c r="J112" s="29">
        <f t="shared" si="7"/>
        <v>-87.5</v>
      </c>
    </row>
    <row r="113" spans="1:10" ht="14.25">
      <c r="A113" s="39" t="s">
        <v>250</v>
      </c>
      <c r="B113" s="69">
        <v>6</v>
      </c>
      <c r="C113" s="69">
        <v>1</v>
      </c>
      <c r="D113" s="29">
        <f t="shared" si="6"/>
        <v>-83.33333333333333</v>
      </c>
      <c r="E113" s="16">
        <v>1</v>
      </c>
      <c r="F113" s="16">
        <v>0</v>
      </c>
      <c r="G113" s="112" t="s">
        <v>315</v>
      </c>
      <c r="H113" s="16">
        <v>5</v>
      </c>
      <c r="I113" s="16">
        <v>2</v>
      </c>
      <c r="J113" s="29">
        <f t="shared" si="7"/>
        <v>-60</v>
      </c>
    </row>
    <row r="114" spans="1:10" ht="14.25">
      <c r="A114" s="39" t="s">
        <v>251</v>
      </c>
      <c r="B114" s="69">
        <v>1</v>
      </c>
      <c r="C114" s="69">
        <v>0</v>
      </c>
      <c r="D114" s="112" t="s">
        <v>315</v>
      </c>
      <c r="E114" s="16">
        <v>0</v>
      </c>
      <c r="F114" s="16">
        <v>0</v>
      </c>
      <c r="G114" s="29">
        <v>0</v>
      </c>
      <c r="H114" s="16">
        <v>1</v>
      </c>
      <c r="I114" s="16">
        <v>0</v>
      </c>
      <c r="J114" s="112" t="s">
        <v>315</v>
      </c>
    </row>
    <row r="115" spans="1:10" ht="14.25">
      <c r="A115" s="39" t="s">
        <v>252</v>
      </c>
      <c r="B115" s="69">
        <v>1</v>
      </c>
      <c r="C115" s="69">
        <v>7</v>
      </c>
      <c r="D115" s="29">
        <f t="shared" si="6"/>
        <v>600</v>
      </c>
      <c r="E115" s="16">
        <v>0</v>
      </c>
      <c r="F115" s="16">
        <v>4</v>
      </c>
      <c r="G115" s="29" t="s">
        <v>314</v>
      </c>
      <c r="H115" s="16">
        <v>1</v>
      </c>
      <c r="I115" s="16">
        <v>8</v>
      </c>
      <c r="J115" s="29">
        <f t="shared" si="7"/>
        <v>700</v>
      </c>
    </row>
    <row r="116" spans="1:10" ht="14.25">
      <c r="A116" s="39" t="s">
        <v>253</v>
      </c>
      <c r="B116" s="69">
        <v>10</v>
      </c>
      <c r="C116" s="69">
        <v>3</v>
      </c>
      <c r="D116" s="29">
        <f t="shared" si="6"/>
        <v>-70</v>
      </c>
      <c r="E116" s="16">
        <v>4</v>
      </c>
      <c r="F116" s="16">
        <v>0</v>
      </c>
      <c r="G116" s="112" t="s">
        <v>315</v>
      </c>
      <c r="H116" s="16">
        <v>9</v>
      </c>
      <c r="I116" s="16">
        <v>3</v>
      </c>
      <c r="J116" s="29">
        <f t="shared" si="7"/>
        <v>-66.66666666666666</v>
      </c>
    </row>
    <row r="117" spans="1:10" ht="28.5">
      <c r="A117" s="39" t="s">
        <v>254</v>
      </c>
      <c r="B117" s="69">
        <v>1</v>
      </c>
      <c r="C117" s="69">
        <v>2</v>
      </c>
      <c r="D117" s="29">
        <f t="shared" si="6"/>
        <v>100</v>
      </c>
      <c r="E117" s="16">
        <v>0</v>
      </c>
      <c r="F117" s="16">
        <v>0</v>
      </c>
      <c r="G117" s="29">
        <v>0</v>
      </c>
      <c r="H117" s="16">
        <v>1</v>
      </c>
      <c r="I117" s="16">
        <v>2</v>
      </c>
      <c r="J117" s="29">
        <f t="shared" si="7"/>
        <v>100</v>
      </c>
    </row>
    <row r="118" spans="1:10" ht="14.25">
      <c r="A118" s="39" t="s">
        <v>255</v>
      </c>
      <c r="B118" s="69">
        <v>11</v>
      </c>
      <c r="C118" s="69">
        <v>6</v>
      </c>
      <c r="D118" s="29">
        <f t="shared" si="6"/>
        <v>-45.45454545454545</v>
      </c>
      <c r="E118" s="16">
        <v>1</v>
      </c>
      <c r="F118" s="16">
        <v>0</v>
      </c>
      <c r="G118" s="112" t="s">
        <v>315</v>
      </c>
      <c r="H118" s="16">
        <v>14</v>
      </c>
      <c r="I118" s="16">
        <v>8</v>
      </c>
      <c r="J118" s="29">
        <f t="shared" si="7"/>
        <v>-42.857142857142854</v>
      </c>
    </row>
    <row r="119" spans="1:10" ht="14.25">
      <c r="A119" s="39" t="s">
        <v>256</v>
      </c>
      <c r="B119" s="69">
        <v>1</v>
      </c>
      <c r="C119" s="69">
        <v>4</v>
      </c>
      <c r="D119" s="29">
        <f t="shared" si="6"/>
        <v>300</v>
      </c>
      <c r="E119" s="16">
        <v>1</v>
      </c>
      <c r="F119" s="16">
        <v>0</v>
      </c>
      <c r="G119" s="112" t="s">
        <v>315</v>
      </c>
      <c r="H119" s="16">
        <v>0</v>
      </c>
      <c r="I119" s="16">
        <v>4</v>
      </c>
      <c r="J119" s="29" t="s">
        <v>314</v>
      </c>
    </row>
    <row r="120" spans="1:10" ht="14.25">
      <c r="A120" s="39" t="s">
        <v>257</v>
      </c>
      <c r="B120" s="69">
        <v>9</v>
      </c>
      <c r="C120" s="69">
        <v>32</v>
      </c>
      <c r="D120" s="29">
        <f t="shared" si="6"/>
        <v>255.55555555555554</v>
      </c>
      <c r="E120" s="16">
        <v>0</v>
      </c>
      <c r="F120" s="16">
        <v>12</v>
      </c>
      <c r="G120" s="29" t="s">
        <v>314</v>
      </c>
      <c r="H120" s="16">
        <v>10</v>
      </c>
      <c r="I120" s="16">
        <v>31</v>
      </c>
      <c r="J120" s="29">
        <f t="shared" si="7"/>
        <v>210</v>
      </c>
    </row>
    <row r="121" spans="1:10" ht="14.25">
      <c r="A121" s="39" t="s">
        <v>258</v>
      </c>
      <c r="B121" s="69">
        <v>35</v>
      </c>
      <c r="C121" s="69">
        <v>25</v>
      </c>
      <c r="D121" s="29">
        <f t="shared" si="6"/>
        <v>-28.57142857142857</v>
      </c>
      <c r="E121" s="16">
        <v>9</v>
      </c>
      <c r="F121" s="16">
        <v>5</v>
      </c>
      <c r="G121" s="29">
        <f>F121*100/E121-100</f>
        <v>-44.44444444444444</v>
      </c>
      <c r="H121" s="16">
        <v>42</v>
      </c>
      <c r="I121" s="16">
        <v>34</v>
      </c>
      <c r="J121" s="29">
        <f t="shared" si="7"/>
        <v>-19.04761904761905</v>
      </c>
    </row>
    <row r="122" spans="1:10" ht="14.25">
      <c r="A122" s="39" t="s">
        <v>259</v>
      </c>
      <c r="B122" s="69">
        <v>3</v>
      </c>
      <c r="C122" s="69">
        <v>4</v>
      </c>
      <c r="D122" s="29">
        <f t="shared" si="6"/>
        <v>33.33333333333334</v>
      </c>
      <c r="E122" s="16">
        <v>1</v>
      </c>
      <c r="F122" s="16">
        <v>1</v>
      </c>
      <c r="G122" s="29">
        <f>F122*100/E122-100</f>
        <v>0</v>
      </c>
      <c r="H122" s="16">
        <v>6</v>
      </c>
      <c r="I122" s="16">
        <v>6</v>
      </c>
      <c r="J122" s="29">
        <f t="shared" si="7"/>
        <v>0</v>
      </c>
    </row>
    <row r="123" spans="1:10" ht="14.25">
      <c r="A123" s="39" t="s">
        <v>260</v>
      </c>
      <c r="B123" s="69">
        <v>4</v>
      </c>
      <c r="C123" s="69">
        <v>2</v>
      </c>
      <c r="D123" s="29">
        <f t="shared" si="6"/>
        <v>-50</v>
      </c>
      <c r="E123" s="16">
        <v>2</v>
      </c>
      <c r="F123" s="16">
        <v>0</v>
      </c>
      <c r="G123" s="112" t="s">
        <v>315</v>
      </c>
      <c r="H123" s="16">
        <v>3</v>
      </c>
      <c r="I123" s="16">
        <v>6</v>
      </c>
      <c r="J123" s="29">
        <f t="shared" si="7"/>
        <v>100</v>
      </c>
    </row>
    <row r="124" spans="1:10" ht="14.25">
      <c r="A124" s="39" t="s">
        <v>261</v>
      </c>
      <c r="B124" s="69">
        <v>4</v>
      </c>
      <c r="C124" s="69">
        <v>1</v>
      </c>
      <c r="D124" s="29">
        <f t="shared" si="6"/>
        <v>-75</v>
      </c>
      <c r="E124" s="16">
        <v>2</v>
      </c>
      <c r="F124" s="16">
        <v>0</v>
      </c>
      <c r="G124" s="112" t="s">
        <v>315</v>
      </c>
      <c r="H124" s="16">
        <v>2</v>
      </c>
      <c r="I124" s="16">
        <v>2</v>
      </c>
      <c r="J124" s="29">
        <f t="shared" si="7"/>
        <v>0</v>
      </c>
    </row>
    <row r="125" spans="1:10" ht="14.25">
      <c r="A125" s="39" t="s">
        <v>262</v>
      </c>
      <c r="B125" s="69">
        <v>2</v>
      </c>
      <c r="C125" s="69">
        <v>8</v>
      </c>
      <c r="D125" s="29">
        <f t="shared" si="6"/>
        <v>300</v>
      </c>
      <c r="E125" s="16">
        <v>0</v>
      </c>
      <c r="F125" s="16">
        <v>1</v>
      </c>
      <c r="G125" s="29" t="s">
        <v>115</v>
      </c>
      <c r="H125" s="16">
        <v>3</v>
      </c>
      <c r="I125" s="16">
        <v>10</v>
      </c>
      <c r="J125" s="29">
        <f t="shared" si="7"/>
        <v>233.33333333333331</v>
      </c>
    </row>
    <row r="126" spans="1:10" ht="14.25">
      <c r="A126" s="39" t="s">
        <v>310</v>
      </c>
      <c r="B126" s="69">
        <v>9</v>
      </c>
      <c r="C126" s="69">
        <v>0</v>
      </c>
      <c r="D126" s="29">
        <f t="shared" si="6"/>
        <v>-100</v>
      </c>
      <c r="E126" s="16">
        <v>3</v>
      </c>
      <c r="F126" s="16">
        <v>0</v>
      </c>
      <c r="G126" s="112" t="s">
        <v>315</v>
      </c>
      <c r="H126" s="16">
        <v>7</v>
      </c>
      <c r="I126" s="16">
        <v>0</v>
      </c>
      <c r="J126" s="112" t="s">
        <v>315</v>
      </c>
    </row>
    <row r="127" spans="1:10" ht="28.5">
      <c r="A127" s="39" t="s">
        <v>263</v>
      </c>
      <c r="B127" s="69">
        <v>8</v>
      </c>
      <c r="C127" s="69">
        <v>11</v>
      </c>
      <c r="D127" s="29">
        <f t="shared" si="6"/>
        <v>37.5</v>
      </c>
      <c r="E127" s="16">
        <v>3</v>
      </c>
      <c r="F127" s="16">
        <v>4</v>
      </c>
      <c r="G127" s="29">
        <f>F127*100/E127-100</f>
        <v>33.33333333333334</v>
      </c>
      <c r="H127" s="16">
        <v>7</v>
      </c>
      <c r="I127" s="16">
        <v>10</v>
      </c>
      <c r="J127" s="112" t="s">
        <v>315</v>
      </c>
    </row>
    <row r="128" spans="1:10" ht="28.5">
      <c r="A128" s="39" t="s">
        <v>264</v>
      </c>
      <c r="B128" s="69">
        <v>11</v>
      </c>
      <c r="C128" s="69">
        <v>7</v>
      </c>
      <c r="D128" s="29">
        <f t="shared" si="6"/>
        <v>-36.36363636363637</v>
      </c>
      <c r="E128" s="16">
        <v>1</v>
      </c>
      <c r="F128" s="16">
        <v>1</v>
      </c>
      <c r="G128" s="29">
        <f>F128*100/E128-100</f>
        <v>0</v>
      </c>
      <c r="H128" s="16">
        <v>11</v>
      </c>
      <c r="I128" s="16">
        <v>10</v>
      </c>
      <c r="J128" s="29">
        <f t="shared" si="7"/>
        <v>-9.090909090909093</v>
      </c>
    </row>
    <row r="129" spans="1:10" ht="14.25">
      <c r="A129" s="39" t="s">
        <v>265</v>
      </c>
      <c r="B129" s="69">
        <v>17</v>
      </c>
      <c r="C129" s="69">
        <v>28</v>
      </c>
      <c r="D129" s="29">
        <f t="shared" si="6"/>
        <v>64.70588235294119</v>
      </c>
      <c r="E129" s="16">
        <v>6</v>
      </c>
      <c r="F129" s="16">
        <v>7</v>
      </c>
      <c r="G129" s="29">
        <f>F129*100/E129-100</f>
        <v>16.66666666666667</v>
      </c>
      <c r="H129" s="16">
        <v>19</v>
      </c>
      <c r="I129" s="16">
        <v>35</v>
      </c>
      <c r="J129" s="29">
        <f t="shared" si="7"/>
        <v>84.21052631578948</v>
      </c>
    </row>
    <row r="130" spans="1:10" ht="14.25">
      <c r="A130" s="39" t="s">
        <v>266</v>
      </c>
      <c r="B130" s="69">
        <v>10</v>
      </c>
      <c r="C130" s="69">
        <v>14</v>
      </c>
      <c r="D130" s="29">
        <f t="shared" si="6"/>
        <v>40</v>
      </c>
      <c r="E130" s="16">
        <v>3</v>
      </c>
      <c r="F130" s="16">
        <v>1</v>
      </c>
      <c r="G130" s="29">
        <f>F130*100/E130-100</f>
        <v>-66.66666666666666</v>
      </c>
      <c r="H130" s="16">
        <v>9</v>
      </c>
      <c r="I130" s="16">
        <v>16</v>
      </c>
      <c r="J130" s="29">
        <f t="shared" si="7"/>
        <v>77.77777777777777</v>
      </c>
    </row>
    <row r="131" spans="1:10" ht="14.25">
      <c r="A131" s="39" t="s">
        <v>267</v>
      </c>
      <c r="B131" s="69">
        <v>5</v>
      </c>
      <c r="C131" s="69">
        <v>7</v>
      </c>
      <c r="D131" s="29">
        <f t="shared" si="6"/>
        <v>40</v>
      </c>
      <c r="E131" s="16">
        <v>0</v>
      </c>
      <c r="F131" s="16">
        <v>2</v>
      </c>
      <c r="G131" s="29" t="s">
        <v>115</v>
      </c>
      <c r="H131" s="16">
        <v>6</v>
      </c>
      <c r="I131" s="16">
        <v>11</v>
      </c>
      <c r="J131" s="29">
        <f t="shared" si="7"/>
        <v>83.33333333333334</v>
      </c>
    </row>
    <row r="132" spans="1:10" ht="28.5">
      <c r="A132" s="39" t="s">
        <v>268</v>
      </c>
      <c r="B132" s="69">
        <v>0</v>
      </c>
      <c r="C132" s="69">
        <v>3</v>
      </c>
      <c r="D132" s="29" t="s">
        <v>314</v>
      </c>
      <c r="E132" s="16">
        <v>0</v>
      </c>
      <c r="F132" s="16">
        <v>0</v>
      </c>
      <c r="G132" s="29">
        <v>0</v>
      </c>
      <c r="H132" s="16">
        <v>0</v>
      </c>
      <c r="I132" s="16">
        <v>3</v>
      </c>
      <c r="J132" s="29" t="s">
        <v>314</v>
      </c>
    </row>
    <row r="133" spans="1:10" ht="28.5">
      <c r="A133" s="39" t="s">
        <v>269</v>
      </c>
      <c r="B133" s="69">
        <v>0</v>
      </c>
      <c r="C133" s="69">
        <v>2</v>
      </c>
      <c r="D133" s="29" t="s">
        <v>314</v>
      </c>
      <c r="E133" s="16">
        <v>0</v>
      </c>
      <c r="F133" s="16">
        <v>0</v>
      </c>
      <c r="G133" s="29">
        <v>0</v>
      </c>
      <c r="H133" s="16">
        <v>0</v>
      </c>
      <c r="I133" s="16">
        <v>2</v>
      </c>
      <c r="J133" s="29" t="s">
        <v>314</v>
      </c>
    </row>
    <row r="134" spans="1:10" ht="28.5">
      <c r="A134" s="39" t="s">
        <v>270</v>
      </c>
      <c r="B134" s="69">
        <v>3</v>
      </c>
      <c r="C134" s="69">
        <v>10</v>
      </c>
      <c r="D134" s="29">
        <f t="shared" si="6"/>
        <v>233.33333333333331</v>
      </c>
      <c r="E134" s="16">
        <v>0</v>
      </c>
      <c r="F134" s="16">
        <v>3</v>
      </c>
      <c r="G134" s="29" t="s">
        <v>115</v>
      </c>
      <c r="H134" s="16">
        <v>5</v>
      </c>
      <c r="I134" s="16">
        <v>8</v>
      </c>
      <c r="J134" s="29">
        <f t="shared" si="7"/>
        <v>60</v>
      </c>
    </row>
    <row r="135" spans="1:10" ht="28.5">
      <c r="A135" s="39" t="s">
        <v>271</v>
      </c>
      <c r="B135" s="69">
        <v>6</v>
      </c>
      <c r="C135" s="69">
        <v>7</v>
      </c>
      <c r="D135" s="29">
        <f t="shared" si="6"/>
        <v>16.66666666666667</v>
      </c>
      <c r="E135" s="16">
        <v>0</v>
      </c>
      <c r="F135" s="16">
        <v>0</v>
      </c>
      <c r="G135" s="29">
        <v>0</v>
      </c>
      <c r="H135" s="16">
        <v>10</v>
      </c>
      <c r="I135" s="16">
        <v>12</v>
      </c>
      <c r="J135" s="29">
        <f t="shared" si="7"/>
        <v>20</v>
      </c>
    </row>
    <row r="136" spans="1:10" ht="14.25">
      <c r="A136" s="39" t="s">
        <v>272</v>
      </c>
      <c r="B136" s="69">
        <v>9</v>
      </c>
      <c r="C136" s="69">
        <v>9</v>
      </c>
      <c r="D136" s="29">
        <f aca="true" t="shared" si="8" ref="D136:D150">C136*100/B136-100</f>
        <v>0</v>
      </c>
      <c r="E136" s="16">
        <v>2</v>
      </c>
      <c r="F136" s="16">
        <v>2</v>
      </c>
      <c r="G136" s="29">
        <f>F136*100/E136-100</f>
        <v>0</v>
      </c>
      <c r="H136" s="16">
        <v>9</v>
      </c>
      <c r="I136" s="16">
        <v>13</v>
      </c>
      <c r="J136" s="29">
        <f aca="true" t="shared" si="9" ref="J136:J150">I136*100/H136-100</f>
        <v>44.44444444444446</v>
      </c>
    </row>
    <row r="137" spans="1:10" ht="14.25">
      <c r="A137" s="39" t="s">
        <v>273</v>
      </c>
      <c r="B137" s="69">
        <v>1</v>
      </c>
      <c r="C137" s="69">
        <v>0</v>
      </c>
      <c r="D137" s="112" t="s">
        <v>315</v>
      </c>
      <c r="E137" s="16">
        <v>0</v>
      </c>
      <c r="F137" s="16">
        <v>0</v>
      </c>
      <c r="G137" s="29">
        <v>0</v>
      </c>
      <c r="H137" s="16">
        <v>1</v>
      </c>
      <c r="I137" s="16">
        <v>0</v>
      </c>
      <c r="J137" s="112" t="s">
        <v>315</v>
      </c>
    </row>
    <row r="138" spans="1:10" ht="14.25">
      <c r="A138" s="39" t="s">
        <v>274</v>
      </c>
      <c r="B138" s="69">
        <v>5</v>
      </c>
      <c r="C138" s="69">
        <v>0</v>
      </c>
      <c r="D138" s="112" t="s">
        <v>315</v>
      </c>
      <c r="E138" s="16">
        <v>2</v>
      </c>
      <c r="F138" s="16">
        <v>0</v>
      </c>
      <c r="G138" s="112" t="s">
        <v>315</v>
      </c>
      <c r="H138" s="16">
        <v>11</v>
      </c>
      <c r="I138" s="16">
        <v>0</v>
      </c>
      <c r="J138" s="112" t="s">
        <v>315</v>
      </c>
    </row>
    <row r="139" spans="1:10" ht="14.25">
      <c r="A139" s="39" t="s">
        <v>275</v>
      </c>
      <c r="B139" s="69">
        <v>19</v>
      </c>
      <c r="C139" s="69">
        <v>14</v>
      </c>
      <c r="D139" s="29">
        <f t="shared" si="8"/>
        <v>-26.315789473684205</v>
      </c>
      <c r="E139" s="16">
        <v>2</v>
      </c>
      <c r="F139" s="16">
        <v>0</v>
      </c>
      <c r="G139" s="112" t="s">
        <v>315</v>
      </c>
      <c r="H139" s="16">
        <v>22</v>
      </c>
      <c r="I139" s="16">
        <v>16</v>
      </c>
      <c r="J139" s="29">
        <f t="shared" si="9"/>
        <v>-27.272727272727266</v>
      </c>
    </row>
    <row r="140" spans="1:10" ht="28.5">
      <c r="A140" s="39" t="s">
        <v>276</v>
      </c>
      <c r="B140" s="69">
        <v>12</v>
      </c>
      <c r="C140" s="69">
        <v>0</v>
      </c>
      <c r="D140" s="112" t="s">
        <v>315</v>
      </c>
      <c r="E140" s="16">
        <v>2</v>
      </c>
      <c r="F140" s="16">
        <v>0</v>
      </c>
      <c r="G140" s="112" t="s">
        <v>315</v>
      </c>
      <c r="H140" s="16">
        <v>10</v>
      </c>
      <c r="I140" s="16">
        <v>0</v>
      </c>
      <c r="J140" s="112" t="s">
        <v>315</v>
      </c>
    </row>
    <row r="141" spans="1:10" ht="28.5">
      <c r="A141" s="39" t="s">
        <v>277</v>
      </c>
      <c r="B141" s="69">
        <v>3</v>
      </c>
      <c r="C141" s="69">
        <v>0</v>
      </c>
      <c r="D141" s="112" t="s">
        <v>315</v>
      </c>
      <c r="E141" s="16">
        <v>0</v>
      </c>
      <c r="F141" s="16">
        <v>0</v>
      </c>
      <c r="G141" s="29">
        <v>0</v>
      </c>
      <c r="H141" s="16">
        <v>4</v>
      </c>
      <c r="I141" s="16">
        <v>0</v>
      </c>
      <c r="J141" s="112" t="s">
        <v>315</v>
      </c>
    </row>
    <row r="142" spans="1:10" ht="14.25">
      <c r="A142" s="39" t="s">
        <v>278</v>
      </c>
      <c r="B142" s="69">
        <v>4</v>
      </c>
      <c r="C142" s="69">
        <v>1</v>
      </c>
      <c r="D142" s="29">
        <f t="shared" si="8"/>
        <v>-75</v>
      </c>
      <c r="E142" s="16">
        <v>1</v>
      </c>
      <c r="F142" s="16">
        <v>4</v>
      </c>
      <c r="G142" s="29">
        <f>F142*100/E142-100</f>
        <v>300</v>
      </c>
      <c r="H142" s="16">
        <v>4</v>
      </c>
      <c r="I142" s="16">
        <v>0</v>
      </c>
      <c r="J142" s="112" t="s">
        <v>315</v>
      </c>
    </row>
    <row r="143" spans="1:10" ht="14.25">
      <c r="A143" s="39" t="s">
        <v>279</v>
      </c>
      <c r="B143" s="69">
        <v>3</v>
      </c>
      <c r="C143" s="69">
        <v>0</v>
      </c>
      <c r="D143" s="112" t="s">
        <v>315</v>
      </c>
      <c r="E143" s="16">
        <v>1</v>
      </c>
      <c r="F143" s="16">
        <v>0</v>
      </c>
      <c r="G143" s="112" t="s">
        <v>315</v>
      </c>
      <c r="H143" s="16">
        <v>2</v>
      </c>
      <c r="I143" s="16">
        <v>0</v>
      </c>
      <c r="J143" s="112" t="s">
        <v>315</v>
      </c>
    </row>
    <row r="144" spans="1:10" ht="14.25">
      <c r="A144" s="39" t="s">
        <v>280</v>
      </c>
      <c r="B144" s="69">
        <v>2</v>
      </c>
      <c r="C144" s="69">
        <v>3</v>
      </c>
      <c r="D144" s="29">
        <f t="shared" si="8"/>
        <v>50</v>
      </c>
      <c r="E144" s="16">
        <v>1</v>
      </c>
      <c r="F144" s="16">
        <v>0</v>
      </c>
      <c r="G144" s="29">
        <f>F144*100/E144-100</f>
        <v>-100</v>
      </c>
      <c r="H144" s="16">
        <v>2</v>
      </c>
      <c r="I144" s="16">
        <v>4</v>
      </c>
      <c r="J144" s="29">
        <f t="shared" si="9"/>
        <v>100</v>
      </c>
    </row>
    <row r="145" spans="1:10" ht="28.5">
      <c r="A145" s="39" t="s">
        <v>281</v>
      </c>
      <c r="B145" s="82">
        <v>3</v>
      </c>
      <c r="C145" s="82">
        <v>6</v>
      </c>
      <c r="D145" s="29">
        <f t="shared" si="8"/>
        <v>100</v>
      </c>
      <c r="E145" s="16">
        <v>1</v>
      </c>
      <c r="F145" s="16">
        <v>5</v>
      </c>
      <c r="G145" s="29">
        <f>F145*100/E145-100</f>
        <v>400</v>
      </c>
      <c r="H145" s="16">
        <v>2</v>
      </c>
      <c r="I145" s="16">
        <v>3</v>
      </c>
      <c r="J145" s="29">
        <f t="shared" si="9"/>
        <v>50</v>
      </c>
    </row>
    <row r="146" spans="1:10" ht="14.25">
      <c r="A146" s="39" t="s">
        <v>282</v>
      </c>
      <c r="B146" s="69">
        <v>3</v>
      </c>
      <c r="C146" s="69">
        <v>2</v>
      </c>
      <c r="D146" s="29">
        <f t="shared" si="8"/>
        <v>-33.33333333333333</v>
      </c>
      <c r="E146" s="16">
        <v>2</v>
      </c>
      <c r="F146" s="16">
        <v>0</v>
      </c>
      <c r="G146" s="112" t="s">
        <v>315</v>
      </c>
      <c r="H146" s="16">
        <v>1</v>
      </c>
      <c r="I146" s="16">
        <v>3</v>
      </c>
      <c r="J146" s="29">
        <f t="shared" si="9"/>
        <v>200</v>
      </c>
    </row>
    <row r="147" spans="1:10" ht="14.25">
      <c r="A147" s="39" t="s">
        <v>283</v>
      </c>
      <c r="B147" s="69">
        <v>3</v>
      </c>
      <c r="C147" s="69">
        <v>4</v>
      </c>
      <c r="D147" s="29">
        <f t="shared" si="8"/>
        <v>33.33333333333334</v>
      </c>
      <c r="E147" s="16">
        <v>1</v>
      </c>
      <c r="F147" s="16">
        <v>0</v>
      </c>
      <c r="G147" s="112" t="s">
        <v>315</v>
      </c>
      <c r="H147" s="16">
        <v>6</v>
      </c>
      <c r="I147" s="16">
        <v>5</v>
      </c>
      <c r="J147" s="29">
        <f t="shared" si="9"/>
        <v>-16.66666666666667</v>
      </c>
    </row>
    <row r="148" spans="1:10" ht="14.25">
      <c r="A148" s="39" t="s">
        <v>284</v>
      </c>
      <c r="B148" s="69">
        <v>2</v>
      </c>
      <c r="C148" s="69">
        <v>15</v>
      </c>
      <c r="D148" s="29">
        <f t="shared" si="8"/>
        <v>650</v>
      </c>
      <c r="E148" s="16">
        <v>0</v>
      </c>
      <c r="F148" s="16">
        <v>4</v>
      </c>
      <c r="G148" s="29" t="s">
        <v>314</v>
      </c>
      <c r="H148" s="16">
        <v>2</v>
      </c>
      <c r="I148" s="16">
        <v>19</v>
      </c>
      <c r="J148" s="29">
        <f t="shared" si="9"/>
        <v>850</v>
      </c>
    </row>
    <row r="149" spans="1:10" ht="14.25">
      <c r="A149" s="39" t="s">
        <v>285</v>
      </c>
      <c r="B149" s="69">
        <v>4</v>
      </c>
      <c r="C149" s="69">
        <v>1</v>
      </c>
      <c r="D149" s="29">
        <f t="shared" si="8"/>
        <v>-75</v>
      </c>
      <c r="E149" s="16">
        <v>0</v>
      </c>
      <c r="F149" s="16">
        <v>0</v>
      </c>
      <c r="G149" s="29">
        <v>0</v>
      </c>
      <c r="H149" s="16">
        <v>4</v>
      </c>
      <c r="I149" s="16">
        <v>2</v>
      </c>
      <c r="J149" s="29">
        <f t="shared" si="9"/>
        <v>-50</v>
      </c>
    </row>
    <row r="150" spans="1:10" ht="15">
      <c r="A150" s="30" t="s">
        <v>286</v>
      </c>
      <c r="B150" s="71">
        <v>3309</v>
      </c>
      <c r="C150" s="71">
        <v>3382</v>
      </c>
      <c r="D150" s="31">
        <f t="shared" si="8"/>
        <v>2.2061045633121807</v>
      </c>
      <c r="E150" s="22">
        <v>819</v>
      </c>
      <c r="F150" s="22">
        <v>826</v>
      </c>
      <c r="G150" s="31">
        <f>F150*100/E150-100</f>
        <v>0.8547008547008517</v>
      </c>
      <c r="H150" s="22">
        <v>4204</v>
      </c>
      <c r="I150" s="22">
        <v>4425</v>
      </c>
      <c r="J150" s="31">
        <f t="shared" si="9"/>
        <v>5.256898192197909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13:J32 D144:D150 G37:G40 D7:D11 D13:D32 D34:D40 D42:D57 D59:D84 D89:D92 D94:D100 D106 D102:D104 D108:D109 D111:D113 D115:D136 D139 D142 G148:G150 G144:G145 G141:G142 G127:G137 G125 G120:G122 G117 G114:G115 G86 G91 G96:G98 G108:G110 G101:G106 G94 G69:G84 G57:G67 G52:G54 G46:G50 G42:G44 G7:G35 J7:J11 J34:J40 J42 J44:J57 J59:J84 J89:J92 J94:J100 J102:J104 J106 J108:J109 J111:J113 J115:J125 J128:J136 J139 J144:J150">
    <cfRule type="cellIs" priority="2" dxfId="551" operator="lessThanOrEqual" stopIfTrue="1">
      <formula>0</formula>
    </cfRule>
  </conditionalFormatting>
  <conditionalFormatting sqref="J13:J32 D144:D150 G37:G40 D7:D11 D13:D32 D34:D40 D42:D57 D59:D84 D89:D92 D94:D100 D106 D102:D104 D108:D109 D111:D113 D115:D136 D139 D142 G148:G150 G144:G145 G141:G142 G127:G137 G125 G120:G122 G117 G114:G115 G86 G91 G96:G98 G108:G110 G101:G106 G94 G69:G84 G57:G67 G52:G54 G46:G50 G42:G44 G7:G35 J7:J11 J34:J40 J42 J44:J57 J59:J84 J89:J92 J94:J100 J102:J104 J106 J108:J109 J111:J113 J115:J125 J128:J136 J139 J144:J150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  <rowBreaks count="2" manualBreakCount="2">
    <brk id="70" max="255" man="1"/>
    <brk id="13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G13" sqref="G13"/>
    </sheetView>
  </sheetViews>
  <sheetFormatPr defaultColWidth="9.140625" defaultRowHeight="15"/>
  <cols>
    <col min="1" max="1" width="22.8515625" style="7" customWidth="1"/>
    <col min="2" max="13" width="10.140625" style="7" customWidth="1"/>
    <col min="14" max="16384" width="9.140625" style="7" customWidth="1"/>
  </cols>
  <sheetData>
    <row r="1" spans="1:13" ht="18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3" customFormat="1" ht="14.25" customHeight="1">
      <c r="A4" s="4" t="s">
        <v>42</v>
      </c>
      <c r="B4" s="120" t="s">
        <v>43</v>
      </c>
      <c r="C4" s="121"/>
      <c r="D4" s="122"/>
      <c r="E4" s="126" t="s">
        <v>44</v>
      </c>
      <c r="F4" s="127"/>
      <c r="G4" s="127"/>
      <c r="H4" s="127"/>
      <c r="I4" s="127"/>
      <c r="J4" s="127"/>
      <c r="K4" s="127"/>
      <c r="L4" s="127"/>
      <c r="M4" s="128"/>
    </row>
    <row r="5" spans="1:13" s="13" customFormat="1" ht="14.25" customHeight="1">
      <c r="A5" s="118"/>
      <c r="B5" s="123"/>
      <c r="C5" s="124"/>
      <c r="D5" s="125"/>
      <c r="E5" s="126" t="s">
        <v>45</v>
      </c>
      <c r="F5" s="127"/>
      <c r="G5" s="128"/>
      <c r="H5" s="126" t="s">
        <v>46</v>
      </c>
      <c r="I5" s="127"/>
      <c r="J5" s="128"/>
      <c r="K5" s="126" t="s">
        <v>47</v>
      </c>
      <c r="L5" s="127"/>
      <c r="M5" s="128"/>
    </row>
    <row r="6" spans="1:13" s="13" customFormat="1" ht="14.25">
      <c r="A6" s="119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  <c r="K6" s="56" t="s">
        <v>48</v>
      </c>
      <c r="L6" s="56" t="s">
        <v>49</v>
      </c>
      <c r="M6" s="56" t="s">
        <v>50</v>
      </c>
    </row>
    <row r="7" spans="1:13" ht="14.25">
      <c r="A7" s="19" t="s">
        <v>51</v>
      </c>
      <c r="B7" s="16">
        <v>0</v>
      </c>
      <c r="C7" s="16">
        <v>0</v>
      </c>
      <c r="D7" s="29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 ht="14.25">
      <c r="A8" s="19" t="s">
        <v>52</v>
      </c>
      <c r="B8" s="16">
        <v>11</v>
      </c>
      <c r="C8" s="16">
        <v>24</v>
      </c>
      <c r="D8" s="29">
        <f aca="true" t="shared" si="0" ref="D8:D34">C8*100/B8-100</f>
        <v>118.18181818181819</v>
      </c>
      <c r="E8" s="16">
        <v>0</v>
      </c>
      <c r="F8" s="16">
        <v>2</v>
      </c>
      <c r="G8" s="29" t="s">
        <v>314</v>
      </c>
      <c r="H8" s="16">
        <v>0</v>
      </c>
      <c r="I8" s="16">
        <v>1</v>
      </c>
      <c r="J8" s="29" t="s">
        <v>314</v>
      </c>
      <c r="K8" s="16">
        <v>0</v>
      </c>
      <c r="L8" s="16">
        <v>4</v>
      </c>
      <c r="M8" s="29" t="s">
        <v>314</v>
      </c>
    </row>
    <row r="9" spans="1:13" ht="14.25">
      <c r="A9" s="19" t="s">
        <v>53</v>
      </c>
      <c r="B9" s="16">
        <v>62</v>
      </c>
      <c r="C9" s="16">
        <v>48</v>
      </c>
      <c r="D9" s="29">
        <f t="shared" si="0"/>
        <v>-22.58064516129032</v>
      </c>
      <c r="E9" s="16">
        <v>22</v>
      </c>
      <c r="F9" s="16">
        <v>12</v>
      </c>
      <c r="G9" s="29">
        <f aca="true" t="shared" si="1" ref="G9:G34">F9*100/E9-100</f>
        <v>-45.45454545454545</v>
      </c>
      <c r="H9" s="16">
        <v>2</v>
      </c>
      <c r="I9" s="16">
        <v>1</v>
      </c>
      <c r="J9" s="29">
        <f>I9*100/H9-100</f>
        <v>-50</v>
      </c>
      <c r="K9" s="16">
        <v>45</v>
      </c>
      <c r="L9" s="16">
        <v>16</v>
      </c>
      <c r="M9" s="29">
        <f aca="true" t="shared" si="2" ref="M9:M34">L9*100/K9-100</f>
        <v>-64.44444444444444</v>
      </c>
    </row>
    <row r="10" spans="1:13" ht="14.25">
      <c r="A10" s="19" t="s">
        <v>54</v>
      </c>
      <c r="B10" s="16">
        <v>125</v>
      </c>
      <c r="C10" s="16">
        <v>131</v>
      </c>
      <c r="D10" s="29">
        <f t="shared" si="0"/>
        <v>4.799999999999997</v>
      </c>
      <c r="E10" s="16">
        <v>32</v>
      </c>
      <c r="F10" s="16">
        <v>48</v>
      </c>
      <c r="G10" s="29">
        <f t="shared" si="1"/>
        <v>50</v>
      </c>
      <c r="H10" s="16">
        <v>14</v>
      </c>
      <c r="I10" s="16">
        <v>2</v>
      </c>
      <c r="J10" s="29">
        <f>I10*100/H10-100</f>
        <v>-85.71428571428571</v>
      </c>
      <c r="K10" s="16">
        <v>108</v>
      </c>
      <c r="L10" s="16">
        <v>70</v>
      </c>
      <c r="M10" s="29">
        <f t="shared" si="2"/>
        <v>-35.18518518518519</v>
      </c>
    </row>
    <row r="11" spans="1:13" ht="14.25">
      <c r="A11" s="19" t="s">
        <v>55</v>
      </c>
      <c r="B11" s="16">
        <v>50</v>
      </c>
      <c r="C11" s="16">
        <v>60</v>
      </c>
      <c r="D11" s="29">
        <f t="shared" si="0"/>
        <v>20</v>
      </c>
      <c r="E11" s="16">
        <v>5</v>
      </c>
      <c r="F11" s="16">
        <v>12</v>
      </c>
      <c r="G11" s="29">
        <f t="shared" si="1"/>
        <v>140</v>
      </c>
      <c r="H11" s="16">
        <v>1</v>
      </c>
      <c r="I11" s="16">
        <v>4</v>
      </c>
      <c r="J11" s="29">
        <f>I11*100/H11-100</f>
        <v>300</v>
      </c>
      <c r="K11" s="16">
        <v>7</v>
      </c>
      <c r="L11" s="16">
        <v>22</v>
      </c>
      <c r="M11" s="29">
        <f t="shared" si="2"/>
        <v>214.28571428571428</v>
      </c>
    </row>
    <row r="12" spans="1:13" ht="14.25">
      <c r="A12" s="19" t="s">
        <v>56</v>
      </c>
      <c r="B12" s="16">
        <v>23</v>
      </c>
      <c r="C12" s="16">
        <v>16</v>
      </c>
      <c r="D12" s="29">
        <f t="shared" si="0"/>
        <v>-30.434782608695656</v>
      </c>
      <c r="E12" s="16">
        <v>3</v>
      </c>
      <c r="F12" s="16">
        <v>3</v>
      </c>
      <c r="G12" s="29">
        <f t="shared" si="1"/>
        <v>0</v>
      </c>
      <c r="H12" s="16">
        <v>0</v>
      </c>
      <c r="I12" s="16">
        <v>1</v>
      </c>
      <c r="J12" s="29" t="s">
        <v>314</v>
      </c>
      <c r="K12" s="16">
        <v>6</v>
      </c>
      <c r="L12" s="16">
        <v>3</v>
      </c>
      <c r="M12" s="29">
        <f t="shared" si="2"/>
        <v>-50</v>
      </c>
    </row>
    <row r="13" spans="1:13" ht="14.25">
      <c r="A13" s="19" t="s">
        <v>57</v>
      </c>
      <c r="B13" s="16">
        <v>40</v>
      </c>
      <c r="C13" s="16">
        <v>37</v>
      </c>
      <c r="D13" s="29">
        <f t="shared" si="0"/>
        <v>-7.5</v>
      </c>
      <c r="E13" s="16">
        <v>2</v>
      </c>
      <c r="F13" s="16">
        <v>0</v>
      </c>
      <c r="G13" s="112" t="s">
        <v>315</v>
      </c>
      <c r="H13" s="16">
        <v>0</v>
      </c>
      <c r="I13" s="16">
        <v>0</v>
      </c>
      <c r="J13" s="29">
        <v>0</v>
      </c>
      <c r="K13" s="16">
        <v>2</v>
      </c>
      <c r="L13" s="16">
        <v>0</v>
      </c>
      <c r="M13" s="112" t="s">
        <v>315</v>
      </c>
    </row>
    <row r="14" spans="1:13" ht="14.25">
      <c r="A14" s="19" t="s">
        <v>58</v>
      </c>
      <c r="B14" s="16">
        <v>199</v>
      </c>
      <c r="C14" s="16">
        <v>221</v>
      </c>
      <c r="D14" s="29">
        <f t="shared" si="0"/>
        <v>11.05527638190955</v>
      </c>
      <c r="E14" s="16">
        <v>30</v>
      </c>
      <c r="F14" s="16">
        <v>24</v>
      </c>
      <c r="G14" s="29">
        <f t="shared" si="1"/>
        <v>-20</v>
      </c>
      <c r="H14" s="16">
        <v>6</v>
      </c>
      <c r="I14" s="16">
        <v>1</v>
      </c>
      <c r="J14" s="29">
        <f>I14*100/H14-100</f>
        <v>-83.33333333333333</v>
      </c>
      <c r="K14" s="16">
        <v>67</v>
      </c>
      <c r="L14" s="16">
        <v>40</v>
      </c>
      <c r="M14" s="29">
        <f t="shared" si="2"/>
        <v>-40.298507462686565</v>
      </c>
    </row>
    <row r="15" spans="1:13" ht="14.25">
      <c r="A15" s="19" t="s">
        <v>59</v>
      </c>
      <c r="B15" s="16">
        <v>69</v>
      </c>
      <c r="C15" s="16">
        <v>124</v>
      </c>
      <c r="D15" s="29">
        <f t="shared" si="0"/>
        <v>79.71014492753622</v>
      </c>
      <c r="E15" s="16">
        <v>15</v>
      </c>
      <c r="F15" s="16">
        <v>25</v>
      </c>
      <c r="G15" s="29">
        <f t="shared" si="1"/>
        <v>66.66666666666666</v>
      </c>
      <c r="H15" s="16">
        <v>8</v>
      </c>
      <c r="I15" s="16">
        <v>2</v>
      </c>
      <c r="J15" s="29">
        <f>I15*100/H15-100</f>
        <v>-75</v>
      </c>
      <c r="K15" s="16">
        <v>36</v>
      </c>
      <c r="L15" s="16">
        <v>46</v>
      </c>
      <c r="M15" s="29">
        <f t="shared" si="2"/>
        <v>27.77777777777777</v>
      </c>
    </row>
    <row r="16" spans="1:13" ht="14.25">
      <c r="A16" s="19" t="s">
        <v>60</v>
      </c>
      <c r="B16" s="16">
        <v>87</v>
      </c>
      <c r="C16" s="16">
        <v>42</v>
      </c>
      <c r="D16" s="29">
        <f t="shared" si="0"/>
        <v>-51.724137931034484</v>
      </c>
      <c r="E16" s="16">
        <v>12</v>
      </c>
      <c r="F16" s="16">
        <v>4</v>
      </c>
      <c r="G16" s="29">
        <f t="shared" si="1"/>
        <v>-66.66666666666666</v>
      </c>
      <c r="H16" s="16">
        <v>0</v>
      </c>
      <c r="I16" s="16">
        <v>0</v>
      </c>
      <c r="J16" s="29">
        <v>0</v>
      </c>
      <c r="K16" s="16">
        <v>23</v>
      </c>
      <c r="L16" s="16">
        <v>5</v>
      </c>
      <c r="M16" s="29">
        <f t="shared" si="2"/>
        <v>-78.26086956521739</v>
      </c>
    </row>
    <row r="17" spans="1:13" ht="14.25">
      <c r="A17" s="19" t="s">
        <v>61</v>
      </c>
      <c r="B17" s="16">
        <v>273</v>
      </c>
      <c r="C17" s="16">
        <v>249</v>
      </c>
      <c r="D17" s="29">
        <f t="shared" si="0"/>
        <v>-8.791208791208788</v>
      </c>
      <c r="E17" s="16">
        <v>36</v>
      </c>
      <c r="F17" s="16">
        <v>40</v>
      </c>
      <c r="G17" s="29">
        <f t="shared" si="1"/>
        <v>11.111111111111114</v>
      </c>
      <c r="H17" s="16">
        <v>0</v>
      </c>
      <c r="I17" s="16">
        <v>0</v>
      </c>
      <c r="J17" s="29">
        <v>0</v>
      </c>
      <c r="K17" s="16">
        <v>53</v>
      </c>
      <c r="L17" s="16">
        <v>52</v>
      </c>
      <c r="M17" s="29">
        <f t="shared" si="2"/>
        <v>-1.8867924528301927</v>
      </c>
    </row>
    <row r="18" spans="1:13" ht="14.25">
      <c r="A18" s="19" t="s">
        <v>62</v>
      </c>
      <c r="B18" s="16">
        <v>34</v>
      </c>
      <c r="C18" s="16">
        <v>35</v>
      </c>
      <c r="D18" s="29">
        <f t="shared" si="0"/>
        <v>2.941176470588232</v>
      </c>
      <c r="E18" s="16">
        <v>10</v>
      </c>
      <c r="F18" s="16">
        <v>15</v>
      </c>
      <c r="G18" s="29">
        <f t="shared" si="1"/>
        <v>50</v>
      </c>
      <c r="H18" s="16">
        <v>1</v>
      </c>
      <c r="I18" s="16">
        <v>0</v>
      </c>
      <c r="J18" s="112" t="s">
        <v>315</v>
      </c>
      <c r="K18" s="16">
        <v>22</v>
      </c>
      <c r="L18" s="16">
        <v>27</v>
      </c>
      <c r="M18" s="29">
        <f t="shared" si="2"/>
        <v>22.727272727272734</v>
      </c>
    </row>
    <row r="19" spans="1:13" ht="14.25">
      <c r="A19" s="19" t="s">
        <v>63</v>
      </c>
      <c r="B19" s="16">
        <v>23</v>
      </c>
      <c r="C19" s="16">
        <v>12</v>
      </c>
      <c r="D19" s="29">
        <f t="shared" si="0"/>
        <v>-47.82608695652174</v>
      </c>
      <c r="E19" s="16">
        <v>3</v>
      </c>
      <c r="F19" s="16">
        <v>3</v>
      </c>
      <c r="G19" s="29">
        <f t="shared" si="1"/>
        <v>0</v>
      </c>
      <c r="H19" s="16">
        <v>1</v>
      </c>
      <c r="I19" s="16">
        <v>0</v>
      </c>
      <c r="J19" s="112" t="s">
        <v>315</v>
      </c>
      <c r="K19" s="16">
        <v>2</v>
      </c>
      <c r="L19" s="16">
        <v>9</v>
      </c>
      <c r="M19" s="29">
        <f t="shared" si="2"/>
        <v>350</v>
      </c>
    </row>
    <row r="20" spans="1:13" ht="14.25">
      <c r="A20" s="19" t="s">
        <v>64</v>
      </c>
      <c r="B20" s="16">
        <v>265</v>
      </c>
      <c r="C20" s="16">
        <v>311</v>
      </c>
      <c r="D20" s="29">
        <f t="shared" si="0"/>
        <v>17.35849056603773</v>
      </c>
      <c r="E20" s="16">
        <v>24</v>
      </c>
      <c r="F20" s="16">
        <v>27</v>
      </c>
      <c r="G20" s="29">
        <f t="shared" si="1"/>
        <v>12.5</v>
      </c>
      <c r="H20" s="16">
        <v>3</v>
      </c>
      <c r="I20" s="16">
        <v>1</v>
      </c>
      <c r="J20" s="29">
        <f>I20*100/H20-100</f>
        <v>-66.66666666666666</v>
      </c>
      <c r="K20" s="16">
        <v>48</v>
      </c>
      <c r="L20" s="16">
        <v>46</v>
      </c>
      <c r="M20" s="29">
        <f t="shared" si="2"/>
        <v>-4.166666666666671</v>
      </c>
    </row>
    <row r="21" spans="1:13" ht="14.25">
      <c r="A21" s="19" t="s">
        <v>65</v>
      </c>
      <c r="B21" s="16">
        <v>113</v>
      </c>
      <c r="C21" s="16">
        <v>111</v>
      </c>
      <c r="D21" s="29">
        <f t="shared" si="0"/>
        <v>-1.7699115044247833</v>
      </c>
      <c r="E21" s="16">
        <v>29</v>
      </c>
      <c r="F21" s="16">
        <v>25</v>
      </c>
      <c r="G21" s="29">
        <f t="shared" si="1"/>
        <v>-13.793103448275858</v>
      </c>
      <c r="H21" s="16">
        <v>0</v>
      </c>
      <c r="I21" s="16">
        <v>1</v>
      </c>
      <c r="J21" s="29" t="s">
        <v>314</v>
      </c>
      <c r="K21" s="16">
        <v>48</v>
      </c>
      <c r="L21" s="16">
        <v>44</v>
      </c>
      <c r="M21" s="29">
        <f t="shared" si="2"/>
        <v>-8.333333333333329</v>
      </c>
    </row>
    <row r="22" spans="1:13" ht="14.25">
      <c r="A22" s="19" t="s">
        <v>66</v>
      </c>
      <c r="B22" s="16">
        <v>14</v>
      </c>
      <c r="C22" s="16">
        <v>28</v>
      </c>
      <c r="D22" s="29">
        <f t="shared" si="0"/>
        <v>100</v>
      </c>
      <c r="E22" s="16">
        <v>4</v>
      </c>
      <c r="F22" s="16">
        <v>4</v>
      </c>
      <c r="G22" s="29">
        <f t="shared" si="1"/>
        <v>0</v>
      </c>
      <c r="H22" s="16">
        <v>0</v>
      </c>
      <c r="I22" s="16">
        <v>0</v>
      </c>
      <c r="J22" s="29">
        <v>0</v>
      </c>
      <c r="K22" s="16">
        <v>5</v>
      </c>
      <c r="L22" s="16">
        <v>30</v>
      </c>
      <c r="M22" s="29">
        <f t="shared" si="2"/>
        <v>500</v>
      </c>
    </row>
    <row r="23" spans="1:13" ht="14.25">
      <c r="A23" s="19" t="s">
        <v>67</v>
      </c>
      <c r="B23" s="16">
        <v>77</v>
      </c>
      <c r="C23" s="16">
        <v>73</v>
      </c>
      <c r="D23" s="29">
        <f t="shared" si="0"/>
        <v>-5.194805194805198</v>
      </c>
      <c r="E23" s="16">
        <v>26</v>
      </c>
      <c r="F23" s="16">
        <v>20</v>
      </c>
      <c r="G23" s="29">
        <f t="shared" si="1"/>
        <v>-23.07692307692308</v>
      </c>
      <c r="H23" s="16">
        <v>1</v>
      </c>
      <c r="I23" s="16">
        <v>8</v>
      </c>
      <c r="J23" s="29">
        <f>I23*100/H23-100</f>
        <v>700</v>
      </c>
      <c r="K23" s="16">
        <v>44</v>
      </c>
      <c r="L23" s="16">
        <v>32</v>
      </c>
      <c r="M23" s="29">
        <f t="shared" si="2"/>
        <v>-27.272727272727266</v>
      </c>
    </row>
    <row r="24" spans="1:13" ht="14.25">
      <c r="A24" s="19" t="s">
        <v>68</v>
      </c>
      <c r="B24" s="16">
        <v>65</v>
      </c>
      <c r="C24" s="16">
        <v>44</v>
      </c>
      <c r="D24" s="29">
        <f t="shared" si="0"/>
        <v>-32.30769230769231</v>
      </c>
      <c r="E24" s="16">
        <v>5</v>
      </c>
      <c r="F24" s="16">
        <v>3</v>
      </c>
      <c r="G24" s="29">
        <f t="shared" si="1"/>
        <v>-40</v>
      </c>
      <c r="H24" s="16">
        <v>1</v>
      </c>
      <c r="I24" s="16">
        <v>0</v>
      </c>
      <c r="J24" s="112" t="s">
        <v>315</v>
      </c>
      <c r="K24" s="16">
        <v>5</v>
      </c>
      <c r="L24" s="16">
        <v>5</v>
      </c>
      <c r="M24" s="29">
        <f t="shared" si="2"/>
        <v>0</v>
      </c>
    </row>
    <row r="25" spans="1:13" ht="14.25">
      <c r="A25" s="19" t="s">
        <v>69</v>
      </c>
      <c r="B25" s="16">
        <v>66</v>
      </c>
      <c r="C25" s="16">
        <v>41</v>
      </c>
      <c r="D25" s="29">
        <f t="shared" si="0"/>
        <v>-37.878787878787875</v>
      </c>
      <c r="E25" s="16">
        <v>20</v>
      </c>
      <c r="F25" s="16">
        <v>10</v>
      </c>
      <c r="G25" s="29">
        <f t="shared" si="1"/>
        <v>-50</v>
      </c>
      <c r="H25" s="16">
        <v>1</v>
      </c>
      <c r="I25" s="16">
        <v>0</v>
      </c>
      <c r="J25" s="112" t="s">
        <v>315</v>
      </c>
      <c r="K25" s="16">
        <v>33</v>
      </c>
      <c r="L25" s="16">
        <v>25</v>
      </c>
      <c r="M25" s="29">
        <f t="shared" si="2"/>
        <v>-24.24242424242425</v>
      </c>
    </row>
    <row r="26" spans="1:13" ht="14.25">
      <c r="A26" s="19" t="s">
        <v>70</v>
      </c>
      <c r="B26" s="16">
        <v>52</v>
      </c>
      <c r="C26" s="16">
        <v>53</v>
      </c>
      <c r="D26" s="29">
        <f t="shared" si="0"/>
        <v>1.9230769230769198</v>
      </c>
      <c r="E26" s="16">
        <v>3</v>
      </c>
      <c r="F26" s="16">
        <v>8</v>
      </c>
      <c r="G26" s="29">
        <f t="shared" si="1"/>
        <v>166.66666666666669</v>
      </c>
      <c r="H26" s="16">
        <v>0</v>
      </c>
      <c r="I26" s="16">
        <v>1</v>
      </c>
      <c r="J26" s="29" t="s">
        <v>314</v>
      </c>
      <c r="K26" s="16">
        <v>3</v>
      </c>
      <c r="L26" s="16">
        <v>9</v>
      </c>
      <c r="M26" s="29">
        <f t="shared" si="2"/>
        <v>200</v>
      </c>
    </row>
    <row r="27" spans="1:13" ht="14.25">
      <c r="A27" s="19" t="s">
        <v>71</v>
      </c>
      <c r="B27" s="16">
        <v>7</v>
      </c>
      <c r="C27" s="16">
        <v>5</v>
      </c>
      <c r="D27" s="29">
        <f t="shared" si="0"/>
        <v>-28.57142857142857</v>
      </c>
      <c r="E27" s="16">
        <v>0</v>
      </c>
      <c r="F27" s="16">
        <v>4</v>
      </c>
      <c r="G27" s="29" t="s">
        <v>314</v>
      </c>
      <c r="H27" s="16">
        <v>0</v>
      </c>
      <c r="I27" s="16">
        <v>0</v>
      </c>
      <c r="J27" s="29">
        <v>0</v>
      </c>
      <c r="K27" s="16">
        <v>0</v>
      </c>
      <c r="L27" s="16">
        <v>4</v>
      </c>
      <c r="M27" s="29" t="s">
        <v>314</v>
      </c>
    </row>
    <row r="28" spans="1:13" ht="14.25">
      <c r="A28" s="19" t="s">
        <v>72</v>
      </c>
      <c r="B28" s="16">
        <v>100</v>
      </c>
      <c r="C28" s="16">
        <v>111</v>
      </c>
      <c r="D28" s="29">
        <f t="shared" si="0"/>
        <v>11</v>
      </c>
      <c r="E28" s="16">
        <v>8</v>
      </c>
      <c r="F28" s="16">
        <v>12</v>
      </c>
      <c r="G28" s="29">
        <f t="shared" si="1"/>
        <v>50</v>
      </c>
      <c r="H28" s="16">
        <v>1</v>
      </c>
      <c r="I28" s="16">
        <v>0</v>
      </c>
      <c r="J28" s="112" t="s">
        <v>315</v>
      </c>
      <c r="K28" s="16">
        <v>7</v>
      </c>
      <c r="L28" s="16">
        <v>23</v>
      </c>
      <c r="M28" s="29">
        <f t="shared" si="2"/>
        <v>228.57142857142856</v>
      </c>
    </row>
    <row r="29" spans="1:13" ht="14.25">
      <c r="A29" s="19" t="s">
        <v>73</v>
      </c>
      <c r="B29" s="16">
        <v>6</v>
      </c>
      <c r="C29" s="16">
        <v>8</v>
      </c>
      <c r="D29" s="29">
        <f t="shared" si="0"/>
        <v>33.33333333333334</v>
      </c>
      <c r="E29" s="16">
        <v>3</v>
      </c>
      <c r="F29" s="16">
        <v>4</v>
      </c>
      <c r="G29" s="29">
        <f t="shared" si="1"/>
        <v>33.33333333333334</v>
      </c>
      <c r="H29" s="16">
        <v>0</v>
      </c>
      <c r="I29" s="16">
        <v>1</v>
      </c>
      <c r="J29" s="29" t="s">
        <v>314</v>
      </c>
      <c r="K29" s="16">
        <v>3</v>
      </c>
      <c r="L29" s="16">
        <v>8</v>
      </c>
      <c r="M29" s="29">
        <f t="shared" si="2"/>
        <v>166.66666666666669</v>
      </c>
    </row>
    <row r="30" spans="1:13" ht="14.25">
      <c r="A30" s="19" t="s">
        <v>74</v>
      </c>
      <c r="B30" s="16">
        <v>65</v>
      </c>
      <c r="C30" s="16">
        <v>66</v>
      </c>
      <c r="D30" s="29">
        <f t="shared" si="0"/>
        <v>1.538461538461533</v>
      </c>
      <c r="E30" s="16">
        <v>14</v>
      </c>
      <c r="F30" s="16">
        <v>10</v>
      </c>
      <c r="G30" s="29">
        <f t="shared" si="1"/>
        <v>-28.57142857142857</v>
      </c>
      <c r="H30" s="16">
        <v>1</v>
      </c>
      <c r="I30" s="16">
        <v>2</v>
      </c>
      <c r="J30" s="29">
        <f>I30*100/H30-100</f>
        <v>100</v>
      </c>
      <c r="K30" s="16">
        <v>18</v>
      </c>
      <c r="L30" s="16">
        <v>16</v>
      </c>
      <c r="M30" s="29">
        <f t="shared" si="2"/>
        <v>-11.111111111111114</v>
      </c>
    </row>
    <row r="31" spans="1:13" ht="14.25">
      <c r="A31" s="19" t="s">
        <v>75</v>
      </c>
      <c r="B31" s="16">
        <v>67</v>
      </c>
      <c r="C31" s="16">
        <v>72</v>
      </c>
      <c r="D31" s="29">
        <f t="shared" si="0"/>
        <v>7.462686567164184</v>
      </c>
      <c r="E31" s="16">
        <v>11</v>
      </c>
      <c r="F31" s="16">
        <v>12</v>
      </c>
      <c r="G31" s="29">
        <f t="shared" si="1"/>
        <v>9.090909090909093</v>
      </c>
      <c r="H31" s="16">
        <v>3</v>
      </c>
      <c r="I31" s="16">
        <v>3</v>
      </c>
      <c r="J31" s="29">
        <f>I31*100/H31-100</f>
        <v>0</v>
      </c>
      <c r="K31" s="16">
        <v>13</v>
      </c>
      <c r="L31" s="16">
        <v>31</v>
      </c>
      <c r="M31" s="29">
        <f t="shared" si="2"/>
        <v>138.46153846153845</v>
      </c>
    </row>
    <row r="32" spans="1:13" ht="14.25">
      <c r="A32" s="19" t="s">
        <v>76</v>
      </c>
      <c r="B32" s="16">
        <v>54</v>
      </c>
      <c r="C32" s="16">
        <v>22</v>
      </c>
      <c r="D32" s="29">
        <f t="shared" si="0"/>
        <v>-59.25925925925926</v>
      </c>
      <c r="E32" s="16">
        <v>6</v>
      </c>
      <c r="F32" s="16">
        <v>4</v>
      </c>
      <c r="G32" s="29">
        <f t="shared" si="1"/>
        <v>-33.33333333333333</v>
      </c>
      <c r="H32" s="16">
        <v>3</v>
      </c>
      <c r="I32" s="16">
        <v>1</v>
      </c>
      <c r="J32" s="29">
        <f>I32*100/H32-100</f>
        <v>-66.66666666666666</v>
      </c>
      <c r="K32" s="16">
        <v>25</v>
      </c>
      <c r="L32" s="16">
        <v>9</v>
      </c>
      <c r="M32" s="29">
        <f t="shared" si="2"/>
        <v>-64</v>
      </c>
    </row>
    <row r="33" spans="1:13" ht="14.25">
      <c r="A33" s="19" t="s">
        <v>77</v>
      </c>
      <c r="B33" s="16">
        <v>0</v>
      </c>
      <c r="C33" s="16">
        <v>0</v>
      </c>
      <c r="D33" s="29">
        <v>0</v>
      </c>
      <c r="E33" s="16">
        <v>0</v>
      </c>
      <c r="F33" s="16">
        <v>0</v>
      </c>
      <c r="G33" s="29">
        <v>0</v>
      </c>
      <c r="H33" s="16">
        <v>0</v>
      </c>
      <c r="I33" s="16">
        <v>0</v>
      </c>
      <c r="J33" s="29">
        <v>0</v>
      </c>
      <c r="K33" s="16">
        <v>0</v>
      </c>
      <c r="L33" s="16">
        <v>0</v>
      </c>
      <c r="M33" s="29">
        <v>0</v>
      </c>
    </row>
    <row r="34" spans="1:13" ht="15">
      <c r="A34" s="21" t="s">
        <v>78</v>
      </c>
      <c r="B34" s="51">
        <v>1947</v>
      </c>
      <c r="C34" s="51">
        <v>1944</v>
      </c>
      <c r="D34" s="35">
        <f t="shared" si="0"/>
        <v>-0.1540832049306573</v>
      </c>
      <c r="E34" s="51">
        <v>323</v>
      </c>
      <c r="F34" s="51">
        <v>331</v>
      </c>
      <c r="G34" s="35">
        <f t="shared" si="1"/>
        <v>2.476780185758514</v>
      </c>
      <c r="H34" s="51">
        <v>47</v>
      </c>
      <c r="I34" s="51">
        <v>30</v>
      </c>
      <c r="J34" s="35">
        <f>I34*100/H34-100</f>
        <v>-36.170212765957444</v>
      </c>
      <c r="K34" s="51">
        <v>623</v>
      </c>
      <c r="L34" s="51">
        <v>576</v>
      </c>
      <c r="M34" s="35">
        <f t="shared" si="2"/>
        <v>-7.544141252006426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27:G34 M14:M18 G25 M27:M34 M25 M20:M23 D7:D34 G7:G11 J29:J34 M7:M11 J7:J17 J20:J23 J26:J27 G14:G23">
    <cfRule type="cellIs" priority="10" dxfId="551" operator="lessThanOrEqual" stopIfTrue="1">
      <formula>0</formula>
    </cfRule>
  </conditionalFormatting>
  <conditionalFormatting sqref="G27:G34 M14:M18 G25 M27:M34 M25 M20:M23 D7:D34 G7:G11 J29:J34 M7:M11 J7:J17 J20:J23 J26:J27 G14:G23">
    <cfRule type="cellIs" priority="9" dxfId="550" operator="greaterThan" stopIfTrue="1">
      <formula>0</formula>
    </cfRule>
  </conditionalFormatting>
  <conditionalFormatting sqref="G8:G12 G14:G34">
    <cfRule type="cellIs" priority="4" dxfId="551" operator="lessThanOrEqual" stopIfTrue="1">
      <formula>0</formula>
    </cfRule>
  </conditionalFormatting>
  <conditionalFormatting sqref="G8:G12 G14:G34">
    <cfRule type="cellIs" priority="3" dxfId="550" operator="greaterThan" stopIfTrue="1">
      <formula>0</formula>
    </cfRule>
  </conditionalFormatting>
  <conditionalFormatting sqref="M8:M12 M14:M34">
    <cfRule type="cellIs" priority="2" dxfId="551" operator="lessThanOrEqual" stopIfTrue="1">
      <formula>0</formula>
    </cfRule>
  </conditionalFormatting>
  <conditionalFormatting sqref="M8:M12 M14:M34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J23" sqref="J23"/>
    </sheetView>
  </sheetViews>
  <sheetFormatPr defaultColWidth="9.140625" defaultRowHeight="15"/>
  <cols>
    <col min="1" max="1" width="22.8515625" style="7" customWidth="1"/>
    <col min="2" max="13" width="10.140625" style="7" customWidth="1"/>
    <col min="14" max="16384" width="9.140625" style="7" customWidth="1"/>
  </cols>
  <sheetData>
    <row r="1" spans="1:13" ht="18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3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3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  <c r="K6" s="56" t="s">
        <v>48</v>
      </c>
      <c r="L6" s="56" t="s">
        <v>49</v>
      </c>
      <c r="M6" s="56" t="s">
        <v>50</v>
      </c>
    </row>
    <row r="7" spans="1:13" ht="14.25">
      <c r="A7" s="19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  <c r="K7" s="14">
        <v>0</v>
      </c>
      <c r="L7" s="14">
        <v>0</v>
      </c>
      <c r="M7" s="29">
        <v>0</v>
      </c>
    </row>
    <row r="8" spans="1:13" ht="14.25">
      <c r="A8" s="19" t="s">
        <v>52</v>
      </c>
      <c r="B8" s="14">
        <v>12</v>
      </c>
      <c r="C8" s="14">
        <v>24</v>
      </c>
      <c r="D8" s="29">
        <f aca="true" t="shared" si="0" ref="D8:D34">C8*100/B8-100</f>
        <v>100</v>
      </c>
      <c r="E8" s="14">
        <v>1</v>
      </c>
      <c r="F8" s="14">
        <v>2</v>
      </c>
      <c r="G8" s="29">
        <f aca="true" t="shared" si="1" ref="G8:G34">F8*100/E8-100</f>
        <v>100</v>
      </c>
      <c r="H8" s="14">
        <v>0</v>
      </c>
      <c r="I8" s="14">
        <v>1</v>
      </c>
      <c r="J8" s="29" t="s">
        <v>314</v>
      </c>
      <c r="K8" s="14">
        <v>1</v>
      </c>
      <c r="L8" s="14">
        <v>4</v>
      </c>
      <c r="M8" s="29">
        <f>L8*100/K8-100</f>
        <v>300</v>
      </c>
    </row>
    <row r="9" spans="1:13" ht="14.25">
      <c r="A9" s="19" t="s">
        <v>53</v>
      </c>
      <c r="B9" s="14">
        <v>63</v>
      </c>
      <c r="C9" s="14">
        <v>51</v>
      </c>
      <c r="D9" s="29">
        <f t="shared" si="0"/>
        <v>-19.04761904761905</v>
      </c>
      <c r="E9" s="14">
        <v>22</v>
      </c>
      <c r="F9" s="14">
        <v>14</v>
      </c>
      <c r="G9" s="29">
        <f t="shared" si="1"/>
        <v>-36.36363636363637</v>
      </c>
      <c r="H9" s="14">
        <v>2</v>
      </c>
      <c r="I9" s="14">
        <v>2</v>
      </c>
      <c r="J9" s="29">
        <f aca="true" t="shared" si="2" ref="J9:J15">I9*100/H9-100</f>
        <v>0</v>
      </c>
      <c r="K9" s="14">
        <v>45</v>
      </c>
      <c r="L9" s="14">
        <v>17</v>
      </c>
      <c r="M9" s="29">
        <f aca="true" t="shared" si="3" ref="M9:M34">L9*100/K9-100</f>
        <v>-62.22222222222222</v>
      </c>
    </row>
    <row r="10" spans="1:13" ht="14.25">
      <c r="A10" s="19" t="s">
        <v>54</v>
      </c>
      <c r="B10" s="14">
        <v>128</v>
      </c>
      <c r="C10" s="14">
        <v>137</v>
      </c>
      <c r="D10" s="29">
        <f t="shared" si="0"/>
        <v>7.03125</v>
      </c>
      <c r="E10" s="14">
        <v>34</v>
      </c>
      <c r="F10" s="14">
        <v>54</v>
      </c>
      <c r="G10" s="29">
        <f t="shared" si="1"/>
        <v>58.823529411764696</v>
      </c>
      <c r="H10" s="14">
        <v>14</v>
      </c>
      <c r="I10" s="14">
        <v>2</v>
      </c>
      <c r="J10" s="29">
        <f t="shared" si="2"/>
        <v>-85.71428571428571</v>
      </c>
      <c r="K10" s="14">
        <v>110</v>
      </c>
      <c r="L10" s="14">
        <v>76</v>
      </c>
      <c r="M10" s="29">
        <f t="shared" si="3"/>
        <v>-30.909090909090907</v>
      </c>
    </row>
    <row r="11" spans="1:13" ht="14.25">
      <c r="A11" s="19" t="s">
        <v>55</v>
      </c>
      <c r="B11" s="14">
        <v>53</v>
      </c>
      <c r="C11" s="14">
        <v>61</v>
      </c>
      <c r="D11" s="29">
        <f t="shared" si="0"/>
        <v>15.094339622641513</v>
      </c>
      <c r="E11" s="14">
        <v>7</v>
      </c>
      <c r="F11" s="14">
        <v>12</v>
      </c>
      <c r="G11" s="29">
        <f t="shared" si="1"/>
        <v>71.42857142857142</v>
      </c>
      <c r="H11" s="14">
        <v>1</v>
      </c>
      <c r="I11" s="14">
        <v>4</v>
      </c>
      <c r="J11" s="29">
        <f t="shared" si="2"/>
        <v>300</v>
      </c>
      <c r="K11" s="14">
        <v>9</v>
      </c>
      <c r="L11" s="14">
        <v>22</v>
      </c>
      <c r="M11" s="29">
        <f t="shared" si="3"/>
        <v>144.44444444444446</v>
      </c>
    </row>
    <row r="12" spans="1:13" ht="14.25">
      <c r="A12" s="19" t="s">
        <v>56</v>
      </c>
      <c r="B12" s="14">
        <v>23</v>
      </c>
      <c r="C12" s="14">
        <v>16</v>
      </c>
      <c r="D12" s="29">
        <f t="shared" si="0"/>
        <v>-30.434782608695656</v>
      </c>
      <c r="E12" s="14">
        <v>3</v>
      </c>
      <c r="F12" s="14">
        <v>3</v>
      </c>
      <c r="G12" s="29">
        <f t="shared" si="1"/>
        <v>0</v>
      </c>
      <c r="H12" s="14">
        <v>0</v>
      </c>
      <c r="I12" s="14">
        <v>1</v>
      </c>
      <c r="J12" s="29" t="s">
        <v>314</v>
      </c>
      <c r="K12" s="14">
        <v>6</v>
      </c>
      <c r="L12" s="14">
        <v>3</v>
      </c>
      <c r="M12" s="29">
        <f t="shared" si="3"/>
        <v>-50</v>
      </c>
    </row>
    <row r="13" spans="1:13" ht="14.25">
      <c r="A13" s="19" t="s">
        <v>57</v>
      </c>
      <c r="B13" s="14">
        <v>41</v>
      </c>
      <c r="C13" s="14">
        <v>37</v>
      </c>
      <c r="D13" s="29">
        <f t="shared" si="0"/>
        <v>-9.756097560975604</v>
      </c>
      <c r="E13" s="14">
        <v>2</v>
      </c>
      <c r="F13" s="14">
        <v>0</v>
      </c>
      <c r="G13" s="112" t="s">
        <v>315</v>
      </c>
      <c r="H13" s="14">
        <v>0</v>
      </c>
      <c r="I13" s="14">
        <v>0</v>
      </c>
      <c r="J13" s="29">
        <v>0</v>
      </c>
      <c r="K13" s="14">
        <v>2</v>
      </c>
      <c r="L13" s="14">
        <v>0</v>
      </c>
      <c r="M13" s="112" t="s">
        <v>315</v>
      </c>
    </row>
    <row r="14" spans="1:13" ht="14.25">
      <c r="A14" s="19" t="s">
        <v>58</v>
      </c>
      <c r="B14" s="14">
        <v>204</v>
      </c>
      <c r="C14" s="14">
        <v>222</v>
      </c>
      <c r="D14" s="29">
        <f t="shared" si="0"/>
        <v>8.82352941176471</v>
      </c>
      <c r="E14" s="14">
        <v>34</v>
      </c>
      <c r="F14" s="14">
        <v>25</v>
      </c>
      <c r="G14" s="29">
        <f t="shared" si="1"/>
        <v>-26.470588235294116</v>
      </c>
      <c r="H14" s="14">
        <v>6</v>
      </c>
      <c r="I14" s="14">
        <v>1</v>
      </c>
      <c r="J14" s="29">
        <f t="shared" si="2"/>
        <v>-83.33333333333333</v>
      </c>
      <c r="K14" s="14">
        <v>71</v>
      </c>
      <c r="L14" s="14">
        <v>41</v>
      </c>
      <c r="M14" s="29">
        <f t="shared" si="3"/>
        <v>-42.25352112676056</v>
      </c>
    </row>
    <row r="15" spans="1:13" ht="14.25">
      <c r="A15" s="19" t="s">
        <v>59</v>
      </c>
      <c r="B15" s="14">
        <v>73</v>
      </c>
      <c r="C15" s="14">
        <v>127</v>
      </c>
      <c r="D15" s="29">
        <f t="shared" si="0"/>
        <v>73.97260273972603</v>
      </c>
      <c r="E15" s="14">
        <v>18</v>
      </c>
      <c r="F15" s="14">
        <v>27</v>
      </c>
      <c r="G15" s="29">
        <f t="shared" si="1"/>
        <v>50</v>
      </c>
      <c r="H15" s="14">
        <v>8</v>
      </c>
      <c r="I15" s="14">
        <v>3</v>
      </c>
      <c r="J15" s="29">
        <f t="shared" si="2"/>
        <v>-62.5</v>
      </c>
      <c r="K15" s="14">
        <v>39</v>
      </c>
      <c r="L15" s="14">
        <v>47</v>
      </c>
      <c r="M15" s="29">
        <f t="shared" si="3"/>
        <v>20.51282051282051</v>
      </c>
    </row>
    <row r="16" spans="1:13" ht="14.25">
      <c r="A16" s="19" t="s">
        <v>60</v>
      </c>
      <c r="B16" s="14">
        <v>87</v>
      </c>
      <c r="C16" s="14">
        <v>42</v>
      </c>
      <c r="D16" s="29">
        <f t="shared" si="0"/>
        <v>-51.724137931034484</v>
      </c>
      <c r="E16" s="14">
        <v>12</v>
      </c>
      <c r="F16" s="14">
        <v>4</v>
      </c>
      <c r="G16" s="29">
        <f t="shared" si="1"/>
        <v>-66.66666666666666</v>
      </c>
      <c r="H16" s="14">
        <v>0</v>
      </c>
      <c r="I16" s="14">
        <v>0</v>
      </c>
      <c r="J16" s="29">
        <v>0</v>
      </c>
      <c r="K16" s="14">
        <v>23</v>
      </c>
      <c r="L16" s="14">
        <v>5</v>
      </c>
      <c r="M16" s="29">
        <f t="shared" si="3"/>
        <v>-78.26086956521739</v>
      </c>
    </row>
    <row r="17" spans="1:13" ht="14.25">
      <c r="A17" s="19" t="s">
        <v>61</v>
      </c>
      <c r="B17" s="14">
        <v>274</v>
      </c>
      <c r="C17" s="14">
        <v>254</v>
      </c>
      <c r="D17" s="29">
        <f t="shared" si="0"/>
        <v>-7.299270072992698</v>
      </c>
      <c r="E17" s="14">
        <v>37</v>
      </c>
      <c r="F17" s="14">
        <v>45</v>
      </c>
      <c r="G17" s="29">
        <f t="shared" si="1"/>
        <v>21.621621621621628</v>
      </c>
      <c r="H17" s="14">
        <v>0</v>
      </c>
      <c r="I17" s="14">
        <v>0</v>
      </c>
      <c r="J17" s="29">
        <v>0</v>
      </c>
      <c r="K17" s="14">
        <v>54</v>
      </c>
      <c r="L17" s="14">
        <v>57</v>
      </c>
      <c r="M17" s="29">
        <f t="shared" si="3"/>
        <v>5.555555555555557</v>
      </c>
    </row>
    <row r="18" spans="1:13" ht="14.25">
      <c r="A18" s="19" t="s">
        <v>62</v>
      </c>
      <c r="B18" s="14">
        <v>34</v>
      </c>
      <c r="C18" s="14">
        <v>35</v>
      </c>
      <c r="D18" s="29">
        <f t="shared" si="0"/>
        <v>2.941176470588232</v>
      </c>
      <c r="E18" s="14">
        <v>10</v>
      </c>
      <c r="F18" s="14">
        <v>15</v>
      </c>
      <c r="G18" s="29">
        <f t="shared" si="1"/>
        <v>50</v>
      </c>
      <c r="H18" s="14">
        <v>1</v>
      </c>
      <c r="I18" s="14">
        <v>0</v>
      </c>
      <c r="J18" s="112" t="s">
        <v>315</v>
      </c>
      <c r="K18" s="14">
        <v>22</v>
      </c>
      <c r="L18" s="14">
        <v>27</v>
      </c>
      <c r="M18" s="29">
        <f t="shared" si="3"/>
        <v>22.727272727272734</v>
      </c>
    </row>
    <row r="19" spans="1:13" ht="14.25">
      <c r="A19" s="19" t="s">
        <v>63</v>
      </c>
      <c r="B19" s="14">
        <v>24</v>
      </c>
      <c r="C19" s="14">
        <v>12</v>
      </c>
      <c r="D19" s="29">
        <f t="shared" si="0"/>
        <v>-50</v>
      </c>
      <c r="E19" s="14">
        <v>4</v>
      </c>
      <c r="F19" s="14">
        <v>3</v>
      </c>
      <c r="G19" s="29">
        <f t="shared" si="1"/>
        <v>-25</v>
      </c>
      <c r="H19" s="14">
        <v>1</v>
      </c>
      <c r="I19" s="14">
        <v>0</v>
      </c>
      <c r="J19" s="112" t="s">
        <v>315</v>
      </c>
      <c r="K19" s="14">
        <v>3</v>
      </c>
      <c r="L19" s="14">
        <v>9</v>
      </c>
      <c r="M19" s="29">
        <f t="shared" si="3"/>
        <v>200</v>
      </c>
    </row>
    <row r="20" spans="1:13" ht="14.25">
      <c r="A20" s="19" t="s">
        <v>64</v>
      </c>
      <c r="B20" s="14">
        <v>265</v>
      </c>
      <c r="C20" s="14">
        <v>313</v>
      </c>
      <c r="D20" s="29">
        <f t="shared" si="0"/>
        <v>18.113207547169807</v>
      </c>
      <c r="E20" s="14">
        <v>24</v>
      </c>
      <c r="F20" s="14">
        <v>28</v>
      </c>
      <c r="G20" s="29">
        <f t="shared" si="1"/>
        <v>16.66666666666667</v>
      </c>
      <c r="H20" s="14">
        <v>3</v>
      </c>
      <c r="I20" s="14">
        <v>1</v>
      </c>
      <c r="J20" s="29">
        <f>I20*100/H20-100</f>
        <v>-66.66666666666666</v>
      </c>
      <c r="K20" s="14">
        <v>48</v>
      </c>
      <c r="L20" s="14">
        <v>47</v>
      </c>
      <c r="M20" s="29">
        <f t="shared" si="3"/>
        <v>-2.0833333333333286</v>
      </c>
    </row>
    <row r="21" spans="1:13" ht="14.25">
      <c r="A21" s="19" t="s">
        <v>65</v>
      </c>
      <c r="B21" s="14">
        <v>114</v>
      </c>
      <c r="C21" s="14">
        <v>115</v>
      </c>
      <c r="D21" s="29">
        <f t="shared" si="0"/>
        <v>0.8771929824561369</v>
      </c>
      <c r="E21" s="14">
        <v>29</v>
      </c>
      <c r="F21" s="14">
        <v>28</v>
      </c>
      <c r="G21" s="29">
        <f t="shared" si="1"/>
        <v>-3.448275862068968</v>
      </c>
      <c r="H21" s="14">
        <v>0</v>
      </c>
      <c r="I21" s="14">
        <v>1</v>
      </c>
      <c r="J21" s="29" t="s">
        <v>314</v>
      </c>
      <c r="K21" s="14">
        <v>48</v>
      </c>
      <c r="L21" s="14">
        <v>47</v>
      </c>
      <c r="M21" s="29">
        <f t="shared" si="3"/>
        <v>-2.0833333333333286</v>
      </c>
    </row>
    <row r="22" spans="1:13" ht="14.25">
      <c r="A22" s="19" t="s">
        <v>66</v>
      </c>
      <c r="B22" s="14">
        <v>14</v>
      </c>
      <c r="C22" s="14">
        <v>28</v>
      </c>
      <c r="D22" s="29">
        <f t="shared" si="0"/>
        <v>100</v>
      </c>
      <c r="E22" s="14">
        <v>4</v>
      </c>
      <c r="F22" s="14">
        <v>4</v>
      </c>
      <c r="G22" s="29">
        <f t="shared" si="1"/>
        <v>0</v>
      </c>
      <c r="H22" s="14">
        <v>0</v>
      </c>
      <c r="I22" s="14">
        <v>0</v>
      </c>
      <c r="J22" s="29">
        <v>0</v>
      </c>
      <c r="K22" s="14">
        <v>5</v>
      </c>
      <c r="L22" s="14">
        <v>30</v>
      </c>
      <c r="M22" s="29">
        <f t="shared" si="3"/>
        <v>500</v>
      </c>
    </row>
    <row r="23" spans="1:13" ht="14.25">
      <c r="A23" s="19" t="s">
        <v>67</v>
      </c>
      <c r="B23" s="14">
        <v>78</v>
      </c>
      <c r="C23" s="14">
        <v>79</v>
      </c>
      <c r="D23" s="29">
        <f t="shared" si="0"/>
        <v>1.2820512820512846</v>
      </c>
      <c r="E23" s="14">
        <v>27</v>
      </c>
      <c r="F23" s="14">
        <v>25</v>
      </c>
      <c r="G23" s="29">
        <f t="shared" si="1"/>
        <v>-7.407407407407405</v>
      </c>
      <c r="H23" s="14">
        <v>1</v>
      </c>
      <c r="I23" s="14">
        <v>9</v>
      </c>
      <c r="J23" s="29">
        <f>I23*100/H23-100</f>
        <v>800</v>
      </c>
      <c r="K23" s="14">
        <v>45</v>
      </c>
      <c r="L23" s="14">
        <v>36</v>
      </c>
      <c r="M23" s="29">
        <f t="shared" si="3"/>
        <v>-20</v>
      </c>
    </row>
    <row r="24" spans="1:13" ht="14.25">
      <c r="A24" s="19" t="s">
        <v>68</v>
      </c>
      <c r="B24" s="14">
        <v>68</v>
      </c>
      <c r="C24" s="14">
        <v>44</v>
      </c>
      <c r="D24" s="29">
        <f t="shared" si="0"/>
        <v>-35.294117647058826</v>
      </c>
      <c r="E24" s="14">
        <v>7</v>
      </c>
      <c r="F24" s="14">
        <v>3</v>
      </c>
      <c r="G24" s="29">
        <f t="shared" si="1"/>
        <v>-57.142857142857146</v>
      </c>
      <c r="H24" s="14">
        <v>1</v>
      </c>
      <c r="I24" s="14">
        <v>0</v>
      </c>
      <c r="J24" s="112" t="s">
        <v>315</v>
      </c>
      <c r="K24" s="14">
        <v>13</v>
      </c>
      <c r="L24" s="14">
        <v>5</v>
      </c>
      <c r="M24" s="29">
        <f t="shared" si="3"/>
        <v>-61.53846153846154</v>
      </c>
    </row>
    <row r="25" spans="1:13" ht="14.25">
      <c r="A25" s="19" t="s">
        <v>69</v>
      </c>
      <c r="B25" s="14">
        <v>67</v>
      </c>
      <c r="C25" s="14">
        <v>42</v>
      </c>
      <c r="D25" s="29">
        <f t="shared" si="0"/>
        <v>-37.3134328358209</v>
      </c>
      <c r="E25" s="14">
        <v>20</v>
      </c>
      <c r="F25" s="14">
        <v>11</v>
      </c>
      <c r="G25" s="29">
        <f t="shared" si="1"/>
        <v>-45</v>
      </c>
      <c r="H25" s="14">
        <v>1</v>
      </c>
      <c r="I25" s="14">
        <v>0</v>
      </c>
      <c r="J25" s="112" t="s">
        <v>315</v>
      </c>
      <c r="K25" s="14">
        <v>33</v>
      </c>
      <c r="L25" s="14">
        <v>26</v>
      </c>
      <c r="M25" s="29">
        <f t="shared" si="3"/>
        <v>-21.212121212121218</v>
      </c>
    </row>
    <row r="26" spans="1:13" ht="14.25">
      <c r="A26" s="19" t="s">
        <v>70</v>
      </c>
      <c r="B26" s="14">
        <v>54</v>
      </c>
      <c r="C26" s="14">
        <v>55</v>
      </c>
      <c r="D26" s="29">
        <f t="shared" si="0"/>
        <v>1.8518518518518476</v>
      </c>
      <c r="E26" s="14">
        <v>5</v>
      </c>
      <c r="F26" s="14">
        <v>8</v>
      </c>
      <c r="G26" s="29">
        <f t="shared" si="1"/>
        <v>60</v>
      </c>
      <c r="H26" s="14">
        <v>0</v>
      </c>
      <c r="I26" s="14">
        <v>1</v>
      </c>
      <c r="J26" s="29" t="s">
        <v>314</v>
      </c>
      <c r="K26" s="14">
        <v>5</v>
      </c>
      <c r="L26" s="14">
        <v>9</v>
      </c>
      <c r="M26" s="29">
        <f t="shared" si="3"/>
        <v>80</v>
      </c>
    </row>
    <row r="27" spans="1:13" ht="14.25">
      <c r="A27" s="19" t="s">
        <v>71</v>
      </c>
      <c r="B27" s="14">
        <v>7</v>
      </c>
      <c r="C27" s="14">
        <v>5</v>
      </c>
      <c r="D27" s="29">
        <f t="shared" si="0"/>
        <v>-28.57142857142857</v>
      </c>
      <c r="E27" s="14">
        <v>0</v>
      </c>
      <c r="F27" s="14">
        <v>4</v>
      </c>
      <c r="G27" s="29" t="s">
        <v>314</v>
      </c>
      <c r="H27" s="14">
        <v>0</v>
      </c>
      <c r="I27" s="14">
        <v>0</v>
      </c>
      <c r="J27" s="29">
        <v>0</v>
      </c>
      <c r="K27" s="14">
        <v>0</v>
      </c>
      <c r="L27" s="14">
        <v>4</v>
      </c>
      <c r="M27" s="29" t="s">
        <v>314</v>
      </c>
    </row>
    <row r="28" spans="1:13" ht="14.25">
      <c r="A28" s="19" t="s">
        <v>72</v>
      </c>
      <c r="B28" s="14">
        <v>102</v>
      </c>
      <c r="C28" s="14">
        <v>112</v>
      </c>
      <c r="D28" s="29">
        <f t="shared" si="0"/>
        <v>9.803921568627445</v>
      </c>
      <c r="E28" s="14">
        <v>8</v>
      </c>
      <c r="F28" s="14">
        <v>13</v>
      </c>
      <c r="G28" s="29">
        <f t="shared" si="1"/>
        <v>62.5</v>
      </c>
      <c r="H28" s="14">
        <v>1</v>
      </c>
      <c r="I28" s="14">
        <v>0</v>
      </c>
      <c r="J28" s="112" t="s">
        <v>315</v>
      </c>
      <c r="K28" s="14">
        <v>7</v>
      </c>
      <c r="L28" s="14">
        <v>24</v>
      </c>
      <c r="M28" s="29">
        <f t="shared" si="3"/>
        <v>242.85714285714283</v>
      </c>
    </row>
    <row r="29" spans="1:13" ht="14.25">
      <c r="A29" s="19" t="s">
        <v>73</v>
      </c>
      <c r="B29" s="14">
        <v>6</v>
      </c>
      <c r="C29" s="14">
        <v>8</v>
      </c>
      <c r="D29" s="29">
        <f t="shared" si="0"/>
        <v>33.33333333333334</v>
      </c>
      <c r="E29" s="14">
        <v>3</v>
      </c>
      <c r="F29" s="14">
        <v>4</v>
      </c>
      <c r="G29" s="29">
        <f t="shared" si="1"/>
        <v>33.33333333333334</v>
      </c>
      <c r="H29" s="14">
        <v>0</v>
      </c>
      <c r="I29" s="14">
        <v>1</v>
      </c>
      <c r="J29" s="29" t="s">
        <v>314</v>
      </c>
      <c r="K29" s="14">
        <v>3</v>
      </c>
      <c r="L29" s="14">
        <v>8</v>
      </c>
      <c r="M29" s="29">
        <f t="shared" si="3"/>
        <v>166.66666666666669</v>
      </c>
    </row>
    <row r="30" spans="1:13" ht="14.25">
      <c r="A30" s="19" t="s">
        <v>74</v>
      </c>
      <c r="B30" s="14">
        <v>65</v>
      </c>
      <c r="C30" s="14">
        <v>67</v>
      </c>
      <c r="D30" s="29">
        <f t="shared" si="0"/>
        <v>3.07692307692308</v>
      </c>
      <c r="E30" s="14">
        <v>14</v>
      </c>
      <c r="F30" s="14">
        <v>11</v>
      </c>
      <c r="G30" s="29">
        <f t="shared" si="1"/>
        <v>-21.42857142857143</v>
      </c>
      <c r="H30" s="14">
        <v>1</v>
      </c>
      <c r="I30" s="14">
        <v>2</v>
      </c>
      <c r="J30" s="29">
        <f>I30*100/H30-100</f>
        <v>100</v>
      </c>
      <c r="K30" s="14">
        <v>18</v>
      </c>
      <c r="L30" s="14">
        <v>19</v>
      </c>
      <c r="M30" s="29">
        <f t="shared" si="3"/>
        <v>5.555555555555557</v>
      </c>
    </row>
    <row r="31" spans="1:13" ht="14.25">
      <c r="A31" s="19" t="s">
        <v>75</v>
      </c>
      <c r="B31" s="14">
        <v>69</v>
      </c>
      <c r="C31" s="14">
        <v>72</v>
      </c>
      <c r="D31" s="29">
        <f t="shared" si="0"/>
        <v>4.347826086956516</v>
      </c>
      <c r="E31" s="14">
        <v>12</v>
      </c>
      <c r="F31" s="14">
        <v>12</v>
      </c>
      <c r="G31" s="29">
        <f t="shared" si="1"/>
        <v>0</v>
      </c>
      <c r="H31" s="14">
        <v>4</v>
      </c>
      <c r="I31" s="14">
        <v>3</v>
      </c>
      <c r="J31" s="29">
        <f>I31*100/H31-100</f>
        <v>-25</v>
      </c>
      <c r="K31" s="14">
        <v>13</v>
      </c>
      <c r="L31" s="14">
        <v>31</v>
      </c>
      <c r="M31" s="29">
        <f t="shared" si="3"/>
        <v>138.46153846153845</v>
      </c>
    </row>
    <row r="32" spans="1:13" ht="14.25">
      <c r="A32" s="19" t="s">
        <v>76</v>
      </c>
      <c r="B32" s="14">
        <v>54</v>
      </c>
      <c r="C32" s="14">
        <v>22</v>
      </c>
      <c r="D32" s="29">
        <f t="shared" si="0"/>
        <v>-59.25925925925926</v>
      </c>
      <c r="E32" s="14">
        <v>6</v>
      </c>
      <c r="F32" s="14">
        <v>4</v>
      </c>
      <c r="G32" s="29">
        <f t="shared" si="1"/>
        <v>-33.33333333333333</v>
      </c>
      <c r="H32" s="14">
        <v>3</v>
      </c>
      <c r="I32" s="14">
        <v>1</v>
      </c>
      <c r="J32" s="29">
        <f>I32*100/H32-100</f>
        <v>-66.66666666666666</v>
      </c>
      <c r="K32" s="14">
        <v>25</v>
      </c>
      <c r="L32" s="14">
        <v>9</v>
      </c>
      <c r="M32" s="29">
        <f t="shared" si="3"/>
        <v>-64</v>
      </c>
    </row>
    <row r="33" spans="1:13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  <c r="K33" s="14">
        <v>0</v>
      </c>
      <c r="L33" s="14">
        <v>0</v>
      </c>
      <c r="M33" s="29">
        <v>0</v>
      </c>
    </row>
    <row r="34" spans="1:13" ht="15">
      <c r="A34" s="21" t="s">
        <v>78</v>
      </c>
      <c r="B34" s="30">
        <v>1979</v>
      </c>
      <c r="C34" s="30">
        <v>1980</v>
      </c>
      <c r="D34" s="31">
        <f t="shared" si="0"/>
        <v>0.05053057099544844</v>
      </c>
      <c r="E34" s="30">
        <v>343</v>
      </c>
      <c r="F34" s="30">
        <v>359</v>
      </c>
      <c r="G34" s="31">
        <f t="shared" si="1"/>
        <v>4.664723032069972</v>
      </c>
      <c r="H34" s="30">
        <v>48</v>
      </c>
      <c r="I34" s="30">
        <v>33</v>
      </c>
      <c r="J34" s="31">
        <f>I34*100/H34-100</f>
        <v>-31.25</v>
      </c>
      <c r="K34" s="30">
        <v>648</v>
      </c>
      <c r="L34" s="30">
        <v>603</v>
      </c>
      <c r="M34" s="31">
        <f t="shared" si="3"/>
        <v>-6.944444444444443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29:J34 G14:G34 D7:D34 G7:G12 J7:J17 J20:J23 J26:J27 M7:M12 M14:M34">
    <cfRule type="cellIs" priority="2" dxfId="551" operator="lessThanOrEqual" stopIfTrue="1">
      <formula>0</formula>
    </cfRule>
  </conditionalFormatting>
  <conditionalFormatting sqref="J29:J34 G14:G34 D7:D34 G7:G12 J7:J17 J20:J23 J26:J27 M7:M12 M14:M34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G33"/>
  <sheetViews>
    <sheetView zoomScale="85" zoomScaleNormal="85" workbookViewId="0" topLeftCell="A1">
      <selection activeCell="AH27" sqref="AH27"/>
    </sheetView>
  </sheetViews>
  <sheetFormatPr defaultColWidth="9.140625" defaultRowHeight="15"/>
  <cols>
    <col min="1" max="1" width="20.57421875" style="7" customWidth="1"/>
    <col min="2" max="28" width="5.421875" style="7" customWidth="1"/>
    <col min="29" max="29" width="7.28125" style="7" customWidth="1"/>
    <col min="30" max="16384" width="9.140625" style="7" customWidth="1"/>
  </cols>
  <sheetData>
    <row r="1" spans="1:29" ht="18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7.5" customHeight="1"/>
    <row r="4" spans="1:29" ht="14.25">
      <c r="A4" s="129" t="s">
        <v>287</v>
      </c>
      <c r="B4" s="6" t="s">
        <v>288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02.75" customHeight="1">
      <c r="A5" s="129"/>
      <c r="B5" s="62" t="s">
        <v>51</v>
      </c>
      <c r="C5" s="62" t="s">
        <v>52</v>
      </c>
      <c r="D5" s="62" t="s">
        <v>53</v>
      </c>
      <c r="E5" s="62" t="s">
        <v>54</v>
      </c>
      <c r="F5" s="62" t="s">
        <v>55</v>
      </c>
      <c r="G5" s="62" t="s">
        <v>56</v>
      </c>
      <c r="H5" s="62" t="s">
        <v>57</v>
      </c>
      <c r="I5" s="62" t="s">
        <v>58</v>
      </c>
      <c r="J5" s="62" t="s">
        <v>59</v>
      </c>
      <c r="K5" s="62" t="s">
        <v>60</v>
      </c>
      <c r="L5" s="62" t="s">
        <v>61</v>
      </c>
      <c r="M5" s="62" t="s">
        <v>62</v>
      </c>
      <c r="N5" s="62" t="s">
        <v>63</v>
      </c>
      <c r="O5" s="62" t="s">
        <v>64</v>
      </c>
      <c r="P5" s="62" t="s">
        <v>65</v>
      </c>
      <c r="Q5" s="62" t="s">
        <v>66</v>
      </c>
      <c r="R5" s="62" t="s">
        <v>67</v>
      </c>
      <c r="S5" s="62" t="s">
        <v>68</v>
      </c>
      <c r="T5" s="62" t="s">
        <v>69</v>
      </c>
      <c r="U5" s="62" t="s">
        <v>70</v>
      </c>
      <c r="V5" s="62" t="s">
        <v>71</v>
      </c>
      <c r="W5" s="62" t="s">
        <v>72</v>
      </c>
      <c r="X5" s="62" t="s">
        <v>73</v>
      </c>
      <c r="Y5" s="62" t="s">
        <v>74</v>
      </c>
      <c r="Z5" s="62" t="s">
        <v>75</v>
      </c>
      <c r="AA5" s="62" t="s">
        <v>76</v>
      </c>
      <c r="AB5" s="62" t="s">
        <v>77</v>
      </c>
      <c r="AC5" s="63" t="s">
        <v>78</v>
      </c>
    </row>
    <row r="6" spans="1:29" ht="15.75" customHeight="1">
      <c r="A6" s="64" t="s">
        <v>51</v>
      </c>
      <c r="B6" s="66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2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1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30">
        <v>3</v>
      </c>
    </row>
    <row r="7" spans="1:33" ht="15.75" customHeight="1">
      <c r="A7" s="64" t="s">
        <v>52</v>
      </c>
      <c r="B7" s="14">
        <v>0</v>
      </c>
      <c r="C7" s="66">
        <v>31</v>
      </c>
      <c r="D7" s="14">
        <v>0</v>
      </c>
      <c r="E7" s="14">
        <v>1</v>
      </c>
      <c r="F7" s="14">
        <v>0</v>
      </c>
      <c r="G7" s="14">
        <v>1</v>
      </c>
      <c r="H7" s="14">
        <v>0</v>
      </c>
      <c r="I7" s="14">
        <v>0</v>
      </c>
      <c r="J7" s="14">
        <v>1</v>
      </c>
      <c r="K7" s="14">
        <v>3</v>
      </c>
      <c r="L7" s="14">
        <v>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30">
        <v>46</v>
      </c>
      <c r="AG7" s="13"/>
    </row>
    <row r="8" spans="1:29" ht="15.75" customHeight="1">
      <c r="A8" s="64" t="s">
        <v>53</v>
      </c>
      <c r="B8" s="14">
        <v>0</v>
      </c>
      <c r="C8" s="14">
        <v>0</v>
      </c>
      <c r="D8" s="66">
        <v>38</v>
      </c>
      <c r="E8" s="14">
        <v>0</v>
      </c>
      <c r="F8" s="14">
        <v>0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  <c r="O8" s="14">
        <v>1</v>
      </c>
      <c r="P8" s="14">
        <v>0</v>
      </c>
      <c r="Q8" s="14">
        <v>1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30">
        <v>42</v>
      </c>
    </row>
    <row r="9" spans="1:29" ht="15.75" customHeight="1">
      <c r="A9" s="64" t="s">
        <v>54</v>
      </c>
      <c r="B9" s="14">
        <v>0</v>
      </c>
      <c r="C9" s="14">
        <v>0</v>
      </c>
      <c r="D9" s="14">
        <v>0</v>
      </c>
      <c r="E9" s="66">
        <v>135</v>
      </c>
      <c r="F9" s="14">
        <v>0</v>
      </c>
      <c r="G9" s="14">
        <v>0</v>
      </c>
      <c r="H9" s="14">
        <v>0</v>
      </c>
      <c r="I9" s="14">
        <v>4</v>
      </c>
      <c r="J9" s="14">
        <v>0</v>
      </c>
      <c r="K9" s="14">
        <v>1</v>
      </c>
      <c r="L9" s="14">
        <v>0</v>
      </c>
      <c r="M9" s="14">
        <v>2</v>
      </c>
      <c r="N9" s="14">
        <v>0</v>
      </c>
      <c r="O9" s="14">
        <v>0</v>
      </c>
      <c r="P9" s="14">
        <v>1</v>
      </c>
      <c r="Q9" s="14">
        <v>1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30">
        <v>145</v>
      </c>
    </row>
    <row r="10" spans="1:29" ht="15.75" customHeight="1">
      <c r="A10" s="64" t="s">
        <v>55</v>
      </c>
      <c r="B10" s="14">
        <v>0</v>
      </c>
      <c r="C10" s="14">
        <v>0</v>
      </c>
      <c r="D10" s="14">
        <v>0</v>
      </c>
      <c r="E10" s="14">
        <v>1</v>
      </c>
      <c r="F10" s="66">
        <v>42</v>
      </c>
      <c r="G10" s="14">
        <v>0</v>
      </c>
      <c r="H10" s="14">
        <v>0</v>
      </c>
      <c r="I10" s="14">
        <v>3</v>
      </c>
      <c r="J10" s="14">
        <v>0</v>
      </c>
      <c r="K10" s="14">
        <v>0</v>
      </c>
      <c r="L10" s="14">
        <v>3</v>
      </c>
      <c r="M10" s="14">
        <v>1</v>
      </c>
      <c r="N10" s="14">
        <v>0</v>
      </c>
      <c r="O10" s="14">
        <v>0</v>
      </c>
      <c r="P10" s="14">
        <v>0</v>
      </c>
      <c r="Q10" s="14">
        <v>1</v>
      </c>
      <c r="R10" s="14">
        <v>0</v>
      </c>
      <c r="S10" s="14">
        <v>0</v>
      </c>
      <c r="T10" s="14">
        <v>0</v>
      </c>
      <c r="U10" s="14">
        <v>0</v>
      </c>
      <c r="V10" s="14">
        <v>1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30">
        <v>52</v>
      </c>
    </row>
    <row r="11" spans="1:29" ht="15.75" customHeight="1">
      <c r="A11" s="64" t="s">
        <v>56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66">
        <v>17</v>
      </c>
      <c r="H11" s="14">
        <v>0</v>
      </c>
      <c r="I11" s="14">
        <v>0</v>
      </c>
      <c r="J11" s="14">
        <v>0</v>
      </c>
      <c r="K11" s="14">
        <v>3</v>
      </c>
      <c r="L11" s="14">
        <v>7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30">
        <v>27</v>
      </c>
    </row>
    <row r="12" spans="1:29" ht="15.75" customHeight="1">
      <c r="A12" s="64" t="s">
        <v>57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66">
        <v>18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1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30">
        <v>19</v>
      </c>
    </row>
    <row r="13" spans="1:29" ht="15.75" customHeight="1">
      <c r="A13" s="64" t="s">
        <v>58</v>
      </c>
      <c r="B13" s="14">
        <v>0</v>
      </c>
      <c r="C13" s="14">
        <v>0</v>
      </c>
      <c r="D13" s="14">
        <v>0</v>
      </c>
      <c r="E13" s="14">
        <v>0</v>
      </c>
      <c r="F13" s="14">
        <v>1</v>
      </c>
      <c r="G13" s="14">
        <v>0</v>
      </c>
      <c r="H13" s="14">
        <v>0</v>
      </c>
      <c r="I13" s="66">
        <v>100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1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30">
        <v>102</v>
      </c>
    </row>
    <row r="14" spans="1:29" ht="15.75" customHeight="1">
      <c r="A14" s="64" t="s">
        <v>59</v>
      </c>
      <c r="B14" s="14">
        <v>0</v>
      </c>
      <c r="C14" s="14">
        <v>0</v>
      </c>
      <c r="D14" s="14">
        <v>0</v>
      </c>
      <c r="E14" s="14">
        <v>1</v>
      </c>
      <c r="F14" s="14">
        <v>0</v>
      </c>
      <c r="G14" s="14">
        <v>0</v>
      </c>
      <c r="H14" s="14">
        <v>0</v>
      </c>
      <c r="I14" s="14">
        <v>0</v>
      </c>
      <c r="J14" s="66">
        <v>53</v>
      </c>
      <c r="K14" s="14">
        <v>0</v>
      </c>
      <c r="L14" s="14">
        <v>0</v>
      </c>
      <c r="M14" s="14">
        <v>0</v>
      </c>
      <c r="N14" s="14">
        <v>0</v>
      </c>
      <c r="O14" s="14">
        <v>2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30">
        <v>56</v>
      </c>
    </row>
    <row r="15" spans="1:29" ht="15.75" customHeight="1">
      <c r="A15" s="64" t="s">
        <v>60</v>
      </c>
      <c r="B15" s="14">
        <v>0</v>
      </c>
      <c r="C15" s="14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7</v>
      </c>
      <c r="J15" s="14">
        <v>1</v>
      </c>
      <c r="K15" s="66">
        <v>65</v>
      </c>
      <c r="L15" s="14">
        <v>140</v>
      </c>
      <c r="M15" s="14">
        <v>2</v>
      </c>
      <c r="N15" s="14">
        <v>0</v>
      </c>
      <c r="O15" s="14">
        <v>11</v>
      </c>
      <c r="P15" s="14">
        <v>1</v>
      </c>
      <c r="Q15" s="14">
        <v>2</v>
      </c>
      <c r="R15" s="14">
        <v>2</v>
      </c>
      <c r="S15" s="14">
        <v>0</v>
      </c>
      <c r="T15" s="14">
        <v>0</v>
      </c>
      <c r="U15" s="14">
        <v>0</v>
      </c>
      <c r="V15" s="14">
        <v>2</v>
      </c>
      <c r="W15" s="14">
        <v>0</v>
      </c>
      <c r="X15" s="14">
        <v>0</v>
      </c>
      <c r="Y15" s="14">
        <v>0</v>
      </c>
      <c r="Z15" s="14">
        <v>3</v>
      </c>
      <c r="AA15" s="14">
        <v>0</v>
      </c>
      <c r="AB15" s="14">
        <v>0</v>
      </c>
      <c r="AC15" s="30">
        <v>238</v>
      </c>
    </row>
    <row r="16" spans="1:29" ht="15.75" customHeight="1">
      <c r="A16" s="64" t="s">
        <v>61</v>
      </c>
      <c r="B16" s="14">
        <v>0</v>
      </c>
      <c r="C16" s="14">
        <v>0</v>
      </c>
      <c r="D16" s="14">
        <v>0</v>
      </c>
      <c r="E16" s="14">
        <v>1</v>
      </c>
      <c r="F16" s="14">
        <v>0</v>
      </c>
      <c r="G16" s="14">
        <v>3</v>
      </c>
      <c r="H16" s="14">
        <v>0</v>
      </c>
      <c r="I16" s="14">
        <v>21</v>
      </c>
      <c r="J16" s="14">
        <v>0</v>
      </c>
      <c r="K16" s="14">
        <v>21</v>
      </c>
      <c r="L16" s="66">
        <v>412</v>
      </c>
      <c r="M16" s="14">
        <v>0</v>
      </c>
      <c r="N16" s="14">
        <v>0</v>
      </c>
      <c r="O16" s="14">
        <v>15</v>
      </c>
      <c r="P16" s="14">
        <v>3</v>
      </c>
      <c r="Q16" s="14">
        <v>2</v>
      </c>
      <c r="R16" s="14">
        <v>2</v>
      </c>
      <c r="S16" s="14">
        <v>3</v>
      </c>
      <c r="T16" s="14">
        <v>0</v>
      </c>
      <c r="U16" s="14">
        <v>0</v>
      </c>
      <c r="V16" s="14">
        <v>1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30">
        <v>484</v>
      </c>
    </row>
    <row r="17" spans="1:29" ht="15.75" customHeight="1">
      <c r="A17" s="64" t="s">
        <v>62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</v>
      </c>
      <c r="L17" s="14">
        <v>2</v>
      </c>
      <c r="M17" s="66">
        <v>12</v>
      </c>
      <c r="N17" s="14">
        <v>0</v>
      </c>
      <c r="O17" s="14">
        <v>0</v>
      </c>
      <c r="P17" s="14">
        <v>0</v>
      </c>
      <c r="Q17" s="14">
        <v>1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30">
        <v>16</v>
      </c>
    </row>
    <row r="18" spans="1:29" ht="15.75" customHeight="1">
      <c r="A18" s="64" t="s">
        <v>63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</v>
      </c>
      <c r="L18" s="14">
        <v>6</v>
      </c>
      <c r="M18" s="14">
        <v>0</v>
      </c>
      <c r="N18" s="66">
        <v>4</v>
      </c>
      <c r="O18" s="14">
        <v>0</v>
      </c>
      <c r="P18" s="14">
        <v>0</v>
      </c>
      <c r="Q18" s="14">
        <v>4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30">
        <v>15</v>
      </c>
    </row>
    <row r="19" spans="1:29" ht="15.75" customHeight="1">
      <c r="A19" s="64" t="s">
        <v>64</v>
      </c>
      <c r="B19" s="14">
        <v>0</v>
      </c>
      <c r="C19" s="14">
        <v>1</v>
      </c>
      <c r="D19" s="14">
        <v>0</v>
      </c>
      <c r="E19" s="14">
        <v>0</v>
      </c>
      <c r="F19" s="14">
        <v>0</v>
      </c>
      <c r="G19" s="14">
        <v>0</v>
      </c>
      <c r="H19" s="14">
        <v>1</v>
      </c>
      <c r="I19" s="14">
        <v>0</v>
      </c>
      <c r="J19" s="14">
        <v>2</v>
      </c>
      <c r="K19" s="14">
        <v>1</v>
      </c>
      <c r="L19" s="14">
        <v>4</v>
      </c>
      <c r="M19" s="14">
        <v>0</v>
      </c>
      <c r="N19" s="14">
        <v>0</v>
      </c>
      <c r="O19" s="66">
        <v>159</v>
      </c>
      <c r="P19" s="14">
        <v>1</v>
      </c>
      <c r="Q19" s="14">
        <v>0</v>
      </c>
      <c r="R19" s="14">
        <v>0</v>
      </c>
      <c r="S19" s="14">
        <v>1</v>
      </c>
      <c r="T19" s="14">
        <v>0</v>
      </c>
      <c r="U19" s="14">
        <v>0</v>
      </c>
      <c r="V19" s="14">
        <v>0</v>
      </c>
      <c r="W19" s="14">
        <v>1</v>
      </c>
      <c r="X19" s="14">
        <v>0</v>
      </c>
      <c r="Y19" s="14">
        <v>0</v>
      </c>
      <c r="Z19" s="14">
        <v>0</v>
      </c>
      <c r="AA19" s="14">
        <v>1</v>
      </c>
      <c r="AB19" s="14">
        <v>0</v>
      </c>
      <c r="AC19" s="30">
        <v>172</v>
      </c>
    </row>
    <row r="20" spans="1:29" ht="15.75" customHeight="1">
      <c r="A20" s="64" t="s">
        <v>65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66">
        <v>33</v>
      </c>
      <c r="Q20" s="17">
        <v>7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4">
        <v>2</v>
      </c>
      <c r="X20" s="14">
        <v>0</v>
      </c>
      <c r="Y20" s="14">
        <v>1</v>
      </c>
      <c r="Z20" s="14">
        <v>0</v>
      </c>
      <c r="AA20" s="14">
        <v>0</v>
      </c>
      <c r="AB20" s="14">
        <v>0</v>
      </c>
      <c r="AC20" s="30">
        <v>44</v>
      </c>
    </row>
    <row r="21" spans="1:29" ht="15.75" customHeight="1">
      <c r="A21" s="64" t="s">
        <v>66</v>
      </c>
      <c r="B21" s="14">
        <v>0</v>
      </c>
      <c r="C21" s="14">
        <v>1</v>
      </c>
      <c r="D21" s="14">
        <v>0</v>
      </c>
      <c r="E21" s="14">
        <v>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3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66">
        <v>208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1</v>
      </c>
      <c r="X21" s="14">
        <v>0</v>
      </c>
      <c r="Y21" s="14">
        <v>1</v>
      </c>
      <c r="Z21" s="14">
        <v>0</v>
      </c>
      <c r="AA21" s="14">
        <v>0</v>
      </c>
      <c r="AB21" s="14">
        <v>0</v>
      </c>
      <c r="AC21" s="30">
        <v>217</v>
      </c>
    </row>
    <row r="22" spans="1:29" ht="15.75" customHeight="1">
      <c r="A22" s="64" t="s">
        <v>67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</v>
      </c>
      <c r="L22" s="14"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66">
        <v>49</v>
      </c>
      <c r="S22" s="14">
        <v>0</v>
      </c>
      <c r="T22" s="14">
        <v>1</v>
      </c>
      <c r="U22" s="14">
        <v>0</v>
      </c>
      <c r="V22" s="14">
        <v>0</v>
      </c>
      <c r="W22" s="14">
        <v>0</v>
      </c>
      <c r="X22" s="14">
        <v>0</v>
      </c>
      <c r="Y22" s="14">
        <v>2</v>
      </c>
      <c r="Z22" s="14">
        <v>0</v>
      </c>
      <c r="AA22" s="14">
        <v>0</v>
      </c>
      <c r="AB22" s="14">
        <v>0</v>
      </c>
      <c r="AC22" s="30">
        <v>54</v>
      </c>
    </row>
    <row r="23" spans="1:29" ht="15.75" customHeight="1">
      <c r="A23" s="64" t="s">
        <v>68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2</v>
      </c>
      <c r="H23" s="14">
        <v>0</v>
      </c>
      <c r="I23" s="14">
        <v>0</v>
      </c>
      <c r="J23" s="14">
        <v>0</v>
      </c>
      <c r="K23" s="14">
        <v>1</v>
      </c>
      <c r="L23" s="14">
        <v>1</v>
      </c>
      <c r="M23" s="14">
        <v>0</v>
      </c>
      <c r="N23" s="14">
        <v>0</v>
      </c>
      <c r="O23" s="14">
        <v>1</v>
      </c>
      <c r="P23" s="14">
        <v>1</v>
      </c>
      <c r="Q23" s="14">
        <v>0</v>
      </c>
      <c r="R23" s="14">
        <v>0</v>
      </c>
      <c r="S23" s="66">
        <v>20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30">
        <v>26</v>
      </c>
    </row>
    <row r="24" spans="1:29" ht="15.75" customHeight="1">
      <c r="A24" s="64" t="s">
        <v>69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2</v>
      </c>
      <c r="L24" s="14">
        <v>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66">
        <v>24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1</v>
      </c>
      <c r="AA24" s="14">
        <v>0</v>
      </c>
      <c r="AB24" s="14">
        <v>0</v>
      </c>
      <c r="AC24" s="30">
        <v>28</v>
      </c>
    </row>
    <row r="25" spans="1:29" ht="15.75" customHeight="1">
      <c r="A25" s="64" t="s">
        <v>70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14">
        <v>0</v>
      </c>
      <c r="N25" s="14">
        <v>0</v>
      </c>
      <c r="O25" s="14">
        <v>1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66">
        <v>22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1</v>
      </c>
      <c r="AB25" s="14">
        <v>0</v>
      </c>
      <c r="AC25" s="30">
        <v>28</v>
      </c>
    </row>
    <row r="26" spans="1:29" ht="15.75" customHeight="1">
      <c r="A26" s="64" t="s">
        <v>71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1</v>
      </c>
      <c r="J26" s="14">
        <v>0</v>
      </c>
      <c r="K26" s="14">
        <v>0</v>
      </c>
      <c r="L26" s="14">
        <v>1</v>
      </c>
      <c r="M26" s="14">
        <v>0</v>
      </c>
      <c r="N26" s="14">
        <v>1</v>
      </c>
      <c r="O26" s="14">
        <v>0</v>
      </c>
      <c r="P26" s="14">
        <v>0</v>
      </c>
      <c r="Q26" s="14">
        <v>0</v>
      </c>
      <c r="R26" s="14">
        <v>2</v>
      </c>
      <c r="S26" s="14">
        <v>0</v>
      </c>
      <c r="T26" s="14">
        <v>0</v>
      </c>
      <c r="U26" s="14">
        <v>0</v>
      </c>
      <c r="V26" s="66">
        <v>73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30">
        <v>78</v>
      </c>
    </row>
    <row r="27" spans="1:29" ht="15.75" customHeight="1">
      <c r="A27" s="64" t="s">
        <v>72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4</v>
      </c>
      <c r="M27" s="14">
        <v>0</v>
      </c>
      <c r="N27" s="14">
        <v>0</v>
      </c>
      <c r="O27" s="14">
        <v>0</v>
      </c>
      <c r="P27" s="14">
        <v>3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66">
        <v>42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30">
        <v>49</v>
      </c>
    </row>
    <row r="28" spans="1:29" ht="15.75" customHeight="1">
      <c r="A28" s="64" t="s">
        <v>73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2</v>
      </c>
      <c r="H28" s="14">
        <v>0</v>
      </c>
      <c r="I28" s="14">
        <v>0</v>
      </c>
      <c r="J28" s="14">
        <v>0</v>
      </c>
      <c r="K28" s="14">
        <v>2</v>
      </c>
      <c r="L28" s="14">
        <v>5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</v>
      </c>
      <c r="T28" s="14">
        <v>0</v>
      </c>
      <c r="U28" s="14">
        <v>1</v>
      </c>
      <c r="V28" s="14">
        <v>0</v>
      </c>
      <c r="W28" s="14">
        <v>0</v>
      </c>
      <c r="X28" s="66">
        <v>14</v>
      </c>
      <c r="Y28" s="14">
        <v>1</v>
      </c>
      <c r="Z28" s="14">
        <v>0</v>
      </c>
      <c r="AA28" s="14">
        <v>1</v>
      </c>
      <c r="AB28" s="14">
        <v>0</v>
      </c>
      <c r="AC28" s="30">
        <v>27</v>
      </c>
    </row>
    <row r="29" spans="1:29" ht="15.75" customHeight="1">
      <c r="A29" s="64" t="s">
        <v>74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2</v>
      </c>
      <c r="L29" s="14">
        <v>12</v>
      </c>
      <c r="M29" s="14">
        <v>0</v>
      </c>
      <c r="N29" s="14">
        <v>0</v>
      </c>
      <c r="O29" s="14">
        <v>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66">
        <v>37</v>
      </c>
      <c r="Z29" s="14">
        <v>0</v>
      </c>
      <c r="AA29" s="14">
        <v>0</v>
      </c>
      <c r="AB29" s="14">
        <v>0</v>
      </c>
      <c r="AC29" s="30">
        <v>52</v>
      </c>
    </row>
    <row r="30" spans="1:29" ht="15.75" customHeight="1">
      <c r="A30" s="64" t="s">
        <v>75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2</v>
      </c>
      <c r="L30" s="14">
        <v>5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66">
        <v>27</v>
      </c>
      <c r="AA30" s="14">
        <v>0</v>
      </c>
      <c r="AB30" s="14">
        <v>0</v>
      </c>
      <c r="AC30" s="30">
        <v>34</v>
      </c>
    </row>
    <row r="31" spans="1:29" ht="15.75" customHeight="1">
      <c r="A31" s="64" t="s">
        <v>76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1</v>
      </c>
      <c r="Y31" s="14">
        <v>0</v>
      </c>
      <c r="Z31" s="14">
        <v>2</v>
      </c>
      <c r="AA31" s="66">
        <v>20</v>
      </c>
      <c r="AB31" s="14">
        <v>0</v>
      </c>
      <c r="AC31" s="30">
        <v>23</v>
      </c>
    </row>
    <row r="32" spans="1:29" ht="15.75" customHeight="1">
      <c r="A32" s="64" t="s">
        <v>77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66">
        <v>0</v>
      </c>
      <c r="AC32" s="30">
        <v>0</v>
      </c>
    </row>
    <row r="33" spans="1:29" ht="15.75" customHeight="1">
      <c r="A33" s="65" t="s">
        <v>78</v>
      </c>
      <c r="B33" s="30">
        <v>0</v>
      </c>
      <c r="C33" s="30">
        <v>35</v>
      </c>
      <c r="D33" s="30">
        <v>38</v>
      </c>
      <c r="E33" s="30">
        <v>142</v>
      </c>
      <c r="F33" s="30">
        <v>43</v>
      </c>
      <c r="G33" s="30">
        <v>26</v>
      </c>
      <c r="H33" s="30">
        <v>19</v>
      </c>
      <c r="I33" s="30">
        <v>136</v>
      </c>
      <c r="J33" s="30">
        <v>57</v>
      </c>
      <c r="K33" s="30">
        <v>109</v>
      </c>
      <c r="L33" s="30">
        <v>619</v>
      </c>
      <c r="M33" s="30">
        <v>17</v>
      </c>
      <c r="N33" s="30">
        <v>5</v>
      </c>
      <c r="O33" s="30">
        <v>192</v>
      </c>
      <c r="P33" s="30">
        <v>44</v>
      </c>
      <c r="Q33" s="30">
        <v>227</v>
      </c>
      <c r="R33" s="30">
        <v>56</v>
      </c>
      <c r="S33" s="30">
        <v>25</v>
      </c>
      <c r="T33" s="30">
        <v>25</v>
      </c>
      <c r="U33" s="30">
        <v>24</v>
      </c>
      <c r="V33" s="30">
        <v>78</v>
      </c>
      <c r="W33" s="30">
        <v>47</v>
      </c>
      <c r="X33" s="30">
        <v>15</v>
      </c>
      <c r="Y33" s="30">
        <v>42</v>
      </c>
      <c r="Z33" s="30">
        <v>33</v>
      </c>
      <c r="AA33" s="30">
        <v>23</v>
      </c>
      <c r="AB33" s="30">
        <v>0</v>
      </c>
      <c r="AC33" s="67">
        <v>2077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J29" sqref="J29"/>
    </sheetView>
  </sheetViews>
  <sheetFormatPr defaultColWidth="9.140625" defaultRowHeight="15"/>
  <cols>
    <col min="1" max="1" width="22.8515625" style="7" customWidth="1"/>
    <col min="2" max="13" width="9.8515625" style="7" customWidth="1"/>
    <col min="14" max="16384" width="9.140625" style="7" customWidth="1"/>
  </cols>
  <sheetData>
    <row r="1" spans="1:13" ht="18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3" customFormat="1" ht="14.25">
      <c r="A4" s="6" t="s">
        <v>289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3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  <c r="K6" s="56" t="s">
        <v>48</v>
      </c>
      <c r="L6" s="56" t="s">
        <v>49</v>
      </c>
      <c r="M6" s="56" t="s">
        <v>50</v>
      </c>
    </row>
    <row r="7" spans="1:13" ht="14.25">
      <c r="A7" s="19" t="s">
        <v>51</v>
      </c>
      <c r="B7" s="14">
        <v>0</v>
      </c>
      <c r="C7" s="14">
        <v>3</v>
      </c>
      <c r="D7" s="29" t="s">
        <v>314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  <c r="K7" s="14">
        <v>0</v>
      </c>
      <c r="L7" s="14">
        <v>0</v>
      </c>
      <c r="M7" s="29">
        <v>0</v>
      </c>
    </row>
    <row r="8" spans="1:13" ht="14.25">
      <c r="A8" s="19" t="s">
        <v>52</v>
      </c>
      <c r="B8" s="14">
        <v>27</v>
      </c>
      <c r="C8" s="14">
        <v>46</v>
      </c>
      <c r="D8" s="29">
        <f aca="true" t="shared" si="0" ref="D8:D32">C8*100/B8-100</f>
        <v>70.37037037037038</v>
      </c>
      <c r="E8" s="14">
        <v>10</v>
      </c>
      <c r="F8" s="14">
        <v>7</v>
      </c>
      <c r="G8" s="29">
        <f aca="true" t="shared" si="1" ref="G8:G32">F8*100/E8-100</f>
        <v>-30</v>
      </c>
      <c r="H8" s="14">
        <v>3</v>
      </c>
      <c r="I8" s="14">
        <v>1</v>
      </c>
      <c r="J8" s="29">
        <f>I8*100/H8-100</f>
        <v>-66.66666666666666</v>
      </c>
      <c r="K8" s="14">
        <v>22</v>
      </c>
      <c r="L8" s="14">
        <v>18</v>
      </c>
      <c r="M8" s="29">
        <f aca="true" t="shared" si="2" ref="M8:M32">L8*100/K8-100</f>
        <v>-18.181818181818187</v>
      </c>
    </row>
    <row r="9" spans="1:13" ht="14.25">
      <c r="A9" s="19" t="s">
        <v>53</v>
      </c>
      <c r="B9" s="14">
        <v>35</v>
      </c>
      <c r="C9" s="14">
        <v>42</v>
      </c>
      <c r="D9" s="29">
        <f t="shared" si="0"/>
        <v>20</v>
      </c>
      <c r="E9" s="14">
        <v>15</v>
      </c>
      <c r="F9" s="14">
        <v>12</v>
      </c>
      <c r="G9" s="29">
        <f t="shared" si="1"/>
        <v>-20</v>
      </c>
      <c r="H9" s="14">
        <v>5</v>
      </c>
      <c r="I9" s="14">
        <v>4</v>
      </c>
      <c r="J9" s="29">
        <f>I9*100/H9-100</f>
        <v>-20</v>
      </c>
      <c r="K9" s="14">
        <v>46</v>
      </c>
      <c r="L9" s="14">
        <v>14</v>
      </c>
      <c r="M9" s="29">
        <f t="shared" si="2"/>
        <v>-69.56521739130434</v>
      </c>
    </row>
    <row r="10" spans="1:13" ht="14.25">
      <c r="A10" s="19" t="s">
        <v>54</v>
      </c>
      <c r="B10" s="14">
        <v>222</v>
      </c>
      <c r="C10" s="14">
        <v>145</v>
      </c>
      <c r="D10" s="29">
        <f t="shared" si="0"/>
        <v>-34.68468468468468</v>
      </c>
      <c r="E10" s="14">
        <v>91</v>
      </c>
      <c r="F10" s="14">
        <v>51</v>
      </c>
      <c r="G10" s="29">
        <f t="shared" si="1"/>
        <v>-43.956043956043956</v>
      </c>
      <c r="H10" s="14">
        <v>19</v>
      </c>
      <c r="I10" s="14">
        <v>2</v>
      </c>
      <c r="J10" s="29">
        <f>I10*100/H10-100</f>
        <v>-89.47368421052632</v>
      </c>
      <c r="K10" s="14">
        <v>202</v>
      </c>
      <c r="L10" s="14">
        <v>74</v>
      </c>
      <c r="M10" s="29">
        <f t="shared" si="2"/>
        <v>-63.366336633663366</v>
      </c>
    </row>
    <row r="11" spans="1:13" ht="14.25">
      <c r="A11" s="19" t="s">
        <v>55</v>
      </c>
      <c r="B11" s="14">
        <v>47</v>
      </c>
      <c r="C11" s="14">
        <v>52</v>
      </c>
      <c r="D11" s="29">
        <f t="shared" si="0"/>
        <v>10.63829787234043</v>
      </c>
      <c r="E11" s="14">
        <v>14</v>
      </c>
      <c r="F11" s="14">
        <v>23</v>
      </c>
      <c r="G11" s="29">
        <f t="shared" si="1"/>
        <v>64.28571428571428</v>
      </c>
      <c r="H11" s="14">
        <v>1</v>
      </c>
      <c r="I11" s="14">
        <v>7</v>
      </c>
      <c r="J11" s="29">
        <f aca="true" t="shared" si="3" ref="J11:J30">I11*100/H11-100</f>
        <v>600</v>
      </c>
      <c r="K11" s="14">
        <v>47</v>
      </c>
      <c r="L11" s="14">
        <v>32</v>
      </c>
      <c r="M11" s="29">
        <f t="shared" si="2"/>
        <v>-31.914893617021278</v>
      </c>
    </row>
    <row r="12" spans="1:13" ht="14.25">
      <c r="A12" s="19" t="s">
        <v>56</v>
      </c>
      <c r="B12" s="14">
        <v>38</v>
      </c>
      <c r="C12" s="14">
        <v>27</v>
      </c>
      <c r="D12" s="29">
        <f t="shared" si="0"/>
        <v>-28.94736842105263</v>
      </c>
      <c r="E12" s="14">
        <v>9</v>
      </c>
      <c r="F12" s="14">
        <v>8</v>
      </c>
      <c r="G12" s="29">
        <f t="shared" si="1"/>
        <v>-11.111111111111114</v>
      </c>
      <c r="H12" s="14">
        <v>0</v>
      </c>
      <c r="I12" s="14">
        <v>1</v>
      </c>
      <c r="J12" s="29" t="s">
        <v>314</v>
      </c>
      <c r="K12" s="14">
        <v>21</v>
      </c>
      <c r="L12" s="14">
        <v>10</v>
      </c>
      <c r="M12" s="29">
        <f t="shared" si="2"/>
        <v>-52.38095238095238</v>
      </c>
    </row>
    <row r="13" spans="1:13" ht="14.25">
      <c r="A13" s="19" t="s">
        <v>57</v>
      </c>
      <c r="B13" s="14">
        <v>14</v>
      </c>
      <c r="C13" s="14">
        <v>19</v>
      </c>
      <c r="D13" s="29">
        <f t="shared" si="0"/>
        <v>35.71428571428572</v>
      </c>
      <c r="E13" s="14">
        <v>1</v>
      </c>
      <c r="F13" s="14">
        <v>3</v>
      </c>
      <c r="G13" s="29">
        <f t="shared" si="1"/>
        <v>200</v>
      </c>
      <c r="H13" s="14">
        <v>0</v>
      </c>
      <c r="I13" s="14">
        <v>0</v>
      </c>
      <c r="J13" s="29">
        <v>0</v>
      </c>
      <c r="K13" s="14">
        <v>1</v>
      </c>
      <c r="L13" s="14">
        <v>6</v>
      </c>
      <c r="M13" s="29">
        <f t="shared" si="2"/>
        <v>500</v>
      </c>
    </row>
    <row r="14" spans="1:13" ht="14.25">
      <c r="A14" s="19" t="s">
        <v>58</v>
      </c>
      <c r="B14" s="14">
        <v>95</v>
      </c>
      <c r="C14" s="14">
        <v>102</v>
      </c>
      <c r="D14" s="29">
        <f t="shared" si="0"/>
        <v>7.368421052631575</v>
      </c>
      <c r="E14" s="14">
        <v>31</v>
      </c>
      <c r="F14" s="14">
        <v>28</v>
      </c>
      <c r="G14" s="29">
        <f t="shared" si="1"/>
        <v>-9.677419354838705</v>
      </c>
      <c r="H14" s="14">
        <v>7</v>
      </c>
      <c r="I14" s="14">
        <v>6</v>
      </c>
      <c r="J14" s="29">
        <f t="shared" si="3"/>
        <v>-14.285714285714292</v>
      </c>
      <c r="K14" s="14">
        <v>65</v>
      </c>
      <c r="L14" s="14">
        <v>43</v>
      </c>
      <c r="M14" s="29">
        <f t="shared" si="2"/>
        <v>-33.84615384615384</v>
      </c>
    </row>
    <row r="15" spans="1:13" ht="14.25">
      <c r="A15" s="19" t="s">
        <v>59</v>
      </c>
      <c r="B15" s="14">
        <v>43</v>
      </c>
      <c r="C15" s="14">
        <v>56</v>
      </c>
      <c r="D15" s="29">
        <f t="shared" si="0"/>
        <v>30.232558139534888</v>
      </c>
      <c r="E15" s="14">
        <v>14</v>
      </c>
      <c r="F15" s="14">
        <v>19</v>
      </c>
      <c r="G15" s="29">
        <f t="shared" si="1"/>
        <v>35.71428571428572</v>
      </c>
      <c r="H15" s="14">
        <v>4</v>
      </c>
      <c r="I15" s="14">
        <v>1</v>
      </c>
      <c r="J15" s="29">
        <f t="shared" si="3"/>
        <v>-75</v>
      </c>
      <c r="K15" s="14">
        <v>27</v>
      </c>
      <c r="L15" s="14">
        <v>36</v>
      </c>
      <c r="M15" s="29">
        <f t="shared" si="2"/>
        <v>33.33333333333334</v>
      </c>
    </row>
    <row r="16" spans="1:13" ht="14.25">
      <c r="A16" s="19" t="s">
        <v>60</v>
      </c>
      <c r="B16" s="14">
        <v>216</v>
      </c>
      <c r="C16" s="14">
        <v>238</v>
      </c>
      <c r="D16" s="29">
        <f t="shared" si="0"/>
        <v>10.18518518518519</v>
      </c>
      <c r="E16" s="14">
        <v>31</v>
      </c>
      <c r="F16" s="14">
        <v>33</v>
      </c>
      <c r="G16" s="29">
        <f t="shared" si="1"/>
        <v>6.451612903225808</v>
      </c>
      <c r="H16" s="14">
        <v>0</v>
      </c>
      <c r="I16" s="14">
        <v>2</v>
      </c>
      <c r="J16" s="29" t="s">
        <v>314</v>
      </c>
      <c r="K16" s="14">
        <v>44</v>
      </c>
      <c r="L16" s="14">
        <v>38</v>
      </c>
      <c r="M16" s="29">
        <f t="shared" si="2"/>
        <v>-13.63636363636364</v>
      </c>
    </row>
    <row r="17" spans="1:13" ht="14.25">
      <c r="A17" s="19" t="s">
        <v>61</v>
      </c>
      <c r="B17" s="14">
        <v>382</v>
      </c>
      <c r="C17" s="14">
        <v>484</v>
      </c>
      <c r="D17" s="29">
        <f t="shared" si="0"/>
        <v>26.70157068062828</v>
      </c>
      <c r="E17" s="14">
        <v>41</v>
      </c>
      <c r="F17" s="14">
        <v>43</v>
      </c>
      <c r="G17" s="29">
        <f t="shared" si="1"/>
        <v>4.878048780487802</v>
      </c>
      <c r="H17" s="14">
        <v>7</v>
      </c>
      <c r="I17" s="14">
        <v>0</v>
      </c>
      <c r="J17" s="112" t="s">
        <v>315</v>
      </c>
      <c r="K17" s="14">
        <v>70</v>
      </c>
      <c r="L17" s="14">
        <v>58</v>
      </c>
      <c r="M17" s="29">
        <f t="shared" si="2"/>
        <v>-17.14285714285714</v>
      </c>
    </row>
    <row r="18" spans="1:13" ht="14.25">
      <c r="A18" s="19" t="s">
        <v>62</v>
      </c>
      <c r="B18" s="14">
        <v>24</v>
      </c>
      <c r="C18" s="14">
        <v>16</v>
      </c>
      <c r="D18" s="29">
        <f t="shared" si="0"/>
        <v>-33.33333333333333</v>
      </c>
      <c r="E18" s="14">
        <v>11</v>
      </c>
      <c r="F18" s="14">
        <v>12</v>
      </c>
      <c r="G18" s="29">
        <f t="shared" si="1"/>
        <v>9.090909090909093</v>
      </c>
      <c r="H18" s="14">
        <v>2</v>
      </c>
      <c r="I18" s="14">
        <v>0</v>
      </c>
      <c r="J18" s="112" t="s">
        <v>315</v>
      </c>
      <c r="K18" s="14">
        <v>31</v>
      </c>
      <c r="L18" s="14">
        <v>27</v>
      </c>
      <c r="M18" s="29">
        <f t="shared" si="2"/>
        <v>-12.903225806451616</v>
      </c>
    </row>
    <row r="19" spans="1:13" ht="14.25">
      <c r="A19" s="19" t="s">
        <v>63</v>
      </c>
      <c r="B19" s="14">
        <v>18</v>
      </c>
      <c r="C19" s="14">
        <v>15</v>
      </c>
      <c r="D19" s="29">
        <f t="shared" si="0"/>
        <v>-16.66666666666667</v>
      </c>
      <c r="E19" s="14">
        <v>4</v>
      </c>
      <c r="F19" s="14">
        <v>2</v>
      </c>
      <c r="G19" s="29">
        <f t="shared" si="1"/>
        <v>-50</v>
      </c>
      <c r="H19" s="14">
        <v>1</v>
      </c>
      <c r="I19" s="14">
        <v>0</v>
      </c>
      <c r="J19" s="112" t="s">
        <v>315</v>
      </c>
      <c r="K19" s="14">
        <v>4</v>
      </c>
      <c r="L19" s="14">
        <v>2</v>
      </c>
      <c r="M19" s="29">
        <f t="shared" si="2"/>
        <v>-50</v>
      </c>
    </row>
    <row r="20" spans="1:13" ht="14.25">
      <c r="A20" s="19" t="s">
        <v>64</v>
      </c>
      <c r="B20" s="14">
        <v>165</v>
      </c>
      <c r="C20" s="14">
        <v>172</v>
      </c>
      <c r="D20" s="29">
        <f t="shared" si="0"/>
        <v>4.242424242424249</v>
      </c>
      <c r="E20" s="14">
        <v>31</v>
      </c>
      <c r="F20" s="14">
        <v>39</v>
      </c>
      <c r="G20" s="29">
        <f t="shared" si="1"/>
        <v>25.80645161290323</v>
      </c>
      <c r="H20" s="14">
        <v>4</v>
      </c>
      <c r="I20" s="14">
        <v>2</v>
      </c>
      <c r="J20" s="29">
        <f t="shared" si="3"/>
        <v>-50</v>
      </c>
      <c r="K20" s="14">
        <v>61</v>
      </c>
      <c r="L20" s="14">
        <v>58</v>
      </c>
      <c r="M20" s="29">
        <f t="shared" si="2"/>
        <v>-4.918032786885249</v>
      </c>
    </row>
    <row r="21" spans="1:13" ht="14.25">
      <c r="A21" s="19" t="s">
        <v>65</v>
      </c>
      <c r="B21" s="14">
        <v>75</v>
      </c>
      <c r="C21" s="14">
        <v>44</v>
      </c>
      <c r="D21" s="29">
        <f t="shared" si="0"/>
        <v>-41.333333333333336</v>
      </c>
      <c r="E21" s="14">
        <v>27</v>
      </c>
      <c r="F21" s="14">
        <v>12</v>
      </c>
      <c r="G21" s="29">
        <f t="shared" si="1"/>
        <v>-55.55555555555556</v>
      </c>
      <c r="H21" s="14">
        <v>0</v>
      </c>
      <c r="I21" s="14">
        <v>1</v>
      </c>
      <c r="J21" s="29" t="s">
        <v>314</v>
      </c>
      <c r="K21" s="14">
        <v>57</v>
      </c>
      <c r="L21" s="14">
        <v>32</v>
      </c>
      <c r="M21" s="29">
        <f t="shared" si="2"/>
        <v>-43.85964912280702</v>
      </c>
    </row>
    <row r="22" spans="1:13" ht="14.25">
      <c r="A22" s="19" t="s">
        <v>66</v>
      </c>
      <c r="B22" s="14">
        <v>253</v>
      </c>
      <c r="C22" s="14">
        <v>217</v>
      </c>
      <c r="D22" s="29">
        <f t="shared" si="0"/>
        <v>-14.229249011857704</v>
      </c>
      <c r="E22" s="14">
        <v>37</v>
      </c>
      <c r="F22" s="14">
        <v>25</v>
      </c>
      <c r="G22" s="29">
        <f t="shared" si="1"/>
        <v>-32.432432432432435</v>
      </c>
      <c r="H22" s="14">
        <v>1</v>
      </c>
      <c r="I22" s="14">
        <v>1</v>
      </c>
      <c r="J22" s="29">
        <f t="shared" si="3"/>
        <v>0</v>
      </c>
      <c r="K22" s="14">
        <v>47</v>
      </c>
      <c r="L22" s="14">
        <v>56</v>
      </c>
      <c r="M22" s="29">
        <f t="shared" si="2"/>
        <v>19.148936170212764</v>
      </c>
    </row>
    <row r="23" spans="1:13" ht="14.25">
      <c r="A23" s="19" t="s">
        <v>67</v>
      </c>
      <c r="B23" s="14">
        <v>52</v>
      </c>
      <c r="C23" s="14">
        <v>54</v>
      </c>
      <c r="D23" s="29">
        <f t="shared" si="0"/>
        <v>3.8461538461538396</v>
      </c>
      <c r="E23" s="14">
        <v>29</v>
      </c>
      <c r="F23" s="14">
        <v>24</v>
      </c>
      <c r="G23" s="29">
        <f t="shared" si="1"/>
        <v>-17.241379310344826</v>
      </c>
      <c r="H23" s="14">
        <v>3</v>
      </c>
      <c r="I23" s="14">
        <v>2</v>
      </c>
      <c r="J23" s="29">
        <f t="shared" si="3"/>
        <v>-33.33333333333333</v>
      </c>
      <c r="K23" s="14">
        <v>73</v>
      </c>
      <c r="L23" s="14">
        <v>47</v>
      </c>
      <c r="M23" s="29">
        <f t="shared" si="2"/>
        <v>-35.61643835616438</v>
      </c>
    </row>
    <row r="24" spans="1:13" ht="14.25">
      <c r="A24" s="19" t="s">
        <v>68</v>
      </c>
      <c r="B24" s="14">
        <v>35</v>
      </c>
      <c r="C24" s="14">
        <v>26</v>
      </c>
      <c r="D24" s="29">
        <f t="shared" si="0"/>
        <v>-25.714285714285708</v>
      </c>
      <c r="E24" s="14">
        <v>7</v>
      </c>
      <c r="F24" s="14">
        <v>7</v>
      </c>
      <c r="G24" s="29">
        <f t="shared" si="1"/>
        <v>0</v>
      </c>
      <c r="H24" s="14">
        <v>5</v>
      </c>
      <c r="I24" s="14">
        <v>6</v>
      </c>
      <c r="J24" s="29">
        <f t="shared" si="3"/>
        <v>20</v>
      </c>
      <c r="K24" s="14">
        <v>16</v>
      </c>
      <c r="L24" s="14">
        <v>11</v>
      </c>
      <c r="M24" s="29">
        <f t="shared" si="2"/>
        <v>-31.25</v>
      </c>
    </row>
    <row r="25" spans="1:13" ht="14.25">
      <c r="A25" s="19" t="s">
        <v>69</v>
      </c>
      <c r="B25" s="14">
        <v>32</v>
      </c>
      <c r="C25" s="14">
        <v>28</v>
      </c>
      <c r="D25" s="29">
        <f t="shared" si="0"/>
        <v>-12.5</v>
      </c>
      <c r="E25" s="14">
        <v>20</v>
      </c>
      <c r="F25" s="14">
        <v>14</v>
      </c>
      <c r="G25" s="29">
        <f t="shared" si="1"/>
        <v>-30</v>
      </c>
      <c r="H25" s="14">
        <v>1</v>
      </c>
      <c r="I25" s="14">
        <v>2</v>
      </c>
      <c r="J25" s="29">
        <f t="shared" si="3"/>
        <v>100</v>
      </c>
      <c r="K25" s="14">
        <v>42</v>
      </c>
      <c r="L25" s="14">
        <v>39</v>
      </c>
      <c r="M25" s="29">
        <f t="shared" si="2"/>
        <v>-7.142857142857139</v>
      </c>
    </row>
    <row r="26" spans="1:13" ht="14.25">
      <c r="A26" s="19" t="s">
        <v>70</v>
      </c>
      <c r="B26" s="14">
        <v>15</v>
      </c>
      <c r="C26" s="14">
        <v>28</v>
      </c>
      <c r="D26" s="29">
        <f t="shared" si="0"/>
        <v>86.66666666666666</v>
      </c>
      <c r="E26" s="14">
        <v>6</v>
      </c>
      <c r="F26" s="14">
        <v>8</v>
      </c>
      <c r="G26" s="29">
        <f t="shared" si="1"/>
        <v>33.33333333333334</v>
      </c>
      <c r="H26" s="14">
        <v>2</v>
      </c>
      <c r="I26" s="14">
        <v>1</v>
      </c>
      <c r="J26" s="29">
        <f t="shared" si="3"/>
        <v>-50</v>
      </c>
      <c r="K26" s="14">
        <v>7</v>
      </c>
      <c r="L26" s="14">
        <v>12</v>
      </c>
      <c r="M26" s="29">
        <f t="shared" si="2"/>
        <v>71.42857142857142</v>
      </c>
    </row>
    <row r="27" spans="1:13" ht="14.25">
      <c r="A27" s="19" t="s">
        <v>71</v>
      </c>
      <c r="B27" s="14">
        <v>95</v>
      </c>
      <c r="C27" s="14">
        <v>78</v>
      </c>
      <c r="D27" s="29">
        <f t="shared" si="0"/>
        <v>-17.89473684210526</v>
      </c>
      <c r="E27" s="14">
        <v>13</v>
      </c>
      <c r="F27" s="14">
        <v>18</v>
      </c>
      <c r="G27" s="29">
        <f t="shared" si="1"/>
        <v>38.46153846153845</v>
      </c>
      <c r="H27" s="14">
        <v>0</v>
      </c>
      <c r="I27" s="14">
        <v>4</v>
      </c>
      <c r="J27" s="29" t="s">
        <v>314</v>
      </c>
      <c r="K27" s="14">
        <v>20</v>
      </c>
      <c r="L27" s="14">
        <v>26</v>
      </c>
      <c r="M27" s="29">
        <f t="shared" si="2"/>
        <v>30</v>
      </c>
    </row>
    <row r="28" spans="1:13" ht="14.25">
      <c r="A28" s="19" t="s">
        <v>72</v>
      </c>
      <c r="B28" s="14">
        <v>52</v>
      </c>
      <c r="C28" s="14">
        <v>49</v>
      </c>
      <c r="D28" s="29">
        <f t="shared" si="0"/>
        <v>-5.769230769230774</v>
      </c>
      <c r="E28" s="14">
        <v>4</v>
      </c>
      <c r="F28" s="14">
        <v>9</v>
      </c>
      <c r="G28" s="29">
        <f t="shared" si="1"/>
        <v>125</v>
      </c>
      <c r="H28" s="14">
        <v>0</v>
      </c>
      <c r="I28" s="14">
        <v>0</v>
      </c>
      <c r="J28" s="29">
        <v>0</v>
      </c>
      <c r="K28" s="14">
        <v>5</v>
      </c>
      <c r="L28" s="14">
        <v>18</v>
      </c>
      <c r="M28" s="29">
        <f t="shared" si="2"/>
        <v>260</v>
      </c>
    </row>
    <row r="29" spans="1:13" ht="14.25">
      <c r="A29" s="19" t="s">
        <v>73</v>
      </c>
      <c r="B29" s="14">
        <v>37</v>
      </c>
      <c r="C29" s="14">
        <v>27</v>
      </c>
      <c r="D29" s="29">
        <f t="shared" si="0"/>
        <v>-27.02702702702703</v>
      </c>
      <c r="E29" s="14">
        <v>8</v>
      </c>
      <c r="F29" s="14">
        <v>6</v>
      </c>
      <c r="G29" s="29">
        <f t="shared" si="1"/>
        <v>-25</v>
      </c>
      <c r="H29" s="14">
        <v>2</v>
      </c>
      <c r="I29" s="14">
        <v>4</v>
      </c>
      <c r="J29" s="29">
        <f t="shared" si="3"/>
        <v>100</v>
      </c>
      <c r="K29" s="14">
        <v>16</v>
      </c>
      <c r="L29" s="14">
        <v>12</v>
      </c>
      <c r="M29" s="29">
        <f t="shared" si="2"/>
        <v>-25</v>
      </c>
    </row>
    <row r="30" spans="1:13" ht="14.25">
      <c r="A30" s="19" t="s">
        <v>74</v>
      </c>
      <c r="B30" s="14">
        <v>57</v>
      </c>
      <c r="C30" s="14">
        <v>52</v>
      </c>
      <c r="D30" s="29">
        <f t="shared" si="0"/>
        <v>-8.771929824561397</v>
      </c>
      <c r="E30" s="14">
        <v>14</v>
      </c>
      <c r="F30" s="14">
        <v>12</v>
      </c>
      <c r="G30" s="29">
        <f t="shared" si="1"/>
        <v>-14.285714285714292</v>
      </c>
      <c r="H30" s="14">
        <v>1</v>
      </c>
      <c r="I30" s="14">
        <v>6</v>
      </c>
      <c r="J30" s="29">
        <f t="shared" si="3"/>
        <v>500</v>
      </c>
      <c r="K30" s="14">
        <v>19</v>
      </c>
      <c r="L30" s="14">
        <v>14</v>
      </c>
      <c r="M30" s="29">
        <f t="shared" si="2"/>
        <v>-26.315789473684205</v>
      </c>
    </row>
    <row r="31" spans="1:13" ht="14.25">
      <c r="A31" s="19" t="s">
        <v>75</v>
      </c>
      <c r="B31" s="14">
        <v>36</v>
      </c>
      <c r="C31" s="14">
        <v>34</v>
      </c>
      <c r="D31" s="29">
        <f t="shared" si="0"/>
        <v>-5.555555555555557</v>
      </c>
      <c r="E31" s="14">
        <v>9</v>
      </c>
      <c r="F31" s="14">
        <v>9</v>
      </c>
      <c r="G31" s="29">
        <f t="shared" si="1"/>
        <v>0</v>
      </c>
      <c r="H31" s="14">
        <v>0</v>
      </c>
      <c r="I31" s="14">
        <v>0</v>
      </c>
      <c r="J31" s="29">
        <v>0</v>
      </c>
      <c r="K31" s="14">
        <v>17</v>
      </c>
      <c r="L31" s="14">
        <v>18</v>
      </c>
      <c r="M31" s="29">
        <f t="shared" si="2"/>
        <v>5.882352941176464</v>
      </c>
    </row>
    <row r="32" spans="1:13" ht="14.25">
      <c r="A32" s="19" t="s">
        <v>76</v>
      </c>
      <c r="B32" s="14">
        <v>36</v>
      </c>
      <c r="C32" s="14">
        <v>23</v>
      </c>
      <c r="D32" s="29">
        <f t="shared" si="0"/>
        <v>-36.111111111111114</v>
      </c>
      <c r="E32" s="14">
        <v>3</v>
      </c>
      <c r="F32" s="14">
        <v>6</v>
      </c>
      <c r="G32" s="29">
        <f t="shared" si="1"/>
        <v>100</v>
      </c>
      <c r="H32" s="14">
        <v>0</v>
      </c>
      <c r="I32" s="14">
        <v>0</v>
      </c>
      <c r="J32" s="29">
        <v>0</v>
      </c>
      <c r="K32" s="14">
        <v>7</v>
      </c>
      <c r="L32" s="14">
        <v>12</v>
      </c>
      <c r="M32" s="29">
        <f t="shared" si="2"/>
        <v>71.42857142857142</v>
      </c>
    </row>
    <row r="33" spans="1:13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  <c r="K33" s="14">
        <v>0</v>
      </c>
      <c r="L33" s="14">
        <v>0</v>
      </c>
      <c r="M33" s="29">
        <v>0</v>
      </c>
    </row>
    <row r="34" ht="14.25">
      <c r="G34" s="7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33 D7:D33 G7:G33 M7:M33">
    <cfRule type="cellIs" priority="6" dxfId="551" operator="lessThanOrEqual" stopIfTrue="1">
      <formula>0</formula>
    </cfRule>
  </conditionalFormatting>
  <conditionalFormatting sqref="J33 D7:D33 G7:G33 M7:M33">
    <cfRule type="cellIs" priority="5" dxfId="550" operator="greaterThan" stopIfTrue="1">
      <formula>0</formula>
    </cfRule>
  </conditionalFormatting>
  <conditionalFormatting sqref="J7:J16 J20:J33">
    <cfRule type="cellIs" priority="2" dxfId="551" operator="lessThanOrEqual" stopIfTrue="1">
      <formula>0</formula>
    </cfRule>
  </conditionalFormatting>
  <conditionalFormatting sqref="J7:J16 J20:J33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C33"/>
  <sheetViews>
    <sheetView zoomScale="75" zoomScaleNormal="75" workbookViewId="0" topLeftCell="A1">
      <selection activeCell="W40" sqref="W40"/>
    </sheetView>
  </sheetViews>
  <sheetFormatPr defaultColWidth="9.140625" defaultRowHeight="15"/>
  <cols>
    <col min="1" max="1" width="20.57421875" style="7" customWidth="1"/>
    <col min="2" max="28" width="5.8515625" style="7" customWidth="1"/>
    <col min="29" max="29" width="7.140625" style="7" customWidth="1"/>
    <col min="30" max="16384" width="9.140625" style="7" customWidth="1"/>
  </cols>
  <sheetData>
    <row r="1" spans="1:29" ht="18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3.75" customHeight="1"/>
    <row r="4" spans="1:29" ht="14.25">
      <c r="A4" s="129" t="s">
        <v>287</v>
      </c>
      <c r="B4" s="6" t="s">
        <v>288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03.5" customHeight="1">
      <c r="A5" s="129"/>
      <c r="B5" s="62" t="s">
        <v>51</v>
      </c>
      <c r="C5" s="62" t="s">
        <v>52</v>
      </c>
      <c r="D5" s="62" t="s">
        <v>53</v>
      </c>
      <c r="E5" s="62" t="s">
        <v>54</v>
      </c>
      <c r="F5" s="62" t="s">
        <v>55</v>
      </c>
      <c r="G5" s="62" t="s">
        <v>56</v>
      </c>
      <c r="H5" s="62" t="s">
        <v>57</v>
      </c>
      <c r="I5" s="62" t="s">
        <v>58</v>
      </c>
      <c r="J5" s="62" t="s">
        <v>59</v>
      </c>
      <c r="K5" s="62" t="s">
        <v>60</v>
      </c>
      <c r="L5" s="62" t="s">
        <v>61</v>
      </c>
      <c r="M5" s="62" t="s">
        <v>62</v>
      </c>
      <c r="N5" s="62" t="s">
        <v>63</v>
      </c>
      <c r="O5" s="62" t="s">
        <v>64</v>
      </c>
      <c r="P5" s="62" t="s">
        <v>65</v>
      </c>
      <c r="Q5" s="62" t="s">
        <v>66</v>
      </c>
      <c r="R5" s="62" t="s">
        <v>67</v>
      </c>
      <c r="S5" s="62" t="s">
        <v>68</v>
      </c>
      <c r="T5" s="62" t="s">
        <v>69</v>
      </c>
      <c r="U5" s="62" t="s">
        <v>70</v>
      </c>
      <c r="V5" s="62" t="s">
        <v>71</v>
      </c>
      <c r="W5" s="62" t="s">
        <v>72</v>
      </c>
      <c r="X5" s="62" t="s">
        <v>73</v>
      </c>
      <c r="Y5" s="62" t="s">
        <v>74</v>
      </c>
      <c r="Z5" s="62" t="s">
        <v>75</v>
      </c>
      <c r="AA5" s="62" t="s">
        <v>76</v>
      </c>
      <c r="AB5" s="62" t="s">
        <v>77</v>
      </c>
      <c r="AC5" s="63" t="s">
        <v>78</v>
      </c>
    </row>
    <row r="6" spans="1:29" ht="17.25" customHeight="1">
      <c r="A6" s="64" t="s">
        <v>51</v>
      </c>
      <c r="B6" s="66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2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1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30">
        <v>3</v>
      </c>
    </row>
    <row r="7" spans="1:29" ht="17.25" customHeight="1">
      <c r="A7" s="64" t="s">
        <v>52</v>
      </c>
      <c r="B7" s="14">
        <v>0</v>
      </c>
      <c r="C7" s="66">
        <v>86</v>
      </c>
      <c r="D7" s="14">
        <v>0</v>
      </c>
      <c r="E7" s="14">
        <v>1</v>
      </c>
      <c r="F7" s="14">
        <v>0</v>
      </c>
      <c r="G7" s="14">
        <v>12</v>
      </c>
      <c r="H7" s="14">
        <v>0</v>
      </c>
      <c r="I7" s="14">
        <v>0</v>
      </c>
      <c r="J7" s="14">
        <v>1</v>
      </c>
      <c r="K7" s="14">
        <v>19</v>
      </c>
      <c r="L7" s="14">
        <v>19</v>
      </c>
      <c r="M7" s="14">
        <v>0</v>
      </c>
      <c r="N7" s="14">
        <v>0</v>
      </c>
      <c r="O7" s="14">
        <v>1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0</v>
      </c>
      <c r="AA7" s="14">
        <v>0</v>
      </c>
      <c r="AB7" s="14">
        <v>0</v>
      </c>
      <c r="AC7" s="30">
        <v>141</v>
      </c>
    </row>
    <row r="8" spans="1:29" ht="17.25" customHeight="1">
      <c r="A8" s="64" t="s">
        <v>53</v>
      </c>
      <c r="B8" s="14">
        <v>0</v>
      </c>
      <c r="C8" s="14">
        <v>1</v>
      </c>
      <c r="D8" s="66">
        <v>92</v>
      </c>
      <c r="E8" s="14">
        <v>0</v>
      </c>
      <c r="F8" s="14">
        <v>0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  <c r="O8" s="14">
        <v>3</v>
      </c>
      <c r="P8" s="14">
        <v>0</v>
      </c>
      <c r="Q8" s="14">
        <v>1</v>
      </c>
      <c r="R8" s="14">
        <v>0</v>
      </c>
      <c r="S8" s="14">
        <v>2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30">
        <v>101</v>
      </c>
    </row>
    <row r="9" spans="1:29" ht="17.25" customHeight="1">
      <c r="A9" s="64" t="s">
        <v>54</v>
      </c>
      <c r="B9" s="14">
        <v>0</v>
      </c>
      <c r="C9" s="14">
        <v>0</v>
      </c>
      <c r="D9" s="14">
        <v>0</v>
      </c>
      <c r="E9" s="66">
        <v>357</v>
      </c>
      <c r="F9" s="14">
        <v>1</v>
      </c>
      <c r="G9" s="14">
        <v>0</v>
      </c>
      <c r="H9" s="14">
        <v>0</v>
      </c>
      <c r="I9" s="14">
        <v>11</v>
      </c>
      <c r="J9" s="14">
        <v>0</v>
      </c>
      <c r="K9" s="14">
        <v>2</v>
      </c>
      <c r="L9" s="14">
        <v>0</v>
      </c>
      <c r="M9" s="14">
        <v>2</v>
      </c>
      <c r="N9" s="14">
        <v>0</v>
      </c>
      <c r="O9" s="14">
        <v>0</v>
      </c>
      <c r="P9" s="14">
        <v>2</v>
      </c>
      <c r="Q9" s="14">
        <v>2</v>
      </c>
      <c r="R9" s="14">
        <v>0</v>
      </c>
      <c r="S9" s="14">
        <v>0</v>
      </c>
      <c r="T9" s="14">
        <v>0</v>
      </c>
      <c r="U9" s="14">
        <v>0</v>
      </c>
      <c r="V9" s="14">
        <v>1</v>
      </c>
      <c r="W9" s="14">
        <v>3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30">
        <v>381</v>
      </c>
    </row>
    <row r="10" spans="1:29" ht="17.25" customHeight="1">
      <c r="A10" s="64" t="s">
        <v>55</v>
      </c>
      <c r="B10" s="14">
        <v>0</v>
      </c>
      <c r="C10" s="14">
        <v>0</v>
      </c>
      <c r="D10" s="14">
        <v>0</v>
      </c>
      <c r="E10" s="14">
        <v>1</v>
      </c>
      <c r="F10" s="66">
        <v>137</v>
      </c>
      <c r="G10" s="14">
        <v>0</v>
      </c>
      <c r="H10" s="14">
        <v>0</v>
      </c>
      <c r="I10" s="14">
        <v>5</v>
      </c>
      <c r="J10" s="14">
        <v>0</v>
      </c>
      <c r="K10" s="14">
        <v>0</v>
      </c>
      <c r="L10" s="14">
        <v>9</v>
      </c>
      <c r="M10" s="14">
        <v>6</v>
      </c>
      <c r="N10" s="14">
        <v>0</v>
      </c>
      <c r="O10" s="14">
        <v>0</v>
      </c>
      <c r="P10" s="14">
        <v>0</v>
      </c>
      <c r="Q10" s="14">
        <v>1</v>
      </c>
      <c r="R10" s="14">
        <v>0</v>
      </c>
      <c r="S10" s="14">
        <v>0</v>
      </c>
      <c r="T10" s="14">
        <v>0</v>
      </c>
      <c r="U10" s="14">
        <v>0</v>
      </c>
      <c r="V10" s="14">
        <v>5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30">
        <v>164</v>
      </c>
    </row>
    <row r="11" spans="1:29" ht="17.25" customHeight="1">
      <c r="A11" s="64" t="s">
        <v>56</v>
      </c>
      <c r="B11" s="14">
        <v>0</v>
      </c>
      <c r="C11" s="14">
        <v>2</v>
      </c>
      <c r="D11" s="14">
        <v>0</v>
      </c>
      <c r="E11" s="14">
        <v>0</v>
      </c>
      <c r="F11" s="14">
        <v>0</v>
      </c>
      <c r="G11" s="66">
        <v>99</v>
      </c>
      <c r="H11" s="14">
        <v>0</v>
      </c>
      <c r="I11" s="14">
        <v>0</v>
      </c>
      <c r="J11" s="14">
        <v>0</v>
      </c>
      <c r="K11" s="14">
        <v>8</v>
      </c>
      <c r="L11" s="14">
        <v>13</v>
      </c>
      <c r="M11" s="14">
        <v>0</v>
      </c>
      <c r="N11" s="14">
        <v>0</v>
      </c>
      <c r="O11" s="14">
        <v>0</v>
      </c>
      <c r="P11" s="14">
        <v>0</v>
      </c>
      <c r="Q11" s="14">
        <v>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1</v>
      </c>
      <c r="X11" s="14">
        <v>0</v>
      </c>
      <c r="Y11" s="14">
        <v>0</v>
      </c>
      <c r="Z11" s="14">
        <v>0</v>
      </c>
      <c r="AA11" s="14">
        <v>1</v>
      </c>
      <c r="AB11" s="14">
        <v>0</v>
      </c>
      <c r="AC11" s="30">
        <v>125</v>
      </c>
    </row>
    <row r="12" spans="1:29" ht="17.25" customHeight="1">
      <c r="A12" s="64" t="s">
        <v>57</v>
      </c>
      <c r="B12" s="14">
        <v>0</v>
      </c>
      <c r="C12" s="14">
        <v>0</v>
      </c>
      <c r="D12" s="14">
        <v>0</v>
      </c>
      <c r="E12" s="14">
        <v>1</v>
      </c>
      <c r="F12" s="14">
        <v>0</v>
      </c>
      <c r="G12" s="14">
        <v>0</v>
      </c>
      <c r="H12" s="66">
        <v>54</v>
      </c>
      <c r="I12" s="14">
        <v>1</v>
      </c>
      <c r="J12" s="14">
        <v>0</v>
      </c>
      <c r="K12" s="14">
        <v>1</v>
      </c>
      <c r="L12" s="14">
        <v>1</v>
      </c>
      <c r="M12" s="14">
        <v>0</v>
      </c>
      <c r="N12" s="14">
        <v>0</v>
      </c>
      <c r="O12" s="14">
        <v>1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30">
        <v>59</v>
      </c>
    </row>
    <row r="13" spans="1:29" ht="17.25" customHeight="1">
      <c r="A13" s="64" t="s">
        <v>58</v>
      </c>
      <c r="B13" s="14">
        <v>0</v>
      </c>
      <c r="C13" s="14">
        <v>0</v>
      </c>
      <c r="D13" s="14">
        <v>0</v>
      </c>
      <c r="E13" s="14">
        <v>0</v>
      </c>
      <c r="F13" s="14">
        <v>1</v>
      </c>
      <c r="G13" s="14">
        <v>0</v>
      </c>
      <c r="H13" s="14">
        <v>0</v>
      </c>
      <c r="I13" s="66">
        <v>262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6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30">
        <v>269</v>
      </c>
    </row>
    <row r="14" spans="1:29" ht="17.25" customHeight="1">
      <c r="A14" s="64" t="s">
        <v>59</v>
      </c>
      <c r="B14" s="14">
        <v>0</v>
      </c>
      <c r="C14" s="14">
        <v>0</v>
      </c>
      <c r="D14" s="14">
        <v>0</v>
      </c>
      <c r="E14" s="14">
        <v>1</v>
      </c>
      <c r="F14" s="14">
        <v>0</v>
      </c>
      <c r="G14" s="14">
        <v>0</v>
      </c>
      <c r="H14" s="14">
        <v>11</v>
      </c>
      <c r="I14" s="14">
        <v>0</v>
      </c>
      <c r="J14" s="66">
        <v>116</v>
      </c>
      <c r="K14" s="14">
        <v>0</v>
      </c>
      <c r="L14" s="14">
        <v>1</v>
      </c>
      <c r="M14" s="14">
        <v>0</v>
      </c>
      <c r="N14" s="14">
        <v>0</v>
      </c>
      <c r="O14" s="14">
        <v>2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4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1</v>
      </c>
      <c r="AB14" s="14">
        <v>0</v>
      </c>
      <c r="AC14" s="30">
        <v>136</v>
      </c>
    </row>
    <row r="15" spans="1:29" ht="17.25" customHeight="1">
      <c r="A15" s="64" t="s">
        <v>60</v>
      </c>
      <c r="B15" s="14">
        <v>0</v>
      </c>
      <c r="C15" s="14">
        <v>2</v>
      </c>
      <c r="D15" s="14">
        <v>0</v>
      </c>
      <c r="E15" s="14">
        <v>1</v>
      </c>
      <c r="F15" s="14">
        <v>0</v>
      </c>
      <c r="G15" s="14">
        <v>4</v>
      </c>
      <c r="H15" s="14">
        <v>0</v>
      </c>
      <c r="I15" s="14">
        <v>17</v>
      </c>
      <c r="J15" s="14">
        <v>1</v>
      </c>
      <c r="K15" s="66">
        <v>209</v>
      </c>
      <c r="L15" s="14">
        <v>248</v>
      </c>
      <c r="M15" s="14">
        <v>3</v>
      </c>
      <c r="N15" s="14">
        <v>0</v>
      </c>
      <c r="O15" s="14">
        <v>19</v>
      </c>
      <c r="P15" s="14">
        <v>2</v>
      </c>
      <c r="Q15" s="14">
        <v>4</v>
      </c>
      <c r="R15" s="14">
        <v>2</v>
      </c>
      <c r="S15" s="14">
        <v>0</v>
      </c>
      <c r="T15" s="14">
        <v>0</v>
      </c>
      <c r="U15" s="14">
        <v>1</v>
      </c>
      <c r="V15" s="14">
        <v>3</v>
      </c>
      <c r="W15" s="14">
        <v>0</v>
      </c>
      <c r="X15" s="14">
        <v>0</v>
      </c>
      <c r="Y15" s="14">
        <v>1</v>
      </c>
      <c r="Z15" s="14">
        <v>6</v>
      </c>
      <c r="AA15" s="14">
        <v>0</v>
      </c>
      <c r="AB15" s="14">
        <v>0</v>
      </c>
      <c r="AC15" s="30">
        <v>523</v>
      </c>
    </row>
    <row r="16" spans="1:29" ht="17.25" customHeight="1">
      <c r="A16" s="64" t="s">
        <v>61</v>
      </c>
      <c r="B16" s="14">
        <v>0</v>
      </c>
      <c r="C16" s="14">
        <v>0</v>
      </c>
      <c r="D16" s="14">
        <v>0</v>
      </c>
      <c r="E16" s="14">
        <v>1</v>
      </c>
      <c r="F16" s="14">
        <v>0</v>
      </c>
      <c r="G16" s="14">
        <v>10</v>
      </c>
      <c r="H16" s="14">
        <v>0</v>
      </c>
      <c r="I16" s="14">
        <v>41</v>
      </c>
      <c r="J16" s="14">
        <v>0</v>
      </c>
      <c r="K16" s="14">
        <v>52</v>
      </c>
      <c r="L16" s="66">
        <v>714</v>
      </c>
      <c r="M16" s="14">
        <v>0</v>
      </c>
      <c r="N16" s="14">
        <v>0</v>
      </c>
      <c r="O16" s="14">
        <v>38</v>
      </c>
      <c r="P16" s="14">
        <v>5</v>
      </c>
      <c r="Q16" s="14">
        <v>3</v>
      </c>
      <c r="R16" s="14">
        <v>4</v>
      </c>
      <c r="S16" s="14">
        <v>3</v>
      </c>
      <c r="T16" s="14">
        <v>0</v>
      </c>
      <c r="U16" s="14">
        <v>0</v>
      </c>
      <c r="V16" s="14">
        <v>1</v>
      </c>
      <c r="W16" s="14">
        <v>0</v>
      </c>
      <c r="X16" s="14">
        <v>1</v>
      </c>
      <c r="Y16" s="14">
        <v>0</v>
      </c>
      <c r="Z16" s="14">
        <v>1</v>
      </c>
      <c r="AA16" s="14">
        <v>0</v>
      </c>
      <c r="AB16" s="14">
        <v>0</v>
      </c>
      <c r="AC16" s="30">
        <v>874</v>
      </c>
    </row>
    <row r="17" spans="1:29" ht="17.25" customHeight="1">
      <c r="A17" s="64" t="s">
        <v>62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</v>
      </c>
      <c r="L17" s="14">
        <v>3</v>
      </c>
      <c r="M17" s="66">
        <v>46</v>
      </c>
      <c r="N17" s="14">
        <v>0</v>
      </c>
      <c r="O17" s="14">
        <v>0</v>
      </c>
      <c r="P17" s="14">
        <v>0</v>
      </c>
      <c r="Q17" s="14">
        <v>1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2</v>
      </c>
      <c r="AA17" s="14">
        <v>0</v>
      </c>
      <c r="AB17" s="14">
        <v>0</v>
      </c>
      <c r="AC17" s="30">
        <v>53</v>
      </c>
    </row>
    <row r="18" spans="1:29" ht="17.25" customHeight="1">
      <c r="A18" s="64" t="s">
        <v>63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3</v>
      </c>
      <c r="L18" s="14">
        <v>7</v>
      </c>
      <c r="M18" s="14">
        <v>0</v>
      </c>
      <c r="N18" s="66">
        <v>14</v>
      </c>
      <c r="O18" s="14">
        <v>0</v>
      </c>
      <c r="P18" s="14">
        <v>0</v>
      </c>
      <c r="Q18" s="14">
        <v>4</v>
      </c>
      <c r="R18" s="14">
        <v>0</v>
      </c>
      <c r="S18" s="14">
        <v>0</v>
      </c>
      <c r="T18" s="14">
        <v>0</v>
      </c>
      <c r="U18" s="14">
        <v>0</v>
      </c>
      <c r="V18" s="14">
        <v>1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30">
        <v>29</v>
      </c>
    </row>
    <row r="19" spans="1:29" ht="17.25" customHeight="1">
      <c r="A19" s="64" t="s">
        <v>64</v>
      </c>
      <c r="B19" s="14">
        <v>0</v>
      </c>
      <c r="C19" s="14">
        <v>2</v>
      </c>
      <c r="D19" s="14">
        <v>0</v>
      </c>
      <c r="E19" s="14">
        <v>0</v>
      </c>
      <c r="F19" s="14">
        <v>0</v>
      </c>
      <c r="G19" s="14">
        <v>0</v>
      </c>
      <c r="H19" s="14">
        <v>3</v>
      </c>
      <c r="I19" s="14">
        <v>0</v>
      </c>
      <c r="J19" s="14">
        <v>3</v>
      </c>
      <c r="K19" s="14">
        <v>2</v>
      </c>
      <c r="L19" s="14">
        <v>8</v>
      </c>
      <c r="M19" s="14">
        <v>0</v>
      </c>
      <c r="N19" s="14">
        <v>0</v>
      </c>
      <c r="O19" s="66">
        <v>322</v>
      </c>
      <c r="P19" s="14">
        <v>3</v>
      </c>
      <c r="Q19" s="14">
        <v>1</v>
      </c>
      <c r="R19" s="14">
        <v>1</v>
      </c>
      <c r="S19" s="14">
        <v>2</v>
      </c>
      <c r="T19" s="14">
        <v>0</v>
      </c>
      <c r="U19" s="14">
        <v>0</v>
      </c>
      <c r="V19" s="14">
        <v>0</v>
      </c>
      <c r="W19" s="14">
        <v>2</v>
      </c>
      <c r="X19" s="14">
        <v>10</v>
      </c>
      <c r="Y19" s="14">
        <v>0</v>
      </c>
      <c r="Z19" s="14">
        <v>0</v>
      </c>
      <c r="AA19" s="14">
        <v>1</v>
      </c>
      <c r="AB19" s="14">
        <v>0</v>
      </c>
      <c r="AC19" s="30">
        <v>360</v>
      </c>
    </row>
    <row r="20" spans="1:29" ht="17.25" customHeight="1">
      <c r="A20" s="64" t="s">
        <v>65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2</v>
      </c>
      <c r="L20" s="14">
        <v>0</v>
      </c>
      <c r="M20" s="14">
        <v>0</v>
      </c>
      <c r="N20" s="14">
        <v>0</v>
      </c>
      <c r="O20" s="14">
        <v>0</v>
      </c>
      <c r="P20" s="66">
        <v>80</v>
      </c>
      <c r="Q20" s="14">
        <v>9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4">
        <v>3</v>
      </c>
      <c r="X20" s="14">
        <v>0</v>
      </c>
      <c r="Y20" s="14">
        <v>2</v>
      </c>
      <c r="Z20" s="14">
        <v>0</v>
      </c>
      <c r="AA20" s="14">
        <v>0</v>
      </c>
      <c r="AB20" s="14">
        <v>0</v>
      </c>
      <c r="AC20" s="30">
        <v>97</v>
      </c>
    </row>
    <row r="21" spans="1:29" ht="17.25" customHeight="1">
      <c r="A21" s="64" t="s">
        <v>66</v>
      </c>
      <c r="B21" s="14">
        <v>0</v>
      </c>
      <c r="C21" s="14">
        <v>1</v>
      </c>
      <c r="D21" s="14">
        <v>1</v>
      </c>
      <c r="E21" s="14">
        <v>5</v>
      </c>
      <c r="F21" s="14">
        <v>0</v>
      </c>
      <c r="G21" s="14">
        <v>0</v>
      </c>
      <c r="H21" s="14">
        <v>0</v>
      </c>
      <c r="I21" s="14">
        <v>1</v>
      </c>
      <c r="J21" s="14">
        <v>0</v>
      </c>
      <c r="K21" s="14">
        <v>5</v>
      </c>
      <c r="L21" s="14">
        <v>4</v>
      </c>
      <c r="M21" s="14">
        <v>1</v>
      </c>
      <c r="N21" s="14">
        <v>0</v>
      </c>
      <c r="O21" s="14">
        <v>0</v>
      </c>
      <c r="P21" s="14">
        <v>0</v>
      </c>
      <c r="Q21" s="66">
        <v>452</v>
      </c>
      <c r="R21" s="14">
        <v>0</v>
      </c>
      <c r="S21" s="14">
        <v>0</v>
      </c>
      <c r="T21" s="14">
        <v>0</v>
      </c>
      <c r="U21" s="14">
        <v>0</v>
      </c>
      <c r="V21" s="14">
        <v>1</v>
      </c>
      <c r="W21" s="14">
        <v>4</v>
      </c>
      <c r="X21" s="14">
        <v>0</v>
      </c>
      <c r="Y21" s="14">
        <v>1</v>
      </c>
      <c r="Z21" s="14">
        <v>0</v>
      </c>
      <c r="AA21" s="14">
        <v>0</v>
      </c>
      <c r="AB21" s="14">
        <v>0</v>
      </c>
      <c r="AC21" s="30">
        <v>476</v>
      </c>
    </row>
    <row r="22" spans="1:29" ht="17.25" customHeight="1">
      <c r="A22" s="64" t="s">
        <v>67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2</v>
      </c>
      <c r="L22" s="14">
        <v>1</v>
      </c>
      <c r="M22" s="14">
        <v>1</v>
      </c>
      <c r="N22" s="14">
        <v>0</v>
      </c>
      <c r="O22" s="14">
        <v>0</v>
      </c>
      <c r="P22" s="14">
        <v>1</v>
      </c>
      <c r="Q22" s="14">
        <v>1</v>
      </c>
      <c r="R22" s="66">
        <v>129</v>
      </c>
      <c r="S22" s="14">
        <v>0</v>
      </c>
      <c r="T22" s="14">
        <v>1</v>
      </c>
      <c r="U22" s="14">
        <v>0</v>
      </c>
      <c r="V22" s="14">
        <v>0</v>
      </c>
      <c r="W22" s="14">
        <v>0</v>
      </c>
      <c r="X22" s="14">
        <v>0</v>
      </c>
      <c r="Y22" s="14">
        <v>2</v>
      </c>
      <c r="Z22" s="14">
        <v>0</v>
      </c>
      <c r="AA22" s="14">
        <v>0</v>
      </c>
      <c r="AB22" s="14">
        <v>0</v>
      </c>
      <c r="AC22" s="30">
        <v>138</v>
      </c>
    </row>
    <row r="23" spans="1:29" ht="17.25" customHeight="1">
      <c r="A23" s="64" t="s">
        <v>68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15</v>
      </c>
      <c r="H23" s="14">
        <v>0</v>
      </c>
      <c r="I23" s="14">
        <v>0</v>
      </c>
      <c r="J23" s="14">
        <v>0</v>
      </c>
      <c r="K23" s="14">
        <v>2</v>
      </c>
      <c r="L23" s="14">
        <v>1</v>
      </c>
      <c r="M23" s="14">
        <v>0</v>
      </c>
      <c r="N23" s="14">
        <v>0</v>
      </c>
      <c r="O23" s="14">
        <v>2</v>
      </c>
      <c r="P23" s="14">
        <v>1</v>
      </c>
      <c r="Q23" s="14">
        <v>0</v>
      </c>
      <c r="R23" s="14">
        <v>0</v>
      </c>
      <c r="S23" s="66">
        <v>38</v>
      </c>
      <c r="T23" s="14">
        <v>0</v>
      </c>
      <c r="U23" s="14">
        <v>0</v>
      </c>
      <c r="V23" s="14">
        <v>0</v>
      </c>
      <c r="W23" s="14">
        <v>0</v>
      </c>
      <c r="X23" s="14">
        <v>1</v>
      </c>
      <c r="Y23" s="14">
        <v>0</v>
      </c>
      <c r="Z23" s="14">
        <v>0</v>
      </c>
      <c r="AA23" s="14">
        <v>0</v>
      </c>
      <c r="AB23" s="14">
        <v>0</v>
      </c>
      <c r="AC23" s="30">
        <v>60</v>
      </c>
    </row>
    <row r="24" spans="1:29" ht="17.25" customHeight="1">
      <c r="A24" s="64" t="s">
        <v>69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2</v>
      </c>
      <c r="L24" s="14">
        <v>2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4</v>
      </c>
      <c r="S24" s="14">
        <v>0</v>
      </c>
      <c r="T24" s="66">
        <v>69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9</v>
      </c>
      <c r="AA24" s="14">
        <v>0</v>
      </c>
      <c r="AB24" s="14">
        <v>0</v>
      </c>
      <c r="AC24" s="30">
        <v>86</v>
      </c>
    </row>
    <row r="25" spans="1:29" ht="17.25" customHeight="1">
      <c r="A25" s="64" t="s">
        <v>70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14">
        <v>0</v>
      </c>
      <c r="N25" s="14">
        <v>0</v>
      </c>
      <c r="O25" s="14">
        <v>5</v>
      </c>
      <c r="P25" s="14">
        <v>2</v>
      </c>
      <c r="Q25" s="14">
        <v>0</v>
      </c>
      <c r="R25" s="14">
        <v>0</v>
      </c>
      <c r="S25" s="14">
        <v>0</v>
      </c>
      <c r="T25" s="14">
        <v>0</v>
      </c>
      <c r="U25" s="66">
        <v>52</v>
      </c>
      <c r="V25" s="14">
        <v>0</v>
      </c>
      <c r="W25" s="14">
        <v>0</v>
      </c>
      <c r="X25" s="14">
        <v>2</v>
      </c>
      <c r="Y25" s="14">
        <v>0</v>
      </c>
      <c r="Z25" s="14">
        <v>0</v>
      </c>
      <c r="AA25" s="14">
        <v>1</v>
      </c>
      <c r="AB25" s="14">
        <v>0</v>
      </c>
      <c r="AC25" s="30">
        <v>65</v>
      </c>
    </row>
    <row r="26" spans="1:29" ht="17.25" customHeight="1">
      <c r="A26" s="64" t="s">
        <v>71</v>
      </c>
      <c r="B26" s="14">
        <v>0</v>
      </c>
      <c r="C26" s="14">
        <v>0</v>
      </c>
      <c r="D26" s="14">
        <v>0</v>
      </c>
      <c r="E26" s="14">
        <v>1</v>
      </c>
      <c r="F26" s="14">
        <v>0</v>
      </c>
      <c r="G26" s="14">
        <v>0</v>
      </c>
      <c r="H26" s="14">
        <v>0</v>
      </c>
      <c r="I26" s="14">
        <v>2</v>
      </c>
      <c r="J26" s="14">
        <v>0</v>
      </c>
      <c r="K26" s="14">
        <v>2</v>
      </c>
      <c r="L26" s="14">
        <v>1</v>
      </c>
      <c r="M26" s="14">
        <v>0</v>
      </c>
      <c r="N26" s="14">
        <v>1</v>
      </c>
      <c r="O26" s="14">
        <v>0</v>
      </c>
      <c r="P26" s="14">
        <v>0</v>
      </c>
      <c r="Q26" s="14">
        <v>0</v>
      </c>
      <c r="R26" s="14">
        <v>2</v>
      </c>
      <c r="S26" s="14">
        <v>0</v>
      </c>
      <c r="T26" s="14">
        <v>0</v>
      </c>
      <c r="U26" s="14">
        <v>0</v>
      </c>
      <c r="V26" s="66">
        <v>158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30">
        <v>167</v>
      </c>
    </row>
    <row r="27" spans="1:29" ht="17.25" customHeight="1">
      <c r="A27" s="64" t="s">
        <v>72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9</v>
      </c>
      <c r="M27" s="14">
        <v>0</v>
      </c>
      <c r="N27" s="14">
        <v>0</v>
      </c>
      <c r="O27" s="14">
        <v>0</v>
      </c>
      <c r="P27" s="14">
        <v>13</v>
      </c>
      <c r="Q27" s="14">
        <v>1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66">
        <v>106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30">
        <v>129</v>
      </c>
    </row>
    <row r="28" spans="1:29" ht="17.25" customHeight="1">
      <c r="A28" s="64" t="s">
        <v>73</v>
      </c>
      <c r="B28" s="14">
        <v>0</v>
      </c>
      <c r="C28" s="14">
        <v>1</v>
      </c>
      <c r="D28" s="14">
        <v>0</v>
      </c>
      <c r="E28" s="14">
        <v>0</v>
      </c>
      <c r="F28" s="14">
        <v>0</v>
      </c>
      <c r="G28" s="14">
        <v>2</v>
      </c>
      <c r="H28" s="14">
        <v>0</v>
      </c>
      <c r="I28" s="14">
        <v>0</v>
      </c>
      <c r="J28" s="14">
        <v>1</v>
      </c>
      <c r="K28" s="14">
        <v>2</v>
      </c>
      <c r="L28" s="14">
        <v>7</v>
      </c>
      <c r="M28" s="14">
        <v>0</v>
      </c>
      <c r="N28" s="14">
        <v>0</v>
      </c>
      <c r="O28" s="14">
        <v>0</v>
      </c>
      <c r="P28" s="14">
        <v>1</v>
      </c>
      <c r="Q28" s="14">
        <v>0</v>
      </c>
      <c r="R28" s="14">
        <v>0</v>
      </c>
      <c r="S28" s="14">
        <v>1</v>
      </c>
      <c r="T28" s="14">
        <v>0</v>
      </c>
      <c r="U28" s="14">
        <v>1</v>
      </c>
      <c r="V28" s="14">
        <v>0</v>
      </c>
      <c r="W28" s="14">
        <v>0</v>
      </c>
      <c r="X28" s="66">
        <v>51</v>
      </c>
      <c r="Y28" s="14">
        <v>1</v>
      </c>
      <c r="Z28" s="14">
        <v>0</v>
      </c>
      <c r="AA28" s="14">
        <v>1</v>
      </c>
      <c r="AB28" s="14">
        <v>0</v>
      </c>
      <c r="AC28" s="30">
        <v>69</v>
      </c>
    </row>
    <row r="29" spans="1:29" ht="17.25" customHeight="1">
      <c r="A29" s="64" t="s">
        <v>74</v>
      </c>
      <c r="B29" s="14">
        <v>0</v>
      </c>
      <c r="C29" s="14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4</v>
      </c>
      <c r="L29" s="14">
        <v>19</v>
      </c>
      <c r="M29" s="14">
        <v>0</v>
      </c>
      <c r="N29" s="14">
        <v>0</v>
      </c>
      <c r="O29" s="14">
        <v>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66">
        <v>99</v>
      </c>
      <c r="Z29" s="14">
        <v>0</v>
      </c>
      <c r="AA29" s="14">
        <v>0</v>
      </c>
      <c r="AB29" s="14">
        <v>0</v>
      </c>
      <c r="AC29" s="30">
        <v>124</v>
      </c>
    </row>
    <row r="30" spans="1:29" ht="17.25" customHeight="1">
      <c r="A30" s="64" t="s">
        <v>75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1</v>
      </c>
      <c r="K30" s="14">
        <v>4</v>
      </c>
      <c r="L30" s="14">
        <v>12</v>
      </c>
      <c r="M30" s="14">
        <v>0</v>
      </c>
      <c r="N30" s="14">
        <v>0</v>
      </c>
      <c r="O30" s="14">
        <v>14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66">
        <v>81</v>
      </c>
      <c r="AA30" s="14">
        <v>0</v>
      </c>
      <c r="AB30" s="14">
        <v>0</v>
      </c>
      <c r="AC30" s="30">
        <v>112</v>
      </c>
    </row>
    <row r="31" spans="1:29" ht="17.25" customHeight="1">
      <c r="A31" s="64" t="s">
        <v>76</v>
      </c>
      <c r="B31" s="14">
        <v>0</v>
      </c>
      <c r="C31" s="14">
        <v>5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4">
        <v>0</v>
      </c>
      <c r="J31" s="14">
        <v>0</v>
      </c>
      <c r="K31" s="14">
        <v>0</v>
      </c>
      <c r="L31" s="14">
        <v>1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1</v>
      </c>
      <c r="Y31" s="14">
        <v>0</v>
      </c>
      <c r="Z31" s="14">
        <v>9</v>
      </c>
      <c r="AA31" s="66">
        <v>27</v>
      </c>
      <c r="AB31" s="14">
        <v>0</v>
      </c>
      <c r="AC31" s="30">
        <v>44</v>
      </c>
    </row>
    <row r="32" spans="1:29" ht="17.25" customHeight="1">
      <c r="A32" s="64" t="s">
        <v>77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66">
        <v>0</v>
      </c>
      <c r="AC32" s="30">
        <v>0</v>
      </c>
    </row>
    <row r="33" spans="1:29" ht="17.25" customHeight="1">
      <c r="A33" s="65" t="s">
        <v>78</v>
      </c>
      <c r="B33" s="30">
        <v>0</v>
      </c>
      <c r="C33" s="30">
        <v>101</v>
      </c>
      <c r="D33" s="30">
        <v>93</v>
      </c>
      <c r="E33" s="30">
        <v>369</v>
      </c>
      <c r="F33" s="30">
        <v>139</v>
      </c>
      <c r="G33" s="30">
        <v>143</v>
      </c>
      <c r="H33" s="30">
        <v>69</v>
      </c>
      <c r="I33" s="30">
        <v>340</v>
      </c>
      <c r="J33" s="30">
        <v>123</v>
      </c>
      <c r="K33" s="30">
        <v>322</v>
      </c>
      <c r="L33" s="30">
        <v>1086</v>
      </c>
      <c r="M33" s="30">
        <v>59</v>
      </c>
      <c r="N33" s="30">
        <v>15</v>
      </c>
      <c r="O33" s="30">
        <v>408</v>
      </c>
      <c r="P33" s="30">
        <v>110</v>
      </c>
      <c r="Q33" s="30">
        <v>481</v>
      </c>
      <c r="R33" s="30">
        <v>148</v>
      </c>
      <c r="S33" s="30">
        <v>46</v>
      </c>
      <c r="T33" s="30">
        <v>70</v>
      </c>
      <c r="U33" s="30">
        <v>59</v>
      </c>
      <c r="V33" s="30">
        <v>171</v>
      </c>
      <c r="W33" s="30">
        <v>119</v>
      </c>
      <c r="X33" s="30">
        <v>66</v>
      </c>
      <c r="Y33" s="30">
        <v>108</v>
      </c>
      <c r="Z33" s="30">
        <v>108</v>
      </c>
      <c r="AA33" s="30">
        <v>32</v>
      </c>
      <c r="AB33" s="30">
        <v>0</v>
      </c>
      <c r="AC33" s="67">
        <v>4785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3"/>
  <sheetViews>
    <sheetView workbookViewId="0" topLeftCell="A1">
      <selection activeCell="J13" sqref="J13"/>
    </sheetView>
  </sheetViews>
  <sheetFormatPr defaultColWidth="9.140625" defaultRowHeight="15"/>
  <cols>
    <col min="1" max="1" width="22.8515625" style="7" customWidth="1"/>
    <col min="2" max="13" width="9.7109375" style="7" customWidth="1"/>
    <col min="14" max="16384" width="9.140625" style="7" customWidth="1"/>
  </cols>
  <sheetData>
    <row r="1" spans="1:13" ht="18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3" customFormat="1" ht="14.25">
      <c r="A4" s="6" t="s">
        <v>289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3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  <c r="K6" s="56" t="s">
        <v>48</v>
      </c>
      <c r="L6" s="56" t="s">
        <v>49</v>
      </c>
      <c r="M6" s="56" t="s">
        <v>50</v>
      </c>
    </row>
    <row r="7" spans="1:13" ht="14.25">
      <c r="A7" s="19" t="s">
        <v>51</v>
      </c>
      <c r="B7" s="14">
        <v>0</v>
      </c>
      <c r="C7" s="14">
        <v>3</v>
      </c>
      <c r="D7" s="29" t="s">
        <v>314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  <c r="K7" s="16">
        <v>0</v>
      </c>
      <c r="L7" s="14">
        <v>0</v>
      </c>
      <c r="M7" s="29">
        <v>0</v>
      </c>
    </row>
    <row r="8" spans="1:13" ht="14.25">
      <c r="A8" s="19" t="s">
        <v>52</v>
      </c>
      <c r="B8" s="14">
        <v>94</v>
      </c>
      <c r="C8" s="14">
        <v>141</v>
      </c>
      <c r="D8" s="29">
        <f aca="true" t="shared" si="0" ref="D8:D32">C8*100/B8-100</f>
        <v>50</v>
      </c>
      <c r="E8" s="14">
        <v>22</v>
      </c>
      <c r="F8" s="14">
        <v>25</v>
      </c>
      <c r="G8" s="29">
        <f aca="true" t="shared" si="1" ref="G8:G32">F8*100/E8-100</f>
        <v>13.63636363636364</v>
      </c>
      <c r="H8" s="14">
        <v>6</v>
      </c>
      <c r="I8" s="14">
        <v>5</v>
      </c>
      <c r="J8" s="29">
        <f>I8*100/H8-100</f>
        <v>-16.66666666666667</v>
      </c>
      <c r="K8" s="14">
        <v>39</v>
      </c>
      <c r="L8" s="14">
        <v>78</v>
      </c>
      <c r="M8" s="29">
        <f aca="true" t="shared" si="2" ref="M8:M31">L8*100/K8-100</f>
        <v>100</v>
      </c>
    </row>
    <row r="9" spans="1:13" ht="14.25">
      <c r="A9" s="19" t="s">
        <v>53</v>
      </c>
      <c r="B9" s="14">
        <v>127</v>
      </c>
      <c r="C9" s="14">
        <v>101</v>
      </c>
      <c r="D9" s="29">
        <f t="shared" si="0"/>
        <v>-20.472440944881896</v>
      </c>
      <c r="E9" s="14">
        <v>22</v>
      </c>
      <c r="F9" s="14">
        <v>24</v>
      </c>
      <c r="G9" s="29">
        <f t="shared" si="1"/>
        <v>9.090909090909093</v>
      </c>
      <c r="H9" s="14">
        <v>9</v>
      </c>
      <c r="I9" s="14">
        <v>11</v>
      </c>
      <c r="J9" s="29">
        <f aca="true" t="shared" si="3" ref="J9:J31">I9*100/H9-100</f>
        <v>22.22222222222223</v>
      </c>
      <c r="K9" s="14">
        <v>54</v>
      </c>
      <c r="L9" s="14">
        <v>38</v>
      </c>
      <c r="M9" s="29">
        <f t="shared" si="2"/>
        <v>-29.629629629629633</v>
      </c>
    </row>
    <row r="10" spans="1:13" ht="14.25">
      <c r="A10" s="19" t="s">
        <v>54</v>
      </c>
      <c r="B10" s="14">
        <v>620</v>
      </c>
      <c r="C10" s="14">
        <v>381</v>
      </c>
      <c r="D10" s="29">
        <f t="shared" si="0"/>
        <v>-38.54838709677419</v>
      </c>
      <c r="E10" s="14">
        <v>119</v>
      </c>
      <c r="F10" s="14">
        <v>89</v>
      </c>
      <c r="G10" s="29">
        <f t="shared" si="1"/>
        <v>-25.21008403361344</v>
      </c>
      <c r="H10" s="14">
        <v>28</v>
      </c>
      <c r="I10" s="14">
        <v>7</v>
      </c>
      <c r="J10" s="29">
        <f t="shared" si="3"/>
        <v>-75</v>
      </c>
      <c r="K10" s="14">
        <v>319</v>
      </c>
      <c r="L10" s="14">
        <v>153</v>
      </c>
      <c r="M10" s="29">
        <f t="shared" si="2"/>
        <v>-52.03761755485893</v>
      </c>
    </row>
    <row r="11" spans="1:13" ht="14.25">
      <c r="A11" s="19" t="s">
        <v>55</v>
      </c>
      <c r="B11" s="14">
        <v>189</v>
      </c>
      <c r="C11" s="14">
        <v>164</v>
      </c>
      <c r="D11" s="29">
        <f t="shared" si="0"/>
        <v>-13.227513227513228</v>
      </c>
      <c r="E11" s="14">
        <v>42</v>
      </c>
      <c r="F11" s="14">
        <v>46</v>
      </c>
      <c r="G11" s="29">
        <f t="shared" si="1"/>
        <v>9.523809523809518</v>
      </c>
      <c r="H11" s="14">
        <v>16</v>
      </c>
      <c r="I11" s="14">
        <v>8</v>
      </c>
      <c r="J11" s="29">
        <f t="shared" si="3"/>
        <v>-50</v>
      </c>
      <c r="K11" s="14">
        <v>97</v>
      </c>
      <c r="L11" s="14">
        <v>58</v>
      </c>
      <c r="M11" s="29">
        <f t="shared" si="2"/>
        <v>-40.20618556701031</v>
      </c>
    </row>
    <row r="12" spans="1:13" ht="14.25">
      <c r="A12" s="19" t="s">
        <v>56</v>
      </c>
      <c r="B12" s="14">
        <v>86</v>
      </c>
      <c r="C12" s="14">
        <v>125</v>
      </c>
      <c r="D12" s="29">
        <f t="shared" si="0"/>
        <v>45.34883720930233</v>
      </c>
      <c r="E12" s="14">
        <v>16</v>
      </c>
      <c r="F12" s="14">
        <v>31</v>
      </c>
      <c r="G12" s="29">
        <f t="shared" si="1"/>
        <v>93.75</v>
      </c>
      <c r="H12" s="14">
        <v>0</v>
      </c>
      <c r="I12" s="14">
        <v>11</v>
      </c>
      <c r="J12" s="29" t="s">
        <v>314</v>
      </c>
      <c r="K12" s="14">
        <v>33</v>
      </c>
      <c r="L12" s="14">
        <v>81</v>
      </c>
      <c r="M12" s="29">
        <f t="shared" si="2"/>
        <v>145.45454545454547</v>
      </c>
    </row>
    <row r="13" spans="1:13" ht="14.25">
      <c r="A13" s="19" t="s">
        <v>57</v>
      </c>
      <c r="B13" s="14">
        <v>42</v>
      </c>
      <c r="C13" s="14">
        <v>59</v>
      </c>
      <c r="D13" s="29">
        <f t="shared" si="0"/>
        <v>40.47619047619048</v>
      </c>
      <c r="E13" s="14">
        <v>7</v>
      </c>
      <c r="F13" s="14">
        <v>10</v>
      </c>
      <c r="G13" s="29">
        <f t="shared" si="1"/>
        <v>42.85714285714286</v>
      </c>
      <c r="H13" s="14">
        <v>2</v>
      </c>
      <c r="I13" s="14">
        <v>0</v>
      </c>
      <c r="J13" s="112" t="s">
        <v>315</v>
      </c>
      <c r="K13" s="14">
        <v>7</v>
      </c>
      <c r="L13" s="14">
        <v>23</v>
      </c>
      <c r="M13" s="29">
        <f t="shared" si="2"/>
        <v>228.57142857142856</v>
      </c>
    </row>
    <row r="14" spans="1:13" ht="14.25">
      <c r="A14" s="19" t="s">
        <v>58</v>
      </c>
      <c r="B14" s="14">
        <v>297</v>
      </c>
      <c r="C14" s="14">
        <v>269</v>
      </c>
      <c r="D14" s="29">
        <f t="shared" si="0"/>
        <v>-9.427609427609426</v>
      </c>
      <c r="E14" s="14">
        <v>56</v>
      </c>
      <c r="F14" s="14">
        <v>43</v>
      </c>
      <c r="G14" s="29">
        <f t="shared" si="1"/>
        <v>-23.214285714285708</v>
      </c>
      <c r="H14" s="14">
        <v>14</v>
      </c>
      <c r="I14" s="14">
        <v>6</v>
      </c>
      <c r="J14" s="29">
        <f t="shared" si="3"/>
        <v>-57.142857142857146</v>
      </c>
      <c r="K14" s="14">
        <v>124</v>
      </c>
      <c r="L14" s="14">
        <v>90</v>
      </c>
      <c r="M14" s="29">
        <f t="shared" si="2"/>
        <v>-27.41935483870968</v>
      </c>
    </row>
    <row r="15" spans="1:13" ht="14.25">
      <c r="A15" s="19" t="s">
        <v>59</v>
      </c>
      <c r="B15" s="14">
        <v>135</v>
      </c>
      <c r="C15" s="14">
        <v>136</v>
      </c>
      <c r="D15" s="29">
        <f t="shared" si="0"/>
        <v>0.7407407407407476</v>
      </c>
      <c r="E15" s="14">
        <v>24</v>
      </c>
      <c r="F15" s="14">
        <v>27</v>
      </c>
      <c r="G15" s="29">
        <f t="shared" si="1"/>
        <v>12.5</v>
      </c>
      <c r="H15" s="14">
        <v>9</v>
      </c>
      <c r="I15" s="14">
        <v>3</v>
      </c>
      <c r="J15" s="29">
        <f t="shared" si="3"/>
        <v>-66.66666666666666</v>
      </c>
      <c r="K15" s="14">
        <v>74</v>
      </c>
      <c r="L15" s="14">
        <v>58</v>
      </c>
      <c r="M15" s="29">
        <f t="shared" si="2"/>
        <v>-21.621621621621628</v>
      </c>
    </row>
    <row r="16" spans="1:13" ht="14.25">
      <c r="A16" s="19" t="s">
        <v>60</v>
      </c>
      <c r="B16" s="14">
        <v>463</v>
      </c>
      <c r="C16" s="14">
        <v>523</v>
      </c>
      <c r="D16" s="29">
        <f t="shared" si="0"/>
        <v>12.958963282937361</v>
      </c>
      <c r="E16" s="14">
        <v>62</v>
      </c>
      <c r="F16" s="14">
        <v>70</v>
      </c>
      <c r="G16" s="29">
        <f t="shared" si="1"/>
        <v>12.903225806451616</v>
      </c>
      <c r="H16" s="14">
        <v>2</v>
      </c>
      <c r="I16" s="14">
        <v>17</v>
      </c>
      <c r="J16" s="29">
        <f t="shared" si="3"/>
        <v>750</v>
      </c>
      <c r="K16" s="14">
        <v>108</v>
      </c>
      <c r="L16" s="14">
        <v>139</v>
      </c>
      <c r="M16" s="29">
        <f t="shared" si="2"/>
        <v>28.703703703703695</v>
      </c>
    </row>
    <row r="17" spans="1:13" ht="14.25">
      <c r="A17" s="19" t="s">
        <v>61</v>
      </c>
      <c r="B17" s="14">
        <v>756</v>
      </c>
      <c r="C17" s="14">
        <v>874</v>
      </c>
      <c r="D17" s="29">
        <f t="shared" si="0"/>
        <v>15.608465608465607</v>
      </c>
      <c r="E17" s="14">
        <v>104</v>
      </c>
      <c r="F17" s="14">
        <v>98</v>
      </c>
      <c r="G17" s="29">
        <f t="shared" si="1"/>
        <v>-5.769230769230774</v>
      </c>
      <c r="H17" s="14">
        <v>15</v>
      </c>
      <c r="I17" s="14">
        <v>5</v>
      </c>
      <c r="J17" s="29">
        <f t="shared" si="3"/>
        <v>-66.66666666666666</v>
      </c>
      <c r="K17" s="14">
        <v>168</v>
      </c>
      <c r="L17" s="14">
        <v>125</v>
      </c>
      <c r="M17" s="29">
        <f t="shared" si="2"/>
        <v>-25.595238095238102</v>
      </c>
    </row>
    <row r="18" spans="1:13" ht="14.25">
      <c r="A18" s="19" t="s">
        <v>62</v>
      </c>
      <c r="B18" s="14">
        <v>77</v>
      </c>
      <c r="C18" s="14">
        <v>53</v>
      </c>
      <c r="D18" s="29">
        <f t="shared" si="0"/>
        <v>-31.168831168831176</v>
      </c>
      <c r="E18" s="14">
        <v>15</v>
      </c>
      <c r="F18" s="14">
        <v>17</v>
      </c>
      <c r="G18" s="29">
        <f t="shared" si="1"/>
        <v>13.333333333333329</v>
      </c>
      <c r="H18" s="14">
        <v>2</v>
      </c>
      <c r="I18" s="14">
        <v>1</v>
      </c>
      <c r="J18" s="29">
        <f t="shared" si="3"/>
        <v>-50</v>
      </c>
      <c r="K18" s="14">
        <v>41</v>
      </c>
      <c r="L18" s="14">
        <v>38</v>
      </c>
      <c r="M18" s="29">
        <f t="shared" si="2"/>
        <v>-7.317073170731703</v>
      </c>
    </row>
    <row r="19" spans="1:13" ht="14.25">
      <c r="A19" s="19" t="s">
        <v>63</v>
      </c>
      <c r="B19" s="14">
        <v>57</v>
      </c>
      <c r="C19" s="14">
        <v>29</v>
      </c>
      <c r="D19" s="29">
        <f t="shared" si="0"/>
        <v>-49.12280701754386</v>
      </c>
      <c r="E19" s="14">
        <v>12</v>
      </c>
      <c r="F19" s="14">
        <v>5</v>
      </c>
      <c r="G19" s="29">
        <f t="shared" si="1"/>
        <v>-58.333333333333336</v>
      </c>
      <c r="H19" s="14">
        <v>4</v>
      </c>
      <c r="I19" s="14">
        <v>1</v>
      </c>
      <c r="J19" s="29">
        <f t="shared" si="3"/>
        <v>-75</v>
      </c>
      <c r="K19" s="14">
        <v>20</v>
      </c>
      <c r="L19" s="14">
        <v>4</v>
      </c>
      <c r="M19" s="29">
        <f t="shared" si="2"/>
        <v>-80</v>
      </c>
    </row>
    <row r="20" spans="1:13" ht="14.25">
      <c r="A20" s="19" t="s">
        <v>64</v>
      </c>
      <c r="B20" s="14">
        <v>351</v>
      </c>
      <c r="C20" s="14">
        <v>360</v>
      </c>
      <c r="D20" s="29">
        <f t="shared" si="0"/>
        <v>2.564102564102569</v>
      </c>
      <c r="E20" s="14">
        <v>63</v>
      </c>
      <c r="F20" s="14">
        <v>78</v>
      </c>
      <c r="G20" s="29">
        <f t="shared" si="1"/>
        <v>23.80952380952381</v>
      </c>
      <c r="H20" s="14">
        <v>11</v>
      </c>
      <c r="I20" s="14">
        <v>11</v>
      </c>
      <c r="J20" s="29">
        <f t="shared" si="3"/>
        <v>0</v>
      </c>
      <c r="K20" s="14">
        <v>102</v>
      </c>
      <c r="L20" s="14">
        <v>126</v>
      </c>
      <c r="M20" s="29">
        <f t="shared" si="2"/>
        <v>23.529411764705884</v>
      </c>
    </row>
    <row r="21" spans="1:13" ht="14.25">
      <c r="A21" s="19" t="s">
        <v>65</v>
      </c>
      <c r="B21" s="14">
        <v>170</v>
      </c>
      <c r="C21" s="14">
        <v>97</v>
      </c>
      <c r="D21" s="29">
        <f t="shared" si="0"/>
        <v>-42.94117647058823</v>
      </c>
      <c r="E21" s="14">
        <v>41</v>
      </c>
      <c r="F21" s="14">
        <v>16</v>
      </c>
      <c r="G21" s="29">
        <f t="shared" si="1"/>
        <v>-60.97560975609756</v>
      </c>
      <c r="H21" s="14">
        <v>1</v>
      </c>
      <c r="I21" s="14">
        <v>1</v>
      </c>
      <c r="J21" s="29">
        <f t="shared" si="3"/>
        <v>0</v>
      </c>
      <c r="K21" s="14">
        <v>77</v>
      </c>
      <c r="L21" s="14">
        <v>36</v>
      </c>
      <c r="M21" s="29">
        <f t="shared" si="2"/>
        <v>-53.246753246753244</v>
      </c>
    </row>
    <row r="22" spans="1:13" ht="14.25">
      <c r="A22" s="19" t="s">
        <v>66</v>
      </c>
      <c r="B22" s="14">
        <v>491</v>
      </c>
      <c r="C22" s="14">
        <v>476</v>
      </c>
      <c r="D22" s="29">
        <f t="shared" si="0"/>
        <v>-3.054989816700612</v>
      </c>
      <c r="E22" s="14">
        <v>68</v>
      </c>
      <c r="F22" s="14">
        <v>56</v>
      </c>
      <c r="G22" s="29">
        <f t="shared" si="1"/>
        <v>-17.647058823529406</v>
      </c>
      <c r="H22" s="14">
        <v>6</v>
      </c>
      <c r="I22" s="14">
        <v>10</v>
      </c>
      <c r="J22" s="29">
        <f t="shared" si="3"/>
        <v>66.66666666666666</v>
      </c>
      <c r="K22" s="14">
        <v>99</v>
      </c>
      <c r="L22" s="14">
        <v>99</v>
      </c>
      <c r="M22" s="29">
        <f t="shared" si="2"/>
        <v>0</v>
      </c>
    </row>
    <row r="23" spans="1:13" ht="14.25">
      <c r="A23" s="19" t="s">
        <v>67</v>
      </c>
      <c r="B23" s="14">
        <v>142</v>
      </c>
      <c r="C23" s="14">
        <v>138</v>
      </c>
      <c r="D23" s="29">
        <f t="shared" si="0"/>
        <v>-2.816901408450704</v>
      </c>
      <c r="E23" s="14">
        <v>35</v>
      </c>
      <c r="F23" s="14">
        <v>36</v>
      </c>
      <c r="G23" s="29">
        <f t="shared" si="1"/>
        <v>2.857142857142861</v>
      </c>
      <c r="H23" s="14">
        <v>4</v>
      </c>
      <c r="I23" s="14">
        <v>3</v>
      </c>
      <c r="J23" s="29">
        <f t="shared" si="3"/>
        <v>-25</v>
      </c>
      <c r="K23" s="14">
        <v>91</v>
      </c>
      <c r="L23" s="14">
        <v>71</v>
      </c>
      <c r="M23" s="29">
        <f t="shared" si="2"/>
        <v>-21.97802197802197</v>
      </c>
    </row>
    <row r="24" spans="1:13" ht="14.25">
      <c r="A24" s="19" t="s">
        <v>68</v>
      </c>
      <c r="B24" s="14">
        <v>98</v>
      </c>
      <c r="C24" s="14">
        <v>60</v>
      </c>
      <c r="D24" s="29">
        <f t="shared" si="0"/>
        <v>-38.775510204081634</v>
      </c>
      <c r="E24" s="14">
        <v>20</v>
      </c>
      <c r="F24" s="14">
        <v>12</v>
      </c>
      <c r="G24" s="29">
        <f t="shared" si="1"/>
        <v>-40</v>
      </c>
      <c r="H24" s="14">
        <v>19</v>
      </c>
      <c r="I24" s="14">
        <v>6</v>
      </c>
      <c r="J24" s="29">
        <f t="shared" si="3"/>
        <v>-68.42105263157895</v>
      </c>
      <c r="K24" s="14">
        <v>42</v>
      </c>
      <c r="L24" s="14">
        <v>25</v>
      </c>
      <c r="M24" s="29">
        <f t="shared" si="2"/>
        <v>-40.476190476190474</v>
      </c>
    </row>
    <row r="25" spans="1:13" ht="14.25">
      <c r="A25" s="19" t="s">
        <v>69</v>
      </c>
      <c r="B25" s="14">
        <v>101</v>
      </c>
      <c r="C25" s="14">
        <v>86</v>
      </c>
      <c r="D25" s="29">
        <f t="shared" si="0"/>
        <v>-14.851485148514854</v>
      </c>
      <c r="E25" s="14">
        <v>27</v>
      </c>
      <c r="F25" s="14">
        <v>22</v>
      </c>
      <c r="G25" s="29">
        <f t="shared" si="1"/>
        <v>-18.51851851851852</v>
      </c>
      <c r="H25" s="14">
        <v>3</v>
      </c>
      <c r="I25" s="14">
        <v>4</v>
      </c>
      <c r="J25" s="29">
        <f t="shared" si="3"/>
        <v>33.33333333333334</v>
      </c>
      <c r="K25" s="14">
        <v>60</v>
      </c>
      <c r="L25" s="14">
        <v>46</v>
      </c>
      <c r="M25" s="29">
        <f t="shared" si="2"/>
        <v>-23.33333333333333</v>
      </c>
    </row>
    <row r="26" spans="1:13" ht="14.25">
      <c r="A26" s="19" t="s">
        <v>70</v>
      </c>
      <c r="B26" s="14">
        <v>51</v>
      </c>
      <c r="C26" s="14">
        <v>65</v>
      </c>
      <c r="D26" s="29">
        <f t="shared" si="0"/>
        <v>27.450980392156865</v>
      </c>
      <c r="E26" s="14">
        <v>13</v>
      </c>
      <c r="F26" s="14">
        <v>13</v>
      </c>
      <c r="G26" s="29">
        <f t="shared" si="1"/>
        <v>0</v>
      </c>
      <c r="H26" s="14">
        <v>3</v>
      </c>
      <c r="I26" s="14">
        <v>2</v>
      </c>
      <c r="J26" s="29">
        <f t="shared" si="3"/>
        <v>-33.33333333333333</v>
      </c>
      <c r="K26" s="14">
        <v>17</v>
      </c>
      <c r="L26" s="14">
        <v>18</v>
      </c>
      <c r="M26" s="29">
        <f t="shared" si="2"/>
        <v>5.882352941176464</v>
      </c>
    </row>
    <row r="27" spans="1:13" ht="14.25">
      <c r="A27" s="19" t="s">
        <v>71</v>
      </c>
      <c r="B27" s="14">
        <v>170</v>
      </c>
      <c r="C27" s="14">
        <v>167</v>
      </c>
      <c r="D27" s="29">
        <f t="shared" si="0"/>
        <v>-1.764705882352942</v>
      </c>
      <c r="E27" s="14">
        <v>25</v>
      </c>
      <c r="F27" s="14">
        <v>31</v>
      </c>
      <c r="G27" s="29">
        <f t="shared" si="1"/>
        <v>24</v>
      </c>
      <c r="H27" s="14">
        <v>4</v>
      </c>
      <c r="I27" s="14">
        <v>12</v>
      </c>
      <c r="J27" s="29">
        <f t="shared" si="3"/>
        <v>200</v>
      </c>
      <c r="K27" s="14">
        <v>41</v>
      </c>
      <c r="L27" s="14">
        <v>43</v>
      </c>
      <c r="M27" s="29">
        <f t="shared" si="2"/>
        <v>4.878048780487802</v>
      </c>
    </row>
    <row r="28" spans="1:13" ht="14.25">
      <c r="A28" s="19" t="s">
        <v>72</v>
      </c>
      <c r="B28" s="14">
        <v>119</v>
      </c>
      <c r="C28" s="14">
        <v>129</v>
      </c>
      <c r="D28" s="29">
        <f t="shared" si="0"/>
        <v>8.403361344537814</v>
      </c>
      <c r="E28" s="14">
        <v>17</v>
      </c>
      <c r="F28" s="14">
        <v>18</v>
      </c>
      <c r="G28" s="29">
        <f t="shared" si="1"/>
        <v>5.882352941176464</v>
      </c>
      <c r="H28" s="14">
        <v>1</v>
      </c>
      <c r="I28" s="14">
        <v>1</v>
      </c>
      <c r="J28" s="29">
        <f t="shared" si="3"/>
        <v>0</v>
      </c>
      <c r="K28" s="14">
        <v>40</v>
      </c>
      <c r="L28" s="14">
        <v>42</v>
      </c>
      <c r="M28" s="29">
        <f t="shared" si="2"/>
        <v>5</v>
      </c>
    </row>
    <row r="29" spans="1:13" ht="14.25">
      <c r="A29" s="19" t="s">
        <v>73</v>
      </c>
      <c r="B29" s="14">
        <v>91</v>
      </c>
      <c r="C29" s="14">
        <v>69</v>
      </c>
      <c r="D29" s="29">
        <f t="shared" si="0"/>
        <v>-24.175824175824175</v>
      </c>
      <c r="E29" s="14">
        <v>19</v>
      </c>
      <c r="F29" s="14">
        <v>11</v>
      </c>
      <c r="G29" s="29">
        <f t="shared" si="1"/>
        <v>-42.10526315789474</v>
      </c>
      <c r="H29" s="14">
        <v>4</v>
      </c>
      <c r="I29" s="14">
        <v>5</v>
      </c>
      <c r="J29" s="29">
        <f t="shared" si="3"/>
        <v>25</v>
      </c>
      <c r="K29" s="14">
        <v>31</v>
      </c>
      <c r="L29" s="14">
        <v>17</v>
      </c>
      <c r="M29" s="29">
        <f t="shared" si="2"/>
        <v>-45.16129032258065</v>
      </c>
    </row>
    <row r="30" spans="1:13" ht="14.25">
      <c r="A30" s="19" t="s">
        <v>74</v>
      </c>
      <c r="B30" s="14">
        <v>125</v>
      </c>
      <c r="C30" s="14">
        <v>124</v>
      </c>
      <c r="D30" s="29">
        <f t="shared" si="0"/>
        <v>-0.7999999999999972</v>
      </c>
      <c r="E30" s="14">
        <v>25</v>
      </c>
      <c r="F30" s="14">
        <v>24</v>
      </c>
      <c r="G30" s="29">
        <f t="shared" si="1"/>
        <v>-4</v>
      </c>
      <c r="H30" s="14">
        <v>3</v>
      </c>
      <c r="I30" s="14">
        <v>11</v>
      </c>
      <c r="J30" s="29">
        <f t="shared" si="3"/>
        <v>266.6666666666667</v>
      </c>
      <c r="K30" s="14">
        <v>33</v>
      </c>
      <c r="L30" s="14">
        <v>37</v>
      </c>
      <c r="M30" s="29">
        <f t="shared" si="2"/>
        <v>12.121212121212125</v>
      </c>
    </row>
    <row r="31" spans="1:13" ht="14.25">
      <c r="A31" s="19" t="s">
        <v>75</v>
      </c>
      <c r="B31" s="14">
        <v>132</v>
      </c>
      <c r="C31" s="14">
        <v>112</v>
      </c>
      <c r="D31" s="29">
        <f t="shared" si="0"/>
        <v>-15.151515151515156</v>
      </c>
      <c r="E31" s="14">
        <v>21</v>
      </c>
      <c r="F31" s="14">
        <v>18</v>
      </c>
      <c r="G31" s="29">
        <f t="shared" si="1"/>
        <v>-14.285714285714292</v>
      </c>
      <c r="H31" s="14">
        <v>3</v>
      </c>
      <c r="I31" s="14">
        <v>1</v>
      </c>
      <c r="J31" s="29">
        <f t="shared" si="3"/>
        <v>-66.66666666666666</v>
      </c>
      <c r="K31" s="14">
        <v>52</v>
      </c>
      <c r="L31" s="14">
        <v>43</v>
      </c>
      <c r="M31" s="29">
        <f t="shared" si="2"/>
        <v>-17.307692307692307</v>
      </c>
    </row>
    <row r="32" spans="1:13" ht="14.25">
      <c r="A32" s="19" t="s">
        <v>76</v>
      </c>
      <c r="B32" s="14">
        <v>76</v>
      </c>
      <c r="C32" s="14">
        <v>44</v>
      </c>
      <c r="D32" s="29">
        <f t="shared" si="0"/>
        <v>-42.10526315789474</v>
      </c>
      <c r="E32" s="14">
        <v>5</v>
      </c>
      <c r="F32" s="14">
        <v>8</v>
      </c>
      <c r="G32" s="29">
        <f t="shared" si="1"/>
        <v>60</v>
      </c>
      <c r="H32" s="14">
        <v>0</v>
      </c>
      <c r="I32" s="14">
        <v>0</v>
      </c>
      <c r="J32" s="29">
        <v>0</v>
      </c>
      <c r="K32" s="14">
        <v>18</v>
      </c>
      <c r="L32" s="14">
        <v>18</v>
      </c>
      <c r="M32" s="29">
        <f>L32*100/K32-100</f>
        <v>0</v>
      </c>
    </row>
    <row r="33" spans="1:13" ht="14.25">
      <c r="A33" s="19" t="s">
        <v>77</v>
      </c>
      <c r="B33" s="16">
        <v>0</v>
      </c>
      <c r="C33" s="16">
        <v>0</v>
      </c>
      <c r="D33" s="24">
        <v>0</v>
      </c>
      <c r="E33" s="16">
        <v>0</v>
      </c>
      <c r="F33" s="14">
        <v>0</v>
      </c>
      <c r="G33" s="24">
        <v>0</v>
      </c>
      <c r="H33" s="16">
        <v>0</v>
      </c>
      <c r="I33" s="14">
        <v>0</v>
      </c>
      <c r="J33" s="24">
        <v>0</v>
      </c>
      <c r="K33" s="16">
        <v>0</v>
      </c>
      <c r="L33" s="14">
        <v>0</v>
      </c>
      <c r="M33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3 G7:G33 M7:M33 J7:J12 J14:J33">
    <cfRule type="cellIs" priority="2" dxfId="551" operator="lessThanOrEqual" stopIfTrue="1">
      <formula>0</formula>
    </cfRule>
  </conditionalFormatting>
  <conditionalFormatting sqref="D7:D33 G7:G33 M7:M33 J7:J12 J14:J33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8"/>
  <sheetViews>
    <sheetView workbookViewId="0" topLeftCell="A1">
      <selection activeCell="D32" sqref="D32"/>
    </sheetView>
  </sheetViews>
  <sheetFormatPr defaultColWidth="9.140625" defaultRowHeight="15"/>
  <cols>
    <col min="1" max="1" width="28.57421875" style="26" customWidth="1"/>
    <col min="2" max="10" width="12.57421875" style="26" customWidth="1"/>
    <col min="11" max="13" width="10.8515625" style="26" customWidth="1"/>
    <col min="14" max="16384" width="9.140625" style="26" customWidth="1"/>
  </cols>
  <sheetData>
    <row r="1" spans="1:10" ht="18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0" ht="18">
      <c r="A2" s="3" t="s">
        <v>312</v>
      </c>
      <c r="B2" s="3"/>
      <c r="C2" s="3"/>
      <c r="D2" s="3"/>
      <c r="E2" s="3"/>
      <c r="F2" s="3"/>
      <c r="G2" s="3"/>
      <c r="H2" s="3"/>
      <c r="I2" s="3"/>
      <c r="J2" s="3"/>
    </row>
    <row r="4" spans="1:10" s="27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27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27" customFormat="1" ht="14.25">
      <c r="A6" s="4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28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</row>
    <row r="8" spans="1:10" ht="14.25">
      <c r="A8" s="28" t="s">
        <v>52</v>
      </c>
      <c r="B8" s="14">
        <v>12</v>
      </c>
      <c r="C8" s="14">
        <v>13</v>
      </c>
      <c r="D8" s="29">
        <f aca="true" t="shared" si="0" ref="D8:D34">C8*100/B8-100</f>
        <v>8.333333333333329</v>
      </c>
      <c r="E8" s="14">
        <v>3</v>
      </c>
      <c r="F8" s="14">
        <v>18</v>
      </c>
      <c r="G8" s="29">
        <f aca="true" t="shared" si="1" ref="G8:G34">F8*100/E8-100</f>
        <v>500</v>
      </c>
      <c r="H8" s="14">
        <v>75</v>
      </c>
      <c r="I8" s="14">
        <v>76</v>
      </c>
      <c r="J8" s="29">
        <f aca="true" t="shared" si="2" ref="J8:J34">I8*100/H8-100</f>
        <v>1.3333333333333286</v>
      </c>
    </row>
    <row r="9" spans="1:10" ht="14.25">
      <c r="A9" s="28" t="s">
        <v>53</v>
      </c>
      <c r="B9" s="14">
        <v>8</v>
      </c>
      <c r="C9" s="14">
        <v>5</v>
      </c>
      <c r="D9" s="29">
        <f t="shared" si="0"/>
        <v>-37.5</v>
      </c>
      <c r="E9" s="14">
        <v>4</v>
      </c>
      <c r="F9" s="14">
        <v>6</v>
      </c>
      <c r="G9" s="29">
        <f t="shared" si="1"/>
        <v>50</v>
      </c>
      <c r="H9" s="14">
        <v>50</v>
      </c>
      <c r="I9" s="14">
        <v>37</v>
      </c>
      <c r="J9" s="29">
        <f t="shared" si="2"/>
        <v>-26</v>
      </c>
    </row>
    <row r="10" spans="1:10" ht="14.25">
      <c r="A10" s="28" t="s">
        <v>54</v>
      </c>
      <c r="B10" s="14">
        <v>33</v>
      </c>
      <c r="C10" s="14">
        <v>21</v>
      </c>
      <c r="D10" s="29">
        <f t="shared" si="0"/>
        <v>-36.36363636363637</v>
      </c>
      <c r="E10" s="14">
        <v>23</v>
      </c>
      <c r="F10" s="14">
        <v>3</v>
      </c>
      <c r="G10" s="29">
        <f t="shared" si="1"/>
        <v>-86.95652173913044</v>
      </c>
      <c r="H10" s="14">
        <v>277</v>
      </c>
      <c r="I10" s="14">
        <v>136</v>
      </c>
      <c r="J10" s="29">
        <f t="shared" si="2"/>
        <v>-50.90252707581227</v>
      </c>
    </row>
    <row r="11" spans="1:10" ht="14.25">
      <c r="A11" s="28" t="s">
        <v>55</v>
      </c>
      <c r="B11" s="14">
        <v>11</v>
      </c>
      <c r="C11" s="14">
        <v>10</v>
      </c>
      <c r="D11" s="29">
        <f t="shared" si="0"/>
        <v>-9.090909090909093</v>
      </c>
      <c r="E11" s="14">
        <v>13</v>
      </c>
      <c r="F11" s="14">
        <v>17</v>
      </c>
      <c r="G11" s="29">
        <f t="shared" si="1"/>
        <v>30.769230769230774</v>
      </c>
      <c r="H11" s="14">
        <v>72</v>
      </c>
      <c r="I11" s="14">
        <v>47</v>
      </c>
      <c r="J11" s="29">
        <f t="shared" si="2"/>
        <v>-34.72222222222223</v>
      </c>
    </row>
    <row r="12" spans="1:10" ht="14.25">
      <c r="A12" s="28" t="s">
        <v>56</v>
      </c>
      <c r="B12" s="14">
        <v>10</v>
      </c>
      <c r="C12" s="14">
        <v>16</v>
      </c>
      <c r="D12" s="29">
        <f t="shared" si="0"/>
        <v>60</v>
      </c>
      <c r="E12" s="14">
        <v>18</v>
      </c>
      <c r="F12" s="14">
        <v>23</v>
      </c>
      <c r="G12" s="29">
        <f t="shared" si="1"/>
        <v>27.77777777777777</v>
      </c>
      <c r="H12" s="14">
        <v>54</v>
      </c>
      <c r="I12" s="14">
        <v>100</v>
      </c>
      <c r="J12" s="29">
        <f t="shared" si="2"/>
        <v>85.18518518518519</v>
      </c>
    </row>
    <row r="13" spans="1:10" ht="14.25">
      <c r="A13" s="28" t="s">
        <v>57</v>
      </c>
      <c r="B13" s="14">
        <v>9</v>
      </c>
      <c r="C13" s="14">
        <v>10</v>
      </c>
      <c r="D13" s="29">
        <f t="shared" si="0"/>
        <v>11.111111111111114</v>
      </c>
      <c r="E13" s="14">
        <v>5</v>
      </c>
      <c r="F13" s="14">
        <v>9</v>
      </c>
      <c r="G13" s="29">
        <f t="shared" si="1"/>
        <v>80</v>
      </c>
      <c r="H13" s="14">
        <v>49</v>
      </c>
      <c r="I13" s="14">
        <v>55</v>
      </c>
      <c r="J13" s="29">
        <f t="shared" si="2"/>
        <v>12.244897959183675</v>
      </c>
    </row>
    <row r="14" spans="1:10" ht="14.25">
      <c r="A14" s="28" t="s">
        <v>58</v>
      </c>
      <c r="B14" s="14">
        <v>17</v>
      </c>
      <c r="C14" s="14">
        <v>17</v>
      </c>
      <c r="D14" s="29">
        <f t="shared" si="0"/>
        <v>0</v>
      </c>
      <c r="E14" s="14">
        <v>17</v>
      </c>
      <c r="F14" s="14">
        <v>18</v>
      </c>
      <c r="G14" s="29">
        <f t="shared" si="1"/>
        <v>5.882352941176464</v>
      </c>
      <c r="H14" s="14">
        <v>95</v>
      </c>
      <c r="I14" s="14">
        <v>87</v>
      </c>
      <c r="J14" s="29">
        <f t="shared" si="2"/>
        <v>-8.421052631578945</v>
      </c>
    </row>
    <row r="15" spans="1:10" ht="14.25">
      <c r="A15" s="28" t="s">
        <v>59</v>
      </c>
      <c r="B15" s="14">
        <v>11</v>
      </c>
      <c r="C15" s="14">
        <v>12</v>
      </c>
      <c r="D15" s="29">
        <f t="shared" si="0"/>
        <v>9.090909090909093</v>
      </c>
      <c r="E15" s="14">
        <v>11</v>
      </c>
      <c r="F15" s="14">
        <v>11</v>
      </c>
      <c r="G15" s="29">
        <f t="shared" si="1"/>
        <v>0</v>
      </c>
      <c r="H15" s="14">
        <v>75</v>
      </c>
      <c r="I15" s="14">
        <v>73</v>
      </c>
      <c r="J15" s="29">
        <f t="shared" si="2"/>
        <v>-2.6666666666666714</v>
      </c>
    </row>
    <row r="16" spans="1:10" ht="14.25">
      <c r="A16" s="28" t="s">
        <v>60</v>
      </c>
      <c r="B16" s="14">
        <v>18</v>
      </c>
      <c r="C16" s="14">
        <v>24</v>
      </c>
      <c r="D16" s="29">
        <f t="shared" si="0"/>
        <v>33.33333333333334</v>
      </c>
      <c r="E16" s="14">
        <v>16</v>
      </c>
      <c r="F16" s="14">
        <v>28</v>
      </c>
      <c r="G16" s="29">
        <f t="shared" si="1"/>
        <v>75</v>
      </c>
      <c r="H16" s="14">
        <v>108</v>
      </c>
      <c r="I16" s="14">
        <v>162</v>
      </c>
      <c r="J16" s="29">
        <f t="shared" si="2"/>
        <v>50</v>
      </c>
    </row>
    <row r="17" spans="1:10" ht="14.25">
      <c r="A17" s="28" t="s">
        <v>61</v>
      </c>
      <c r="B17" s="14">
        <v>13</v>
      </c>
      <c r="C17" s="14">
        <v>9</v>
      </c>
      <c r="D17" s="29">
        <f t="shared" si="0"/>
        <v>-30.769230769230774</v>
      </c>
      <c r="E17" s="14">
        <v>9</v>
      </c>
      <c r="F17" s="14">
        <v>10</v>
      </c>
      <c r="G17" s="29">
        <f t="shared" si="1"/>
        <v>11.111111111111114</v>
      </c>
      <c r="H17" s="14">
        <v>78</v>
      </c>
      <c r="I17" s="14">
        <v>37</v>
      </c>
      <c r="J17" s="29">
        <f t="shared" si="2"/>
        <v>-52.56410256410256</v>
      </c>
    </row>
    <row r="18" spans="1:10" ht="14.25">
      <c r="A18" s="28" t="s">
        <v>62</v>
      </c>
      <c r="B18" s="14">
        <v>5</v>
      </c>
      <c r="C18" s="14">
        <v>10</v>
      </c>
      <c r="D18" s="29">
        <f t="shared" si="0"/>
        <v>100</v>
      </c>
      <c r="E18" s="14">
        <v>7</v>
      </c>
      <c r="F18" s="14">
        <v>6</v>
      </c>
      <c r="G18" s="29">
        <f t="shared" si="1"/>
        <v>-14.285714285714292</v>
      </c>
      <c r="H18" s="14">
        <v>23</v>
      </c>
      <c r="I18" s="14">
        <v>44</v>
      </c>
      <c r="J18" s="29">
        <f t="shared" si="2"/>
        <v>91.30434782608697</v>
      </c>
    </row>
    <row r="19" spans="1:10" ht="14.25">
      <c r="A19" s="28" t="s">
        <v>63</v>
      </c>
      <c r="B19" s="14">
        <v>3</v>
      </c>
      <c r="C19" s="14">
        <v>4</v>
      </c>
      <c r="D19" s="29">
        <f t="shared" si="0"/>
        <v>33.33333333333334</v>
      </c>
      <c r="E19" s="14">
        <v>0</v>
      </c>
      <c r="F19" s="14">
        <v>3</v>
      </c>
      <c r="G19" s="29" t="s">
        <v>314</v>
      </c>
      <c r="H19" s="14">
        <v>22</v>
      </c>
      <c r="I19" s="14">
        <v>19</v>
      </c>
      <c r="J19" s="29">
        <f t="shared" si="2"/>
        <v>-13.63636363636364</v>
      </c>
    </row>
    <row r="20" spans="1:10" ht="14.25">
      <c r="A20" s="28" t="s">
        <v>64</v>
      </c>
      <c r="B20" s="14">
        <v>31</v>
      </c>
      <c r="C20" s="14">
        <v>37</v>
      </c>
      <c r="D20" s="29">
        <f t="shared" si="0"/>
        <v>19.354838709677423</v>
      </c>
      <c r="E20" s="14">
        <v>15</v>
      </c>
      <c r="F20" s="14">
        <v>17</v>
      </c>
      <c r="G20" s="29">
        <f t="shared" si="1"/>
        <v>13.333333333333329</v>
      </c>
      <c r="H20" s="14">
        <v>212</v>
      </c>
      <c r="I20" s="14">
        <v>249</v>
      </c>
      <c r="J20" s="29">
        <f t="shared" si="2"/>
        <v>17.452830188679243</v>
      </c>
    </row>
    <row r="21" spans="1:10" ht="14.25">
      <c r="A21" s="28" t="s">
        <v>65</v>
      </c>
      <c r="B21" s="14">
        <v>11</v>
      </c>
      <c r="C21" s="14">
        <v>12</v>
      </c>
      <c r="D21" s="29">
        <f t="shared" si="0"/>
        <v>9.090909090909093</v>
      </c>
      <c r="E21" s="14">
        <v>12</v>
      </c>
      <c r="F21" s="14">
        <v>18</v>
      </c>
      <c r="G21" s="29">
        <f t="shared" si="1"/>
        <v>50</v>
      </c>
      <c r="H21" s="14">
        <v>77</v>
      </c>
      <c r="I21" s="14">
        <v>63</v>
      </c>
      <c r="J21" s="29">
        <f t="shared" si="2"/>
        <v>-18.181818181818187</v>
      </c>
    </row>
    <row r="22" spans="1:10" ht="14.25">
      <c r="A22" s="28" t="s">
        <v>66</v>
      </c>
      <c r="B22" s="14">
        <v>17</v>
      </c>
      <c r="C22" s="14">
        <v>25</v>
      </c>
      <c r="D22" s="29">
        <f t="shared" si="0"/>
        <v>47.05882352941177</v>
      </c>
      <c r="E22" s="14">
        <v>18</v>
      </c>
      <c r="F22" s="14">
        <v>38</v>
      </c>
      <c r="G22" s="29">
        <f t="shared" si="1"/>
        <v>111.11111111111111</v>
      </c>
      <c r="H22" s="14">
        <v>105</v>
      </c>
      <c r="I22" s="14">
        <v>144</v>
      </c>
      <c r="J22" s="29">
        <f t="shared" si="2"/>
        <v>37.14285714285714</v>
      </c>
    </row>
    <row r="23" spans="1:10" ht="14.25">
      <c r="A23" s="28" t="s">
        <v>67</v>
      </c>
      <c r="B23" s="14">
        <v>7</v>
      </c>
      <c r="C23" s="14">
        <v>14</v>
      </c>
      <c r="D23" s="29">
        <f t="shared" si="0"/>
        <v>100</v>
      </c>
      <c r="E23" s="14">
        <v>2</v>
      </c>
      <c r="F23" s="14">
        <v>11</v>
      </c>
      <c r="G23" s="29">
        <f t="shared" si="1"/>
        <v>450</v>
      </c>
      <c r="H23" s="14">
        <v>41</v>
      </c>
      <c r="I23" s="14">
        <v>71</v>
      </c>
      <c r="J23" s="29">
        <f t="shared" si="2"/>
        <v>73.17073170731706</v>
      </c>
    </row>
    <row r="24" spans="1:10" ht="14.25">
      <c r="A24" s="28" t="s">
        <v>68</v>
      </c>
      <c r="B24" s="14">
        <v>6</v>
      </c>
      <c r="C24" s="14">
        <v>6</v>
      </c>
      <c r="D24" s="29">
        <f t="shared" si="0"/>
        <v>0</v>
      </c>
      <c r="E24" s="80">
        <v>5</v>
      </c>
      <c r="F24" s="80">
        <v>3</v>
      </c>
      <c r="G24" s="29">
        <f t="shared" si="1"/>
        <v>-40</v>
      </c>
      <c r="H24" s="14">
        <v>35</v>
      </c>
      <c r="I24" s="14">
        <v>26</v>
      </c>
      <c r="J24" s="29">
        <f t="shared" si="2"/>
        <v>-25.714285714285708</v>
      </c>
    </row>
    <row r="25" spans="1:10" ht="14.25">
      <c r="A25" s="28" t="s">
        <v>69</v>
      </c>
      <c r="B25" s="14">
        <v>7</v>
      </c>
      <c r="C25" s="14">
        <v>6</v>
      </c>
      <c r="D25" s="29">
        <f t="shared" si="0"/>
        <v>-14.285714285714292</v>
      </c>
      <c r="E25" s="80">
        <v>1</v>
      </c>
      <c r="F25" s="80">
        <v>8</v>
      </c>
      <c r="G25" s="29">
        <f t="shared" si="1"/>
        <v>700</v>
      </c>
      <c r="H25" s="14">
        <v>49</v>
      </c>
      <c r="I25" s="14">
        <v>30</v>
      </c>
      <c r="J25" s="29">
        <f t="shared" si="2"/>
        <v>-38.775510204081634</v>
      </c>
    </row>
    <row r="26" spans="1:10" ht="14.25">
      <c r="A26" s="28" t="s">
        <v>70</v>
      </c>
      <c r="B26" s="14">
        <v>11</v>
      </c>
      <c r="C26" s="14">
        <v>5</v>
      </c>
      <c r="D26" s="29">
        <f t="shared" si="0"/>
        <v>-54.54545454545455</v>
      </c>
      <c r="E26" s="80">
        <v>10</v>
      </c>
      <c r="F26" s="80">
        <v>5</v>
      </c>
      <c r="G26" s="29">
        <f t="shared" si="1"/>
        <v>-50</v>
      </c>
      <c r="H26" s="14">
        <v>60</v>
      </c>
      <c r="I26" s="14">
        <v>25</v>
      </c>
      <c r="J26" s="29">
        <f t="shared" si="2"/>
        <v>-58.333333333333336</v>
      </c>
    </row>
    <row r="27" spans="1:10" ht="14.25">
      <c r="A27" s="28" t="s">
        <v>71</v>
      </c>
      <c r="B27" s="14">
        <v>7</v>
      </c>
      <c r="C27" s="14">
        <v>13</v>
      </c>
      <c r="D27" s="29">
        <f t="shared" si="0"/>
        <v>85.71428571428572</v>
      </c>
      <c r="E27" s="14">
        <v>7</v>
      </c>
      <c r="F27" s="14">
        <v>7</v>
      </c>
      <c r="G27" s="29">
        <f t="shared" si="1"/>
        <v>0</v>
      </c>
      <c r="H27" s="14">
        <v>33</v>
      </c>
      <c r="I27" s="14">
        <v>77</v>
      </c>
      <c r="J27" s="29">
        <f t="shared" si="2"/>
        <v>133.33333333333334</v>
      </c>
    </row>
    <row r="28" spans="1:10" ht="14.25">
      <c r="A28" s="28" t="s">
        <v>72</v>
      </c>
      <c r="B28" s="14">
        <v>8</v>
      </c>
      <c r="C28" s="14">
        <v>7</v>
      </c>
      <c r="D28" s="29">
        <f t="shared" si="0"/>
        <v>-12.5</v>
      </c>
      <c r="E28" s="14">
        <v>4</v>
      </c>
      <c r="F28" s="14">
        <v>3</v>
      </c>
      <c r="G28" s="29">
        <f t="shared" si="1"/>
        <v>-25</v>
      </c>
      <c r="H28" s="14">
        <v>55</v>
      </c>
      <c r="I28" s="14">
        <v>36</v>
      </c>
      <c r="J28" s="29">
        <f t="shared" si="2"/>
        <v>-34.54545454545455</v>
      </c>
    </row>
    <row r="29" spans="1:10" ht="14.25">
      <c r="A29" s="28" t="s">
        <v>73</v>
      </c>
      <c r="B29" s="14">
        <v>12</v>
      </c>
      <c r="C29" s="14">
        <v>6</v>
      </c>
      <c r="D29" s="29">
        <f t="shared" si="0"/>
        <v>-50</v>
      </c>
      <c r="E29" s="14">
        <v>5</v>
      </c>
      <c r="F29" s="14">
        <v>9</v>
      </c>
      <c r="G29" s="29">
        <f t="shared" si="1"/>
        <v>80</v>
      </c>
      <c r="H29" s="14">
        <v>63</v>
      </c>
      <c r="I29" s="14">
        <v>26</v>
      </c>
      <c r="J29" s="29">
        <f t="shared" si="2"/>
        <v>-58.73015873015873</v>
      </c>
    </row>
    <row r="30" spans="1:10" ht="14.25">
      <c r="A30" s="28" t="s">
        <v>74</v>
      </c>
      <c r="B30" s="14">
        <v>14</v>
      </c>
      <c r="C30" s="14">
        <v>7</v>
      </c>
      <c r="D30" s="29">
        <f t="shared" si="0"/>
        <v>-50</v>
      </c>
      <c r="E30" s="14">
        <v>5</v>
      </c>
      <c r="F30" s="14">
        <v>11</v>
      </c>
      <c r="G30" s="29">
        <f t="shared" si="1"/>
        <v>120</v>
      </c>
      <c r="H30" s="14">
        <v>66</v>
      </c>
      <c r="I30" s="14">
        <v>31</v>
      </c>
      <c r="J30" s="29">
        <f t="shared" si="2"/>
        <v>-53.03030303030303</v>
      </c>
    </row>
    <row r="31" spans="1:10" ht="14.25">
      <c r="A31" s="28" t="s">
        <v>75</v>
      </c>
      <c r="B31" s="14">
        <v>17</v>
      </c>
      <c r="C31" s="14">
        <v>10</v>
      </c>
      <c r="D31" s="29">
        <f t="shared" si="0"/>
        <v>-41.1764705882353</v>
      </c>
      <c r="E31" s="14">
        <v>8</v>
      </c>
      <c r="F31" s="14">
        <v>6</v>
      </c>
      <c r="G31" s="29">
        <f t="shared" si="1"/>
        <v>-25</v>
      </c>
      <c r="H31" s="14">
        <v>96</v>
      </c>
      <c r="I31" s="14">
        <v>54</v>
      </c>
      <c r="J31" s="29">
        <f t="shared" si="2"/>
        <v>-43.75</v>
      </c>
    </row>
    <row r="32" spans="1:10" ht="14.25">
      <c r="A32" s="28" t="s">
        <v>76</v>
      </c>
      <c r="B32" s="14">
        <v>5</v>
      </c>
      <c r="C32" s="14">
        <v>10</v>
      </c>
      <c r="D32" s="29">
        <f t="shared" si="0"/>
        <v>100</v>
      </c>
      <c r="E32" s="14">
        <v>8</v>
      </c>
      <c r="F32" s="14">
        <v>6</v>
      </c>
      <c r="G32" s="29">
        <f t="shared" si="1"/>
        <v>-25</v>
      </c>
      <c r="H32" s="14">
        <v>31</v>
      </c>
      <c r="I32" s="14">
        <v>56</v>
      </c>
      <c r="J32" s="29">
        <f t="shared" si="2"/>
        <v>80.64516129032259</v>
      </c>
    </row>
    <row r="33" spans="1:10" ht="14.25">
      <c r="A33" s="28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</row>
    <row r="34" spans="1:10" ht="15">
      <c r="A34" s="22" t="s">
        <v>78</v>
      </c>
      <c r="B34" s="30">
        <v>303</v>
      </c>
      <c r="C34" s="30">
        <v>309</v>
      </c>
      <c r="D34" s="31">
        <f t="shared" si="0"/>
        <v>1.9801980198019749</v>
      </c>
      <c r="E34" s="30">
        <v>226</v>
      </c>
      <c r="F34" s="30">
        <v>294</v>
      </c>
      <c r="G34" s="31">
        <f t="shared" si="1"/>
        <v>30.08849557522123</v>
      </c>
      <c r="H34" s="30">
        <v>1901</v>
      </c>
      <c r="I34" s="30">
        <v>1761</v>
      </c>
      <c r="J34" s="31">
        <f t="shared" si="2"/>
        <v>-7.364544976328247</v>
      </c>
    </row>
    <row r="36" ht="15">
      <c r="C36" s="32"/>
    </row>
    <row r="37" ht="14.25">
      <c r="E37" s="79"/>
    </row>
    <row r="38" ht="14.25">
      <c r="D38" s="72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34">
    <cfRule type="cellIs" priority="5" dxfId="550" operator="greaterThan" stopIfTrue="1">
      <formula>0</formula>
    </cfRule>
    <cfRule type="cellIs" priority="6" dxfId="551" operator="lessThanOrEqual" stopIfTrue="1">
      <formula>0</formula>
    </cfRule>
  </conditionalFormatting>
  <conditionalFormatting sqref="G19">
    <cfRule type="cellIs" priority="3" dxfId="550" operator="greaterThanOrEqual" stopIfTrue="1">
      <formula>0</formula>
    </cfRule>
    <cfRule type="cellIs" priority="4" dxfId="551" operator="lessThan" stopIfTrue="1">
      <formula>0</formula>
    </cfRule>
  </conditionalFormatting>
  <conditionalFormatting sqref="G19">
    <cfRule type="cellIs" priority="1" dxfId="550" operator="greaterThan" stopIfTrue="1">
      <formula>0</formula>
    </cfRule>
    <cfRule type="cellIs" priority="2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G12" sqref="G12"/>
    </sheetView>
  </sheetViews>
  <sheetFormatPr defaultColWidth="9.140625" defaultRowHeight="15"/>
  <cols>
    <col min="1" max="1" width="22.8515625" style="7" customWidth="1"/>
    <col min="2" max="16384" width="9.140625" style="7" customWidth="1"/>
  </cols>
  <sheetData>
    <row r="1" spans="1:13" ht="18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3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3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  <c r="K6" s="56" t="s">
        <v>48</v>
      </c>
      <c r="L6" s="56" t="s">
        <v>49</v>
      </c>
      <c r="M6" s="56" t="s">
        <v>50</v>
      </c>
    </row>
    <row r="7" spans="1:13" ht="14.25">
      <c r="A7" s="19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  <c r="K7" s="14">
        <v>0</v>
      </c>
      <c r="L7" s="14">
        <v>0</v>
      </c>
      <c r="M7" s="29">
        <v>0</v>
      </c>
    </row>
    <row r="8" spans="1:13" ht="14.25">
      <c r="A8" s="19" t="s">
        <v>52</v>
      </c>
      <c r="B8" s="14">
        <v>3</v>
      </c>
      <c r="C8" s="14">
        <v>2</v>
      </c>
      <c r="D8" s="29">
        <f aca="true" t="shared" si="0" ref="D8:D34">C8*100/B8-100</f>
        <v>-33.33333333333333</v>
      </c>
      <c r="E8" s="14">
        <v>2</v>
      </c>
      <c r="F8" s="14">
        <v>0</v>
      </c>
      <c r="G8" s="112" t="s">
        <v>315</v>
      </c>
      <c r="H8" s="14">
        <v>0</v>
      </c>
      <c r="I8" s="14">
        <v>0</v>
      </c>
      <c r="J8" s="29">
        <v>0</v>
      </c>
      <c r="K8" s="14">
        <v>4</v>
      </c>
      <c r="L8" s="14">
        <v>0</v>
      </c>
      <c r="M8" s="112" t="s">
        <v>315</v>
      </c>
    </row>
    <row r="9" spans="1:13" ht="14.25">
      <c r="A9" s="19" t="s">
        <v>53</v>
      </c>
      <c r="B9" s="14">
        <v>5</v>
      </c>
      <c r="C9" s="14">
        <v>3</v>
      </c>
      <c r="D9" s="29">
        <f t="shared" si="0"/>
        <v>-40</v>
      </c>
      <c r="E9" s="14">
        <v>2</v>
      </c>
      <c r="F9" s="14">
        <v>0</v>
      </c>
      <c r="G9" s="112" t="s">
        <v>315</v>
      </c>
      <c r="H9" s="14">
        <v>0</v>
      </c>
      <c r="I9" s="14">
        <v>0</v>
      </c>
      <c r="J9" s="29">
        <v>0</v>
      </c>
      <c r="K9" s="14">
        <v>3</v>
      </c>
      <c r="L9" s="14">
        <v>0</v>
      </c>
      <c r="M9" s="112" t="s">
        <v>315</v>
      </c>
    </row>
    <row r="10" spans="1:13" ht="14.25">
      <c r="A10" s="19" t="s">
        <v>54</v>
      </c>
      <c r="B10" s="14">
        <v>11</v>
      </c>
      <c r="C10" s="14">
        <v>2</v>
      </c>
      <c r="D10" s="29">
        <f t="shared" si="0"/>
        <v>-81.81818181818181</v>
      </c>
      <c r="E10" s="14">
        <v>0</v>
      </c>
      <c r="F10" s="14">
        <v>0</v>
      </c>
      <c r="G10" s="29">
        <v>0</v>
      </c>
      <c r="H10" s="14">
        <v>0</v>
      </c>
      <c r="I10" s="14">
        <v>0</v>
      </c>
      <c r="J10" s="29">
        <v>0</v>
      </c>
      <c r="K10" s="14">
        <v>0</v>
      </c>
      <c r="L10" s="14">
        <v>0</v>
      </c>
      <c r="M10" s="29">
        <v>0</v>
      </c>
    </row>
    <row r="11" spans="1:13" ht="14.25">
      <c r="A11" s="19" t="s">
        <v>55</v>
      </c>
      <c r="B11" s="14">
        <v>2</v>
      </c>
      <c r="C11" s="14">
        <v>5</v>
      </c>
      <c r="D11" s="29">
        <f t="shared" si="0"/>
        <v>150</v>
      </c>
      <c r="E11" s="14">
        <v>1</v>
      </c>
      <c r="F11" s="14">
        <v>2</v>
      </c>
      <c r="G11" s="29">
        <f>F11*100/E11-100</f>
        <v>100</v>
      </c>
      <c r="H11" s="14">
        <v>0</v>
      </c>
      <c r="I11" s="14">
        <v>0</v>
      </c>
      <c r="J11" s="29">
        <v>0</v>
      </c>
      <c r="K11" s="14">
        <v>2</v>
      </c>
      <c r="L11" s="14">
        <v>5</v>
      </c>
      <c r="M11" s="29">
        <f>L11*100/K11-100</f>
        <v>150</v>
      </c>
    </row>
    <row r="12" spans="1:13" ht="14.25">
      <c r="A12" s="19" t="s">
        <v>56</v>
      </c>
      <c r="B12" s="14">
        <v>8</v>
      </c>
      <c r="C12" s="14">
        <v>0</v>
      </c>
      <c r="D12" s="112" t="s">
        <v>315</v>
      </c>
      <c r="E12" s="14">
        <v>1</v>
      </c>
      <c r="F12" s="14">
        <v>0</v>
      </c>
      <c r="G12" s="112" t="s">
        <v>315</v>
      </c>
      <c r="H12" s="14">
        <v>0</v>
      </c>
      <c r="I12" s="14">
        <v>0</v>
      </c>
      <c r="J12" s="29">
        <v>0</v>
      </c>
      <c r="K12" s="14">
        <v>1</v>
      </c>
      <c r="L12" s="14">
        <v>0</v>
      </c>
      <c r="M12" s="112" t="s">
        <v>315</v>
      </c>
    </row>
    <row r="13" spans="1:13" ht="14.25">
      <c r="A13" s="19" t="s">
        <v>57</v>
      </c>
      <c r="B13" s="14">
        <v>0</v>
      </c>
      <c r="C13" s="14">
        <v>1</v>
      </c>
      <c r="D13" s="29" t="s">
        <v>314</v>
      </c>
      <c r="E13" s="14">
        <v>0</v>
      </c>
      <c r="F13" s="14">
        <v>1</v>
      </c>
      <c r="G13" s="29" t="s">
        <v>314</v>
      </c>
      <c r="H13" s="14">
        <v>0</v>
      </c>
      <c r="I13" s="14">
        <v>0</v>
      </c>
      <c r="J13" s="29">
        <v>0</v>
      </c>
      <c r="K13" s="14">
        <v>0</v>
      </c>
      <c r="L13" s="14">
        <v>1</v>
      </c>
      <c r="M13" s="29" t="s">
        <v>314</v>
      </c>
    </row>
    <row r="14" spans="1:13" ht="14.25">
      <c r="A14" s="19" t="s">
        <v>58</v>
      </c>
      <c r="B14" s="14">
        <v>3</v>
      </c>
      <c r="C14" s="14">
        <v>1</v>
      </c>
      <c r="D14" s="29">
        <f t="shared" si="0"/>
        <v>-66.66666666666666</v>
      </c>
      <c r="E14" s="14">
        <v>1</v>
      </c>
      <c r="F14" s="14">
        <v>0</v>
      </c>
      <c r="G14" s="112" t="s">
        <v>315</v>
      </c>
      <c r="H14" s="14">
        <v>0</v>
      </c>
      <c r="I14" s="14">
        <v>0</v>
      </c>
      <c r="J14" s="29">
        <v>0</v>
      </c>
      <c r="K14" s="14">
        <v>2</v>
      </c>
      <c r="L14" s="14">
        <v>0</v>
      </c>
      <c r="M14" s="112" t="s">
        <v>315</v>
      </c>
    </row>
    <row r="15" spans="1:13" ht="14.25">
      <c r="A15" s="19" t="s">
        <v>59</v>
      </c>
      <c r="B15" s="14">
        <v>3</v>
      </c>
      <c r="C15" s="14">
        <v>2</v>
      </c>
      <c r="D15" s="29">
        <f t="shared" si="0"/>
        <v>-33.33333333333333</v>
      </c>
      <c r="E15" s="14">
        <v>0</v>
      </c>
      <c r="F15" s="14">
        <v>1</v>
      </c>
      <c r="G15" s="29" t="s">
        <v>314</v>
      </c>
      <c r="H15" s="14">
        <v>0</v>
      </c>
      <c r="I15" s="14">
        <v>0</v>
      </c>
      <c r="J15" s="29">
        <v>0</v>
      </c>
      <c r="K15" s="14">
        <v>0</v>
      </c>
      <c r="L15" s="14">
        <v>4</v>
      </c>
      <c r="M15" s="29" t="s">
        <v>314</v>
      </c>
    </row>
    <row r="16" spans="1:13" ht="14.25">
      <c r="A16" s="19" t="s">
        <v>60</v>
      </c>
      <c r="B16" s="14">
        <v>4</v>
      </c>
      <c r="C16" s="14">
        <v>1</v>
      </c>
      <c r="D16" s="29">
        <f t="shared" si="0"/>
        <v>-75</v>
      </c>
      <c r="E16" s="14">
        <v>0</v>
      </c>
      <c r="F16" s="14">
        <v>0</v>
      </c>
      <c r="G16" s="29">
        <v>0</v>
      </c>
      <c r="H16" s="14">
        <v>0</v>
      </c>
      <c r="I16" s="14">
        <v>0</v>
      </c>
      <c r="J16" s="29">
        <v>0</v>
      </c>
      <c r="K16" s="14">
        <v>0</v>
      </c>
      <c r="L16" s="14">
        <v>0</v>
      </c>
      <c r="M16" s="29">
        <v>0</v>
      </c>
    </row>
    <row r="17" spans="1:13" ht="14.25">
      <c r="A17" s="19" t="s">
        <v>61</v>
      </c>
      <c r="B17" s="14">
        <v>28</v>
      </c>
      <c r="C17" s="14">
        <v>24</v>
      </c>
      <c r="D17" s="29">
        <f t="shared" si="0"/>
        <v>-14.285714285714292</v>
      </c>
      <c r="E17" s="14">
        <v>4</v>
      </c>
      <c r="F17" s="14">
        <v>1</v>
      </c>
      <c r="G17" s="29">
        <f>F17*100/E17-100</f>
        <v>-75</v>
      </c>
      <c r="H17" s="14">
        <v>0</v>
      </c>
      <c r="I17" s="14">
        <v>0</v>
      </c>
      <c r="J17" s="29">
        <v>0</v>
      </c>
      <c r="K17" s="14">
        <v>5</v>
      </c>
      <c r="L17" s="14">
        <v>1</v>
      </c>
      <c r="M17" s="29">
        <f>L17*100/K17-100</f>
        <v>-80</v>
      </c>
    </row>
    <row r="18" spans="1:13" ht="14.25">
      <c r="A18" s="19" t="s">
        <v>62</v>
      </c>
      <c r="B18" s="14">
        <v>10</v>
      </c>
      <c r="C18" s="14">
        <v>10</v>
      </c>
      <c r="D18" s="29">
        <f t="shared" si="0"/>
        <v>0</v>
      </c>
      <c r="E18" s="14">
        <v>0</v>
      </c>
      <c r="F18" s="14">
        <v>2</v>
      </c>
      <c r="G18" s="29" t="s">
        <v>314</v>
      </c>
      <c r="H18" s="14">
        <v>0</v>
      </c>
      <c r="I18" s="14">
        <v>0</v>
      </c>
      <c r="J18" s="29">
        <v>0</v>
      </c>
      <c r="K18" s="14">
        <v>0</v>
      </c>
      <c r="L18" s="14">
        <v>2</v>
      </c>
      <c r="M18" s="29" t="s">
        <v>314</v>
      </c>
    </row>
    <row r="19" spans="1:13" ht="14.25">
      <c r="A19" s="19" t="s">
        <v>63</v>
      </c>
      <c r="B19" s="14">
        <v>0</v>
      </c>
      <c r="C19" s="14">
        <v>0</v>
      </c>
      <c r="D19" s="29">
        <v>0</v>
      </c>
      <c r="E19" s="14">
        <v>0</v>
      </c>
      <c r="F19" s="14">
        <v>0</v>
      </c>
      <c r="G19" s="29">
        <v>0</v>
      </c>
      <c r="H19" s="14">
        <v>0</v>
      </c>
      <c r="I19" s="14">
        <v>0</v>
      </c>
      <c r="J19" s="29">
        <v>0</v>
      </c>
      <c r="K19" s="14">
        <v>0</v>
      </c>
      <c r="L19" s="14">
        <v>0</v>
      </c>
      <c r="M19" s="29">
        <v>0</v>
      </c>
    </row>
    <row r="20" spans="1:13" ht="14.25">
      <c r="A20" s="19" t="s">
        <v>64</v>
      </c>
      <c r="B20" s="14">
        <v>11</v>
      </c>
      <c r="C20" s="14">
        <v>5</v>
      </c>
      <c r="D20" s="29">
        <f t="shared" si="0"/>
        <v>-54.54545454545455</v>
      </c>
      <c r="E20" s="14">
        <v>1</v>
      </c>
      <c r="F20" s="14">
        <v>1</v>
      </c>
      <c r="G20" s="29">
        <f>F20*100/E20-100</f>
        <v>0</v>
      </c>
      <c r="H20" s="14">
        <v>0</v>
      </c>
      <c r="I20" s="14">
        <v>0</v>
      </c>
      <c r="J20" s="29">
        <v>0</v>
      </c>
      <c r="K20" s="14">
        <v>2</v>
      </c>
      <c r="L20" s="14">
        <v>1</v>
      </c>
      <c r="M20" s="29">
        <f>L20*100/K20-100</f>
        <v>-50</v>
      </c>
    </row>
    <row r="21" spans="1:13" ht="14.25">
      <c r="A21" s="19" t="s">
        <v>65</v>
      </c>
      <c r="B21" s="14">
        <v>2</v>
      </c>
      <c r="C21" s="14">
        <v>4</v>
      </c>
      <c r="D21" s="29">
        <f t="shared" si="0"/>
        <v>100</v>
      </c>
      <c r="E21" s="14">
        <v>0</v>
      </c>
      <c r="F21" s="14">
        <v>2</v>
      </c>
      <c r="G21" s="29" t="s">
        <v>314</v>
      </c>
      <c r="H21" s="14">
        <v>0</v>
      </c>
      <c r="I21" s="14">
        <v>0</v>
      </c>
      <c r="J21" s="29">
        <v>0</v>
      </c>
      <c r="K21" s="14">
        <v>0</v>
      </c>
      <c r="L21" s="14">
        <v>2</v>
      </c>
      <c r="M21" s="29" t="s">
        <v>314</v>
      </c>
    </row>
    <row r="22" spans="1:13" ht="14.25">
      <c r="A22" s="19" t="s">
        <v>66</v>
      </c>
      <c r="B22" s="14">
        <v>2</v>
      </c>
      <c r="C22" s="14">
        <v>5</v>
      </c>
      <c r="D22" s="29">
        <f t="shared" si="0"/>
        <v>150</v>
      </c>
      <c r="E22" s="14">
        <v>0</v>
      </c>
      <c r="F22" s="14">
        <v>1</v>
      </c>
      <c r="G22" s="29" t="s">
        <v>314</v>
      </c>
      <c r="H22" s="14">
        <v>0</v>
      </c>
      <c r="I22" s="14">
        <v>0</v>
      </c>
      <c r="J22" s="29">
        <v>0</v>
      </c>
      <c r="K22" s="14">
        <v>0</v>
      </c>
      <c r="L22" s="14">
        <v>1</v>
      </c>
      <c r="M22" s="29" t="s">
        <v>314</v>
      </c>
    </row>
    <row r="23" spans="1:13" ht="14.25">
      <c r="A23" s="19" t="s">
        <v>67</v>
      </c>
      <c r="B23" s="14">
        <v>6</v>
      </c>
      <c r="C23" s="14">
        <v>7</v>
      </c>
      <c r="D23" s="29">
        <f t="shared" si="0"/>
        <v>16.66666666666667</v>
      </c>
      <c r="E23" s="14">
        <v>0</v>
      </c>
      <c r="F23" s="14">
        <v>1</v>
      </c>
      <c r="G23" s="29" t="s">
        <v>314</v>
      </c>
      <c r="H23" s="14">
        <v>0</v>
      </c>
      <c r="I23" s="14">
        <v>0</v>
      </c>
      <c r="J23" s="29">
        <v>0</v>
      </c>
      <c r="K23" s="14">
        <v>0</v>
      </c>
      <c r="L23" s="14">
        <v>2</v>
      </c>
      <c r="M23" s="29" t="s">
        <v>314</v>
      </c>
    </row>
    <row r="24" spans="1:13" ht="14.25">
      <c r="A24" s="19" t="s">
        <v>68</v>
      </c>
      <c r="B24" s="14">
        <v>6</v>
      </c>
      <c r="C24" s="14">
        <v>3</v>
      </c>
      <c r="D24" s="29">
        <f t="shared" si="0"/>
        <v>-50</v>
      </c>
      <c r="E24" s="14">
        <v>2</v>
      </c>
      <c r="F24" s="14">
        <v>2</v>
      </c>
      <c r="G24" s="29">
        <f>F24*100/E24-100</f>
        <v>0</v>
      </c>
      <c r="H24" s="14">
        <v>1</v>
      </c>
      <c r="I24" s="14">
        <v>0</v>
      </c>
      <c r="J24" s="29">
        <f>I24*100/H24-100</f>
        <v>-100</v>
      </c>
      <c r="K24" s="14">
        <v>1</v>
      </c>
      <c r="L24" s="14">
        <v>3</v>
      </c>
      <c r="M24" s="29">
        <f>L24*100/K24-100</f>
        <v>200</v>
      </c>
    </row>
    <row r="25" spans="1:13" ht="14.25">
      <c r="A25" s="19" t="s">
        <v>69</v>
      </c>
      <c r="B25" s="14">
        <v>3</v>
      </c>
      <c r="C25" s="14">
        <v>1</v>
      </c>
      <c r="D25" s="29">
        <f t="shared" si="0"/>
        <v>-66.66666666666666</v>
      </c>
      <c r="E25" s="14">
        <v>2</v>
      </c>
      <c r="F25" s="14">
        <v>0</v>
      </c>
      <c r="G25" s="112" t="s">
        <v>315</v>
      </c>
      <c r="H25" s="14">
        <v>0</v>
      </c>
      <c r="I25" s="14">
        <v>0</v>
      </c>
      <c r="J25" s="29">
        <v>0</v>
      </c>
      <c r="K25" s="14">
        <v>2</v>
      </c>
      <c r="L25" s="14">
        <v>0</v>
      </c>
      <c r="M25" s="112" t="s">
        <v>315</v>
      </c>
    </row>
    <row r="26" spans="1:13" ht="14.25">
      <c r="A26" s="19" t="s">
        <v>70</v>
      </c>
      <c r="B26" s="14">
        <v>3</v>
      </c>
      <c r="C26" s="14">
        <v>1</v>
      </c>
      <c r="D26" s="29">
        <f t="shared" si="0"/>
        <v>-66.66666666666666</v>
      </c>
      <c r="E26" s="14">
        <v>0</v>
      </c>
      <c r="F26" s="14">
        <v>0</v>
      </c>
      <c r="G26" s="29">
        <v>0</v>
      </c>
      <c r="H26" s="14">
        <v>0</v>
      </c>
      <c r="I26" s="14">
        <v>0</v>
      </c>
      <c r="J26" s="29">
        <v>0</v>
      </c>
      <c r="K26" s="14">
        <v>0</v>
      </c>
      <c r="L26" s="14">
        <v>0</v>
      </c>
      <c r="M26" s="29">
        <v>0</v>
      </c>
    </row>
    <row r="27" spans="1:13" ht="14.25">
      <c r="A27" s="19" t="s">
        <v>71</v>
      </c>
      <c r="B27" s="14">
        <v>4</v>
      </c>
      <c r="C27" s="14">
        <v>6</v>
      </c>
      <c r="D27" s="29">
        <f t="shared" si="0"/>
        <v>50</v>
      </c>
      <c r="E27" s="14">
        <v>0</v>
      </c>
      <c r="F27" s="14">
        <v>1</v>
      </c>
      <c r="G27" s="112" t="s">
        <v>315</v>
      </c>
      <c r="H27" s="14">
        <v>0</v>
      </c>
      <c r="I27" s="14">
        <v>0</v>
      </c>
      <c r="J27" s="29">
        <v>0</v>
      </c>
      <c r="K27" s="14">
        <v>0</v>
      </c>
      <c r="L27" s="14">
        <v>1</v>
      </c>
      <c r="M27" s="29" t="s">
        <v>314</v>
      </c>
    </row>
    <row r="28" spans="1:13" ht="14.25">
      <c r="A28" s="19" t="s">
        <v>72</v>
      </c>
      <c r="B28" s="14">
        <v>6</v>
      </c>
      <c r="C28" s="14">
        <v>3</v>
      </c>
      <c r="D28" s="29">
        <f t="shared" si="0"/>
        <v>-50</v>
      </c>
      <c r="E28" s="14">
        <v>1</v>
      </c>
      <c r="F28" s="14">
        <v>1</v>
      </c>
      <c r="G28" s="29">
        <f>F28*100/E28-100</f>
        <v>0</v>
      </c>
      <c r="H28" s="14">
        <v>0</v>
      </c>
      <c r="I28" s="14">
        <v>0</v>
      </c>
      <c r="J28" s="29">
        <v>0</v>
      </c>
      <c r="K28" s="14">
        <v>1</v>
      </c>
      <c r="L28" s="14">
        <v>2</v>
      </c>
      <c r="M28" s="29">
        <f>L28*100/K28-100</f>
        <v>100</v>
      </c>
    </row>
    <row r="29" spans="1:13" ht="14.25">
      <c r="A29" s="19" t="s">
        <v>73</v>
      </c>
      <c r="B29" s="14">
        <v>3</v>
      </c>
      <c r="C29" s="14">
        <v>0</v>
      </c>
      <c r="D29" s="112" t="s">
        <v>315</v>
      </c>
      <c r="E29" s="14">
        <v>1</v>
      </c>
      <c r="F29" s="14">
        <v>0</v>
      </c>
      <c r="G29" s="112" t="s">
        <v>315</v>
      </c>
      <c r="H29" s="14">
        <v>0</v>
      </c>
      <c r="I29" s="14">
        <v>0</v>
      </c>
      <c r="J29" s="29">
        <v>0</v>
      </c>
      <c r="K29" s="14">
        <v>4</v>
      </c>
      <c r="L29" s="14">
        <v>0</v>
      </c>
      <c r="M29" s="112" t="s">
        <v>315</v>
      </c>
    </row>
    <row r="30" spans="1:13" ht="14.25">
      <c r="A30" s="19" t="s">
        <v>74</v>
      </c>
      <c r="B30" s="14">
        <v>6</v>
      </c>
      <c r="C30" s="14">
        <v>2</v>
      </c>
      <c r="D30" s="29">
        <f t="shared" si="0"/>
        <v>-66.66666666666666</v>
      </c>
      <c r="E30" s="14">
        <v>2</v>
      </c>
      <c r="F30" s="14">
        <v>0</v>
      </c>
      <c r="G30" s="112" t="s">
        <v>315</v>
      </c>
      <c r="H30" s="14">
        <v>0</v>
      </c>
      <c r="I30" s="14">
        <v>0</v>
      </c>
      <c r="J30" s="29">
        <v>0</v>
      </c>
      <c r="K30" s="14">
        <v>2</v>
      </c>
      <c r="L30" s="14">
        <v>0</v>
      </c>
      <c r="M30" s="112" t="s">
        <v>315</v>
      </c>
    </row>
    <row r="31" spans="1:13" ht="14.25">
      <c r="A31" s="19" t="s">
        <v>75</v>
      </c>
      <c r="B31" s="14">
        <v>12</v>
      </c>
      <c r="C31" s="14">
        <v>15</v>
      </c>
      <c r="D31" s="29">
        <f t="shared" si="0"/>
        <v>25</v>
      </c>
      <c r="E31" s="14">
        <v>5</v>
      </c>
      <c r="F31" s="14">
        <v>5</v>
      </c>
      <c r="G31" s="29">
        <f>F31*100/E31-100</f>
        <v>0</v>
      </c>
      <c r="H31" s="14">
        <v>3</v>
      </c>
      <c r="I31" s="14">
        <v>0</v>
      </c>
      <c r="J31" s="29">
        <f>I31*100/H31-100</f>
        <v>-100</v>
      </c>
      <c r="K31" s="14">
        <v>6</v>
      </c>
      <c r="L31" s="14">
        <v>6</v>
      </c>
      <c r="M31" s="29">
        <f>L31*100/K31-100</f>
        <v>0</v>
      </c>
    </row>
    <row r="32" spans="1:13" ht="14.25">
      <c r="A32" s="19" t="s">
        <v>76</v>
      </c>
      <c r="B32" s="14">
        <v>3</v>
      </c>
      <c r="C32" s="14">
        <v>0</v>
      </c>
      <c r="D32" s="112" t="s">
        <v>315</v>
      </c>
      <c r="E32" s="14">
        <v>0</v>
      </c>
      <c r="F32" s="14">
        <v>0</v>
      </c>
      <c r="G32" s="29">
        <v>0</v>
      </c>
      <c r="H32" s="14">
        <v>0</v>
      </c>
      <c r="I32" s="14">
        <v>0</v>
      </c>
      <c r="J32" s="29">
        <v>0</v>
      </c>
      <c r="K32" s="14">
        <v>0</v>
      </c>
      <c r="L32" s="14">
        <v>0</v>
      </c>
      <c r="M32" s="29">
        <v>0</v>
      </c>
    </row>
    <row r="33" spans="1:13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  <c r="K33" s="14">
        <v>0</v>
      </c>
      <c r="L33" s="14">
        <v>0</v>
      </c>
      <c r="M33" s="29">
        <v>0</v>
      </c>
    </row>
    <row r="34" spans="1:13" ht="15">
      <c r="A34" s="21" t="s">
        <v>78</v>
      </c>
      <c r="B34" s="30">
        <v>144</v>
      </c>
      <c r="C34" s="30">
        <v>103</v>
      </c>
      <c r="D34" s="31">
        <f t="shared" si="0"/>
        <v>-28.47222222222223</v>
      </c>
      <c r="E34" s="30">
        <v>25</v>
      </c>
      <c r="F34" s="30">
        <v>21</v>
      </c>
      <c r="G34" s="31">
        <f>F34*100/E34-100</f>
        <v>-16</v>
      </c>
      <c r="H34" s="30">
        <v>4</v>
      </c>
      <c r="I34" s="30">
        <v>0</v>
      </c>
      <c r="J34" s="31">
        <f>I34*100/H34-100</f>
        <v>-100</v>
      </c>
      <c r="K34" s="30">
        <v>35</v>
      </c>
      <c r="L34" s="30">
        <v>31</v>
      </c>
      <c r="M34" s="31">
        <f>L34*100/K34-100</f>
        <v>-11.42857142857143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9 D33:D34 G15:G24 J8:J34 G31:G34 D11 D13:D28 D30:D31 G28 G26 M31:M34 M10:M11 M13 M15:M24 M26:M28 G10:G11 G13">
    <cfRule type="cellIs" priority="12" dxfId="550" operator="greaterThan" stopIfTrue="1">
      <formula>0</formula>
    </cfRule>
  </conditionalFormatting>
  <conditionalFormatting sqref="D9 D33:D34 G15:G24 J8:J34 G31:G34 D11 D13:D28 D30:D31 G28 G26 M31:M34 M10:M11 M13 M15:M24 M26:M28 G10:G11 G13">
    <cfRule type="cellIs" priority="11" dxfId="552" operator="lessThanOrEqual" stopIfTrue="1">
      <formula>0</formula>
    </cfRule>
  </conditionalFormatting>
  <conditionalFormatting sqref="D8:D11 D13:D28 D30:D31 D33:D34">
    <cfRule type="cellIs" priority="10" dxfId="550" operator="greaterThan" stopIfTrue="1">
      <formula>0</formula>
    </cfRule>
  </conditionalFormatting>
  <conditionalFormatting sqref="D8:D11 D13:D28 D30:D31 D33:D34">
    <cfRule type="cellIs" priority="9" dxfId="552" operator="lessThanOrEqual" stopIfTrue="1">
      <formula>0</formula>
    </cfRule>
  </conditionalFormatting>
  <conditionalFormatting sqref="D7">
    <cfRule type="cellIs" priority="8" dxfId="550" operator="greaterThan" stopIfTrue="1">
      <formula>0</formula>
    </cfRule>
  </conditionalFormatting>
  <conditionalFormatting sqref="D7">
    <cfRule type="cellIs" priority="7" dxfId="552" operator="lessThanOrEqual" stopIfTrue="1">
      <formula>0</formula>
    </cfRule>
  </conditionalFormatting>
  <conditionalFormatting sqref="G7">
    <cfRule type="cellIs" priority="6" dxfId="550" operator="greaterThan" stopIfTrue="1">
      <formula>0</formula>
    </cfRule>
  </conditionalFormatting>
  <conditionalFormatting sqref="G7">
    <cfRule type="cellIs" priority="5" dxfId="552" operator="lessThanOrEqual" stopIfTrue="1">
      <formula>0</formula>
    </cfRule>
  </conditionalFormatting>
  <conditionalFormatting sqref="J7">
    <cfRule type="cellIs" priority="4" dxfId="550" operator="greaterThan" stopIfTrue="1">
      <formula>0</formula>
    </cfRule>
  </conditionalFormatting>
  <conditionalFormatting sqref="J7">
    <cfRule type="cellIs" priority="3" dxfId="552" operator="lessThanOrEqual" stopIfTrue="1">
      <formula>0</formula>
    </cfRule>
  </conditionalFormatting>
  <conditionalFormatting sqref="M7">
    <cfRule type="cellIs" priority="2" dxfId="550" operator="greaterThan" stopIfTrue="1">
      <formula>0</formula>
    </cfRule>
  </conditionalFormatting>
  <conditionalFormatting sqref="M7">
    <cfRule type="cellIs" priority="1" dxfId="552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M31" sqref="A1:M34"/>
    </sheetView>
  </sheetViews>
  <sheetFormatPr defaultColWidth="9.140625" defaultRowHeight="15"/>
  <cols>
    <col min="1" max="1" width="22.8515625" style="7" customWidth="1"/>
    <col min="2" max="13" width="10.00390625" style="7" customWidth="1"/>
    <col min="14" max="16384" width="9.140625" style="7" customWidth="1"/>
  </cols>
  <sheetData>
    <row r="1" spans="1:13" ht="18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3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3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  <c r="K6" s="56" t="s">
        <v>48</v>
      </c>
      <c r="L6" s="56" t="s">
        <v>49</v>
      </c>
      <c r="M6" s="56" t="s">
        <v>50</v>
      </c>
    </row>
    <row r="7" spans="1:13" ht="14.25">
      <c r="A7" s="19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  <c r="K7" s="14">
        <v>0</v>
      </c>
      <c r="L7" s="14">
        <v>0</v>
      </c>
      <c r="M7" s="29">
        <v>0</v>
      </c>
    </row>
    <row r="8" spans="1:13" ht="14.25">
      <c r="A8" s="19" t="s">
        <v>52</v>
      </c>
      <c r="B8" s="14">
        <v>2</v>
      </c>
      <c r="C8" s="14">
        <v>4</v>
      </c>
      <c r="D8" s="29">
        <f aca="true" t="shared" si="0" ref="D8:D34">C8*100/B8-100</f>
        <v>100</v>
      </c>
      <c r="E8" s="14">
        <v>1</v>
      </c>
      <c r="F8" s="14">
        <v>2</v>
      </c>
      <c r="G8" s="29">
        <f>F8*100/E8-100</f>
        <v>100</v>
      </c>
      <c r="H8" s="14">
        <v>0</v>
      </c>
      <c r="I8" s="14">
        <v>0</v>
      </c>
      <c r="J8" s="29">
        <v>0</v>
      </c>
      <c r="K8" s="14">
        <v>2</v>
      </c>
      <c r="L8" s="14">
        <v>3</v>
      </c>
      <c r="M8" s="29">
        <f>L8*100/K8-100</f>
        <v>50</v>
      </c>
    </row>
    <row r="9" spans="1:13" ht="14.25">
      <c r="A9" s="19" t="s">
        <v>53</v>
      </c>
      <c r="B9" s="14">
        <v>1</v>
      </c>
      <c r="C9" s="14">
        <v>0</v>
      </c>
      <c r="D9" s="112" t="s">
        <v>315</v>
      </c>
      <c r="E9" s="14">
        <v>1</v>
      </c>
      <c r="F9" s="14">
        <v>0</v>
      </c>
      <c r="G9" s="112" t="s">
        <v>315</v>
      </c>
      <c r="H9" s="14">
        <v>0</v>
      </c>
      <c r="I9" s="14">
        <v>0</v>
      </c>
      <c r="J9" s="29">
        <v>0</v>
      </c>
      <c r="K9" s="14">
        <v>2</v>
      </c>
      <c r="L9" s="14">
        <v>0</v>
      </c>
      <c r="M9" s="112" t="s">
        <v>315</v>
      </c>
    </row>
    <row r="10" spans="1:13" ht="14.25">
      <c r="A10" s="19" t="s">
        <v>54</v>
      </c>
      <c r="B10" s="14">
        <v>7</v>
      </c>
      <c r="C10" s="14">
        <v>1</v>
      </c>
      <c r="D10" s="29">
        <f t="shared" si="0"/>
        <v>-85.71428571428571</v>
      </c>
      <c r="E10" s="14">
        <v>0</v>
      </c>
      <c r="F10" s="14">
        <v>0</v>
      </c>
      <c r="G10" s="29">
        <v>0</v>
      </c>
      <c r="H10" s="14">
        <v>0</v>
      </c>
      <c r="I10" s="14">
        <v>0</v>
      </c>
      <c r="J10" s="29">
        <v>0</v>
      </c>
      <c r="K10" s="14">
        <v>0</v>
      </c>
      <c r="L10" s="14">
        <v>0</v>
      </c>
      <c r="M10" s="29">
        <v>0</v>
      </c>
    </row>
    <row r="11" spans="1:13" ht="14.25">
      <c r="A11" s="19" t="s">
        <v>55</v>
      </c>
      <c r="B11" s="14">
        <v>4</v>
      </c>
      <c r="C11" s="14">
        <v>1</v>
      </c>
      <c r="D11" s="29">
        <f t="shared" si="0"/>
        <v>-75</v>
      </c>
      <c r="E11" s="14">
        <v>2</v>
      </c>
      <c r="F11" s="14">
        <v>0</v>
      </c>
      <c r="G11" s="112" t="s">
        <v>315</v>
      </c>
      <c r="H11" s="14">
        <v>0</v>
      </c>
      <c r="I11" s="14">
        <v>0</v>
      </c>
      <c r="J11" s="29">
        <v>0</v>
      </c>
      <c r="K11" s="14">
        <v>5</v>
      </c>
      <c r="L11" s="14">
        <v>0</v>
      </c>
      <c r="M11" s="112" t="s">
        <v>315</v>
      </c>
    </row>
    <row r="12" spans="1:13" ht="14.25">
      <c r="A12" s="19" t="s">
        <v>56</v>
      </c>
      <c r="B12" s="14">
        <v>4</v>
      </c>
      <c r="C12" s="14">
        <v>1</v>
      </c>
      <c r="D12" s="29">
        <f t="shared" si="0"/>
        <v>-75</v>
      </c>
      <c r="E12" s="14">
        <v>1</v>
      </c>
      <c r="F12" s="14">
        <v>0</v>
      </c>
      <c r="G12" s="112" t="s">
        <v>315</v>
      </c>
      <c r="H12" s="14">
        <v>0</v>
      </c>
      <c r="I12" s="14">
        <v>0</v>
      </c>
      <c r="J12" s="29">
        <v>0</v>
      </c>
      <c r="K12" s="14">
        <v>1</v>
      </c>
      <c r="L12" s="14">
        <v>0</v>
      </c>
      <c r="M12" s="112" t="s">
        <v>315</v>
      </c>
    </row>
    <row r="13" spans="1:13" ht="14.25">
      <c r="A13" s="19" t="s">
        <v>57</v>
      </c>
      <c r="B13" s="14">
        <v>0</v>
      </c>
      <c r="C13" s="14">
        <v>0</v>
      </c>
      <c r="D13" s="29">
        <v>0</v>
      </c>
      <c r="E13" s="14">
        <v>0</v>
      </c>
      <c r="F13" s="14">
        <v>0</v>
      </c>
      <c r="G13" s="29">
        <v>0</v>
      </c>
      <c r="H13" s="14">
        <v>0</v>
      </c>
      <c r="I13" s="14">
        <v>0</v>
      </c>
      <c r="J13" s="29">
        <v>0</v>
      </c>
      <c r="K13" s="14">
        <v>0</v>
      </c>
      <c r="L13" s="14">
        <v>0</v>
      </c>
      <c r="M13" s="29">
        <v>0</v>
      </c>
    </row>
    <row r="14" spans="1:13" ht="14.25">
      <c r="A14" s="19" t="s">
        <v>58</v>
      </c>
      <c r="B14" s="14">
        <v>2</v>
      </c>
      <c r="C14" s="14">
        <v>2</v>
      </c>
      <c r="D14" s="29">
        <f t="shared" si="0"/>
        <v>0</v>
      </c>
      <c r="E14" s="14">
        <v>1</v>
      </c>
      <c r="F14" s="14">
        <v>0</v>
      </c>
      <c r="G14" s="112" t="s">
        <v>315</v>
      </c>
      <c r="H14" s="14">
        <v>0</v>
      </c>
      <c r="I14" s="14">
        <v>0</v>
      </c>
      <c r="J14" s="29">
        <v>0</v>
      </c>
      <c r="K14" s="14">
        <v>2</v>
      </c>
      <c r="L14" s="14">
        <v>0</v>
      </c>
      <c r="M14" s="112" t="s">
        <v>315</v>
      </c>
    </row>
    <row r="15" spans="1:13" ht="14.25">
      <c r="A15" s="19" t="s">
        <v>59</v>
      </c>
      <c r="B15" s="14">
        <v>3</v>
      </c>
      <c r="C15" s="14">
        <v>1</v>
      </c>
      <c r="D15" s="29">
        <f t="shared" si="0"/>
        <v>-66.66666666666666</v>
      </c>
      <c r="E15" s="14">
        <v>0</v>
      </c>
      <c r="F15" s="14">
        <v>0</v>
      </c>
      <c r="G15" s="29">
        <v>0</v>
      </c>
      <c r="H15" s="14">
        <v>0</v>
      </c>
      <c r="I15" s="14">
        <v>0</v>
      </c>
      <c r="J15" s="29">
        <v>0</v>
      </c>
      <c r="K15" s="14">
        <v>0</v>
      </c>
      <c r="L15" s="14">
        <v>0</v>
      </c>
      <c r="M15" s="29">
        <v>0</v>
      </c>
    </row>
    <row r="16" spans="1:13" ht="14.25">
      <c r="A16" s="19" t="s">
        <v>60</v>
      </c>
      <c r="B16" s="14">
        <v>5</v>
      </c>
      <c r="C16" s="14">
        <v>1</v>
      </c>
      <c r="D16" s="29">
        <f t="shared" si="0"/>
        <v>-80</v>
      </c>
      <c r="E16" s="14">
        <v>0</v>
      </c>
      <c r="F16" s="14">
        <v>0</v>
      </c>
      <c r="G16" s="29">
        <v>0</v>
      </c>
      <c r="H16" s="14">
        <v>0</v>
      </c>
      <c r="I16" s="14">
        <v>0</v>
      </c>
      <c r="J16" s="29">
        <v>0</v>
      </c>
      <c r="K16" s="14">
        <v>0</v>
      </c>
      <c r="L16" s="14">
        <v>0</v>
      </c>
      <c r="M16" s="29">
        <v>0</v>
      </c>
    </row>
    <row r="17" spans="1:13" ht="14.25">
      <c r="A17" s="19" t="s">
        <v>61</v>
      </c>
      <c r="B17" s="14">
        <v>27</v>
      </c>
      <c r="C17" s="14">
        <v>30</v>
      </c>
      <c r="D17" s="29">
        <f t="shared" si="0"/>
        <v>11.111111111111114</v>
      </c>
      <c r="E17" s="14">
        <v>6</v>
      </c>
      <c r="F17" s="14">
        <v>6</v>
      </c>
      <c r="G17" s="29">
        <f>F17*100/E17-100</f>
        <v>0</v>
      </c>
      <c r="H17" s="14">
        <v>0</v>
      </c>
      <c r="I17" s="14">
        <v>0</v>
      </c>
      <c r="J17" s="29">
        <v>0</v>
      </c>
      <c r="K17" s="14">
        <v>7</v>
      </c>
      <c r="L17" s="14">
        <v>10</v>
      </c>
      <c r="M17" s="29">
        <f>L17*100/K17-100</f>
        <v>42.85714285714286</v>
      </c>
    </row>
    <row r="18" spans="1:13" ht="14.25">
      <c r="A18" s="19" t="s">
        <v>62</v>
      </c>
      <c r="B18" s="14">
        <v>5</v>
      </c>
      <c r="C18" s="14">
        <v>5</v>
      </c>
      <c r="D18" s="29">
        <f t="shared" si="0"/>
        <v>0</v>
      </c>
      <c r="E18" s="14">
        <v>2</v>
      </c>
      <c r="F18" s="14">
        <v>1</v>
      </c>
      <c r="G18" s="29">
        <f>F18*100/E18-100</f>
        <v>-50</v>
      </c>
      <c r="H18" s="14">
        <v>1</v>
      </c>
      <c r="I18" s="14">
        <v>0</v>
      </c>
      <c r="J18" s="112" t="s">
        <v>315</v>
      </c>
      <c r="K18" s="14">
        <v>1</v>
      </c>
      <c r="L18" s="14">
        <v>1</v>
      </c>
      <c r="M18" s="29">
        <f>L18*100/K18-100</f>
        <v>0</v>
      </c>
    </row>
    <row r="19" spans="1:13" ht="14.25">
      <c r="A19" s="19" t="s">
        <v>63</v>
      </c>
      <c r="B19" s="14">
        <v>0</v>
      </c>
      <c r="C19" s="14">
        <v>0</v>
      </c>
      <c r="D19" s="29">
        <v>0</v>
      </c>
      <c r="E19" s="14">
        <v>0</v>
      </c>
      <c r="F19" s="14">
        <v>0</v>
      </c>
      <c r="G19" s="29">
        <v>0</v>
      </c>
      <c r="H19" s="14">
        <v>0</v>
      </c>
      <c r="I19" s="14">
        <v>0</v>
      </c>
      <c r="J19" s="29">
        <v>0</v>
      </c>
      <c r="K19" s="14">
        <v>0</v>
      </c>
      <c r="L19" s="14">
        <v>0</v>
      </c>
      <c r="M19" s="29">
        <v>0</v>
      </c>
    </row>
    <row r="20" spans="1:13" ht="14.25">
      <c r="A20" s="19" t="s">
        <v>64</v>
      </c>
      <c r="B20" s="14">
        <v>7</v>
      </c>
      <c r="C20" s="14">
        <v>3</v>
      </c>
      <c r="D20" s="29">
        <f t="shared" si="0"/>
        <v>-57.142857142857146</v>
      </c>
      <c r="E20" s="14">
        <v>0</v>
      </c>
      <c r="F20" s="14">
        <v>0</v>
      </c>
      <c r="G20" s="29">
        <v>0</v>
      </c>
      <c r="H20" s="14">
        <v>0</v>
      </c>
      <c r="I20" s="14">
        <v>0</v>
      </c>
      <c r="J20" s="29">
        <v>0</v>
      </c>
      <c r="K20" s="14">
        <v>0</v>
      </c>
      <c r="L20" s="14">
        <v>0</v>
      </c>
      <c r="M20" s="29">
        <v>0</v>
      </c>
    </row>
    <row r="21" spans="1:13" ht="14.25">
      <c r="A21" s="19" t="s">
        <v>65</v>
      </c>
      <c r="B21" s="14">
        <v>2</v>
      </c>
      <c r="C21" s="14">
        <v>5</v>
      </c>
      <c r="D21" s="29">
        <f t="shared" si="0"/>
        <v>150</v>
      </c>
      <c r="E21" s="14">
        <v>0</v>
      </c>
      <c r="F21" s="14">
        <v>3</v>
      </c>
      <c r="G21" s="29" t="s">
        <v>314</v>
      </c>
      <c r="H21" s="14">
        <v>0</v>
      </c>
      <c r="I21" s="14">
        <v>1</v>
      </c>
      <c r="J21" s="29" t="s">
        <v>314</v>
      </c>
      <c r="K21" s="14">
        <v>0</v>
      </c>
      <c r="L21" s="14">
        <v>6</v>
      </c>
      <c r="M21" s="29" t="s">
        <v>314</v>
      </c>
    </row>
    <row r="22" spans="1:13" ht="14.25">
      <c r="A22" s="19" t="s">
        <v>66</v>
      </c>
      <c r="B22" s="14">
        <v>6</v>
      </c>
      <c r="C22" s="14">
        <v>3</v>
      </c>
      <c r="D22" s="29">
        <f t="shared" si="0"/>
        <v>-50</v>
      </c>
      <c r="E22" s="14">
        <v>2</v>
      </c>
      <c r="F22" s="14">
        <v>0</v>
      </c>
      <c r="G22" s="112" t="s">
        <v>315</v>
      </c>
      <c r="H22" s="14">
        <v>0</v>
      </c>
      <c r="I22" s="14">
        <v>0</v>
      </c>
      <c r="J22" s="29">
        <v>0</v>
      </c>
      <c r="K22" s="14">
        <v>4</v>
      </c>
      <c r="L22" s="14">
        <v>0</v>
      </c>
      <c r="M22" s="112" t="s">
        <v>315</v>
      </c>
    </row>
    <row r="23" spans="1:13" ht="14.25">
      <c r="A23" s="19" t="s">
        <v>67</v>
      </c>
      <c r="B23" s="14">
        <v>6</v>
      </c>
      <c r="C23" s="14">
        <v>2</v>
      </c>
      <c r="D23" s="29">
        <f t="shared" si="0"/>
        <v>-66.66666666666666</v>
      </c>
      <c r="E23" s="14">
        <v>1</v>
      </c>
      <c r="F23" s="14">
        <v>0</v>
      </c>
      <c r="G23" s="112" t="s">
        <v>315</v>
      </c>
      <c r="H23" s="14">
        <v>0</v>
      </c>
      <c r="I23" s="14">
        <v>0</v>
      </c>
      <c r="J23" s="29">
        <v>0</v>
      </c>
      <c r="K23" s="14">
        <v>1</v>
      </c>
      <c r="L23" s="14">
        <v>0</v>
      </c>
      <c r="M23" s="112" t="s">
        <v>315</v>
      </c>
    </row>
    <row r="24" spans="1:13" ht="14.25">
      <c r="A24" s="19" t="s">
        <v>68</v>
      </c>
      <c r="B24" s="14">
        <v>2</v>
      </c>
      <c r="C24" s="14">
        <v>0</v>
      </c>
      <c r="D24" s="112" t="s">
        <v>315</v>
      </c>
      <c r="E24" s="14">
        <v>0</v>
      </c>
      <c r="F24" s="14">
        <v>0</v>
      </c>
      <c r="G24" s="29">
        <v>0</v>
      </c>
      <c r="H24" s="14">
        <v>0</v>
      </c>
      <c r="I24" s="14">
        <v>0</v>
      </c>
      <c r="J24" s="29">
        <v>0</v>
      </c>
      <c r="K24" s="14">
        <v>0</v>
      </c>
      <c r="L24" s="14">
        <v>0</v>
      </c>
      <c r="M24" s="29">
        <v>0</v>
      </c>
    </row>
    <row r="25" spans="1:13" ht="14.25">
      <c r="A25" s="19" t="s">
        <v>69</v>
      </c>
      <c r="B25" s="14">
        <v>2</v>
      </c>
      <c r="C25" s="14">
        <v>0</v>
      </c>
      <c r="D25" s="112" t="s">
        <v>315</v>
      </c>
      <c r="E25" s="14">
        <v>1</v>
      </c>
      <c r="F25" s="14">
        <v>0</v>
      </c>
      <c r="G25" s="112" t="s">
        <v>315</v>
      </c>
      <c r="H25" s="14">
        <v>0</v>
      </c>
      <c r="I25" s="14">
        <v>0</v>
      </c>
      <c r="J25" s="29">
        <v>0</v>
      </c>
      <c r="K25" s="14">
        <v>1</v>
      </c>
      <c r="L25" s="14">
        <v>0</v>
      </c>
      <c r="M25" s="112" t="s">
        <v>315</v>
      </c>
    </row>
    <row r="26" spans="1:13" ht="14.25">
      <c r="A26" s="19" t="s">
        <v>70</v>
      </c>
      <c r="B26" s="14">
        <v>5</v>
      </c>
      <c r="C26" s="14">
        <v>1</v>
      </c>
      <c r="D26" s="29">
        <f t="shared" si="0"/>
        <v>-80</v>
      </c>
      <c r="E26" s="14">
        <v>2</v>
      </c>
      <c r="F26" s="14">
        <v>0</v>
      </c>
      <c r="G26" s="112" t="s">
        <v>315</v>
      </c>
      <c r="H26" s="14">
        <v>1</v>
      </c>
      <c r="I26" s="14">
        <v>0</v>
      </c>
      <c r="J26" s="112" t="s">
        <v>315</v>
      </c>
      <c r="K26" s="14">
        <v>2</v>
      </c>
      <c r="L26" s="14">
        <v>0</v>
      </c>
      <c r="M26" s="112" t="s">
        <v>315</v>
      </c>
    </row>
    <row r="27" spans="1:13" ht="14.25">
      <c r="A27" s="19" t="s">
        <v>71</v>
      </c>
      <c r="B27" s="14">
        <v>4</v>
      </c>
      <c r="C27" s="14">
        <v>2</v>
      </c>
      <c r="D27" s="29">
        <f t="shared" si="0"/>
        <v>-50</v>
      </c>
      <c r="E27" s="14">
        <v>1</v>
      </c>
      <c r="F27" s="14">
        <v>0</v>
      </c>
      <c r="G27" s="112" t="s">
        <v>315</v>
      </c>
      <c r="H27" s="14">
        <v>1</v>
      </c>
      <c r="I27" s="14">
        <v>0</v>
      </c>
      <c r="J27" s="112" t="s">
        <v>315</v>
      </c>
      <c r="K27" s="14">
        <v>0</v>
      </c>
      <c r="L27" s="14">
        <v>0</v>
      </c>
      <c r="M27" s="29">
        <v>0</v>
      </c>
    </row>
    <row r="28" spans="1:13" ht="14.25">
      <c r="A28" s="19" t="s">
        <v>72</v>
      </c>
      <c r="B28" s="14">
        <v>8</v>
      </c>
      <c r="C28" s="14">
        <v>2</v>
      </c>
      <c r="D28" s="29">
        <f t="shared" si="0"/>
        <v>-75</v>
      </c>
      <c r="E28" s="14">
        <v>2</v>
      </c>
      <c r="F28" s="14">
        <v>1</v>
      </c>
      <c r="G28" s="29">
        <f>F28*100/E28-100</f>
        <v>-50</v>
      </c>
      <c r="H28" s="14">
        <v>0</v>
      </c>
      <c r="I28" s="14">
        <v>0</v>
      </c>
      <c r="J28" s="29">
        <v>0</v>
      </c>
      <c r="K28" s="14">
        <v>2</v>
      </c>
      <c r="L28" s="14">
        <v>2</v>
      </c>
      <c r="M28" s="29">
        <f>L28*100/K28-100</f>
        <v>0</v>
      </c>
    </row>
    <row r="29" spans="1:13" ht="14.25">
      <c r="A29" s="19" t="s">
        <v>73</v>
      </c>
      <c r="B29" s="14">
        <v>2</v>
      </c>
      <c r="C29" s="14">
        <v>0</v>
      </c>
      <c r="D29" s="112" t="s">
        <v>315</v>
      </c>
      <c r="E29" s="14">
        <v>0</v>
      </c>
      <c r="F29" s="14">
        <v>0</v>
      </c>
      <c r="G29" s="29">
        <v>0</v>
      </c>
      <c r="H29" s="14">
        <v>0</v>
      </c>
      <c r="I29" s="14">
        <v>0</v>
      </c>
      <c r="J29" s="29">
        <v>0</v>
      </c>
      <c r="K29" s="14">
        <v>0</v>
      </c>
      <c r="L29" s="14">
        <v>0</v>
      </c>
      <c r="M29" s="29">
        <v>0</v>
      </c>
    </row>
    <row r="30" spans="1:13" ht="14.25">
      <c r="A30" s="19" t="s">
        <v>74</v>
      </c>
      <c r="B30" s="14">
        <v>4</v>
      </c>
      <c r="C30" s="14">
        <v>2</v>
      </c>
      <c r="D30" s="29">
        <f>C30*100/B30-100</f>
        <v>-50</v>
      </c>
      <c r="E30" s="14">
        <v>2</v>
      </c>
      <c r="F30" s="14">
        <v>0</v>
      </c>
      <c r="G30" s="112" t="s">
        <v>315</v>
      </c>
      <c r="H30" s="14">
        <v>0</v>
      </c>
      <c r="I30" s="14">
        <v>0</v>
      </c>
      <c r="J30" s="29">
        <v>0</v>
      </c>
      <c r="K30" s="14">
        <v>2</v>
      </c>
      <c r="L30" s="14">
        <v>0</v>
      </c>
      <c r="M30" s="112" t="s">
        <v>315</v>
      </c>
    </row>
    <row r="31" spans="1:13" ht="14.25">
      <c r="A31" s="19" t="s">
        <v>75</v>
      </c>
      <c r="B31" s="14">
        <v>9</v>
      </c>
      <c r="C31" s="14">
        <v>6</v>
      </c>
      <c r="D31" s="29">
        <f>C31*100/B31-100</f>
        <v>-33.33333333333333</v>
      </c>
      <c r="E31" s="14">
        <v>2</v>
      </c>
      <c r="F31" s="14">
        <v>0</v>
      </c>
      <c r="G31" s="112" t="s">
        <v>315</v>
      </c>
      <c r="H31" s="14">
        <v>2</v>
      </c>
      <c r="I31" s="14">
        <v>0</v>
      </c>
      <c r="J31" s="112" t="s">
        <v>315</v>
      </c>
      <c r="K31" s="14">
        <v>2</v>
      </c>
      <c r="L31" s="14">
        <v>0</v>
      </c>
      <c r="M31" s="112" t="s">
        <v>315</v>
      </c>
    </row>
    <row r="32" spans="1:13" ht="14.25">
      <c r="A32" s="19" t="s">
        <v>76</v>
      </c>
      <c r="B32" s="14">
        <v>2</v>
      </c>
      <c r="C32" s="14">
        <v>0</v>
      </c>
      <c r="D32" s="112" t="s">
        <v>315</v>
      </c>
      <c r="E32" s="14">
        <v>0</v>
      </c>
      <c r="F32" s="14">
        <v>0</v>
      </c>
      <c r="G32" s="29">
        <v>0</v>
      </c>
      <c r="H32" s="14">
        <v>0</v>
      </c>
      <c r="I32" s="14">
        <v>0</v>
      </c>
      <c r="J32" s="29">
        <v>0</v>
      </c>
      <c r="K32" s="14">
        <v>0</v>
      </c>
      <c r="L32" s="14">
        <v>0</v>
      </c>
      <c r="M32" s="29">
        <v>0</v>
      </c>
    </row>
    <row r="33" spans="1:13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  <c r="K33" s="14">
        <v>0</v>
      </c>
      <c r="L33" s="14">
        <v>0</v>
      </c>
      <c r="M33" s="29">
        <v>0</v>
      </c>
    </row>
    <row r="34" spans="1:13" ht="15">
      <c r="A34" s="21" t="s">
        <v>78</v>
      </c>
      <c r="B34" s="30">
        <v>119</v>
      </c>
      <c r="C34" s="30">
        <v>72</v>
      </c>
      <c r="D34" s="31">
        <f t="shared" si="0"/>
        <v>-39.49579831932773</v>
      </c>
      <c r="E34" s="30">
        <v>27</v>
      </c>
      <c r="F34" s="30">
        <v>13</v>
      </c>
      <c r="G34" s="31">
        <f>F34*100/E34-100</f>
        <v>-51.851851851851855</v>
      </c>
      <c r="H34" s="30">
        <v>5</v>
      </c>
      <c r="I34" s="30">
        <v>1</v>
      </c>
      <c r="J34" s="31">
        <f>I34*100/H34-100</f>
        <v>-80</v>
      </c>
      <c r="K34" s="30">
        <v>34</v>
      </c>
      <c r="L34" s="30">
        <v>22</v>
      </c>
      <c r="M34" s="31">
        <f>L34*100/K34-100</f>
        <v>-35.294117647058826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 D33:D34 D26 G34 G7 M7 D28 M34 D11:D14 D16:D23 D30:D31 J7:J17 J19:J25 J28:J30 J32:J34">
    <cfRule type="cellIs" priority="10" dxfId="551" operator="lessThanOrEqual" stopIfTrue="1">
      <formula>0</formula>
    </cfRule>
  </conditionalFormatting>
  <conditionalFormatting sqref="D7 D33:D34 D26 G34 G7 M7 D28 M34 D11:D14 D16:D23 D30:D31 J7:J17 J19:J25 J28:J30 J32:J34">
    <cfRule type="cellIs" priority="9" dxfId="550" operator="greaterThan" stopIfTrue="1">
      <formula>0</formula>
    </cfRule>
  </conditionalFormatting>
  <conditionalFormatting sqref="D8 D10:D23 D26:D28 D30:D31 D33:D34">
    <cfRule type="cellIs" priority="6" dxfId="551" operator="lessThanOrEqual" stopIfTrue="1">
      <formula>0</formula>
    </cfRule>
  </conditionalFormatting>
  <conditionalFormatting sqref="D8 D10:D23 D26:D28 D30:D31 D33:D34">
    <cfRule type="cellIs" priority="5" dxfId="550" operator="greaterThan" stopIfTrue="1">
      <formula>0</formula>
    </cfRule>
  </conditionalFormatting>
  <conditionalFormatting sqref="G32:G34 G28:G29 G24 G15:G21 G10 G8 G13">
    <cfRule type="cellIs" priority="4" dxfId="551" operator="lessThanOrEqual" stopIfTrue="1">
      <formula>0</formula>
    </cfRule>
  </conditionalFormatting>
  <conditionalFormatting sqref="G32:G34 G28:G29 G24 G15:G21 G10 G8 G13">
    <cfRule type="cellIs" priority="3" dxfId="550" operator="greaterThan" stopIfTrue="1">
      <formula>0</formula>
    </cfRule>
  </conditionalFormatting>
  <conditionalFormatting sqref="M8 M10 M13 M15:M21 M24 M27:M29 M32:M34">
    <cfRule type="cellIs" priority="2" dxfId="551" operator="lessThanOrEqual" stopIfTrue="1">
      <formula>0</formula>
    </cfRule>
  </conditionalFormatting>
  <conditionalFormatting sqref="M8 M10 M13 M15:M21 M24 M27:M29 M32:M34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O11" sqref="O11"/>
    </sheetView>
  </sheetViews>
  <sheetFormatPr defaultColWidth="9.140625" defaultRowHeight="15"/>
  <cols>
    <col min="1" max="1" width="22.8515625" style="7" customWidth="1"/>
    <col min="2" max="2" width="12.28125" style="7" customWidth="1"/>
    <col min="3" max="13" width="10.8515625" style="7" customWidth="1"/>
    <col min="14" max="16384" width="9.140625" style="7" customWidth="1"/>
  </cols>
  <sheetData>
    <row r="1" spans="1:13" ht="18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3" customFormat="1" ht="14.25">
      <c r="A4" s="6" t="s">
        <v>42</v>
      </c>
      <c r="B4" s="6" t="s">
        <v>290</v>
      </c>
      <c r="C4" s="6"/>
      <c r="D4" s="6"/>
      <c r="E4" s="6" t="s">
        <v>291</v>
      </c>
      <c r="F4" s="6"/>
      <c r="G4" s="6"/>
      <c r="H4" s="6"/>
      <c r="I4" s="6"/>
      <c r="J4" s="6"/>
      <c r="K4" s="6"/>
      <c r="L4" s="6"/>
      <c r="M4" s="6"/>
    </row>
    <row r="5" spans="1:13" s="13" customFormat="1" ht="30" customHeight="1">
      <c r="A5" s="6"/>
      <c r="B5" s="6"/>
      <c r="C5" s="6"/>
      <c r="D5" s="6"/>
      <c r="E5" s="6" t="s">
        <v>292</v>
      </c>
      <c r="F5" s="6"/>
      <c r="G5" s="6"/>
      <c r="H5" s="6" t="s">
        <v>96</v>
      </c>
      <c r="I5" s="6"/>
      <c r="J5" s="6"/>
      <c r="K5" s="6" t="s">
        <v>97</v>
      </c>
      <c r="L5" s="6"/>
      <c r="M5" s="6"/>
    </row>
    <row r="6" spans="1:13" s="13" customFormat="1" ht="28.5">
      <c r="A6" s="6"/>
      <c r="B6" s="56" t="s">
        <v>293</v>
      </c>
      <c r="C6" s="56" t="s">
        <v>294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  <c r="K6" s="56" t="s">
        <v>48</v>
      </c>
      <c r="L6" s="56" t="s">
        <v>49</v>
      </c>
      <c r="M6" s="56" t="s">
        <v>50</v>
      </c>
    </row>
    <row r="7" spans="1:13" ht="14.25">
      <c r="A7" s="19" t="s">
        <v>51</v>
      </c>
      <c r="B7" s="14">
        <v>0</v>
      </c>
      <c r="C7" s="14">
        <v>0</v>
      </c>
      <c r="D7" s="24">
        <v>0</v>
      </c>
      <c r="E7" s="14">
        <v>0</v>
      </c>
      <c r="F7" s="14">
        <v>0</v>
      </c>
      <c r="G7" s="24">
        <v>0</v>
      </c>
      <c r="H7" s="14">
        <v>0</v>
      </c>
      <c r="I7" s="14">
        <v>0</v>
      </c>
      <c r="J7" s="24">
        <v>0</v>
      </c>
      <c r="K7" s="14">
        <v>0</v>
      </c>
      <c r="L7" s="14">
        <v>0</v>
      </c>
      <c r="M7" s="24">
        <v>0</v>
      </c>
    </row>
    <row r="8" spans="1:13" ht="14.25">
      <c r="A8" s="19" t="s">
        <v>52</v>
      </c>
      <c r="B8" s="14">
        <v>106</v>
      </c>
      <c r="C8" s="14">
        <v>100</v>
      </c>
      <c r="D8" s="24">
        <f aca="true" t="shared" si="0" ref="D8:D34">C8*100/B8-100</f>
        <v>-5.660377358490564</v>
      </c>
      <c r="E8" s="14">
        <v>94</v>
      </c>
      <c r="F8" s="14">
        <v>82</v>
      </c>
      <c r="G8" s="24">
        <f aca="true" t="shared" si="1" ref="G8:G34">F8*100/E8-100</f>
        <v>-12.765957446808514</v>
      </c>
      <c r="H8" s="14">
        <v>5</v>
      </c>
      <c r="I8" s="14">
        <v>6</v>
      </c>
      <c r="J8" s="24">
        <f aca="true" t="shared" si="2" ref="J8:J34">I8*100/H8-100</f>
        <v>20</v>
      </c>
      <c r="K8" s="14">
        <v>101</v>
      </c>
      <c r="L8" s="14">
        <v>96</v>
      </c>
      <c r="M8" s="24">
        <f aca="true" t="shared" si="3" ref="M8:M34">L8*100/K8-100</f>
        <v>-4.950495049504951</v>
      </c>
    </row>
    <row r="9" spans="1:13" ht="14.25">
      <c r="A9" s="19" t="s">
        <v>53</v>
      </c>
      <c r="B9" s="14">
        <v>104</v>
      </c>
      <c r="C9" s="14">
        <v>145</v>
      </c>
      <c r="D9" s="24">
        <f t="shared" si="0"/>
        <v>39.423076923076934</v>
      </c>
      <c r="E9" s="14">
        <v>88</v>
      </c>
      <c r="F9" s="14">
        <v>120</v>
      </c>
      <c r="G9" s="24">
        <f t="shared" si="1"/>
        <v>36.363636363636374</v>
      </c>
      <c r="H9" s="14">
        <v>2</v>
      </c>
      <c r="I9" s="14">
        <v>7</v>
      </c>
      <c r="J9" s="24">
        <f t="shared" si="2"/>
        <v>250</v>
      </c>
      <c r="K9" s="14">
        <v>99</v>
      </c>
      <c r="L9" s="14">
        <v>130</v>
      </c>
      <c r="M9" s="24">
        <f t="shared" si="3"/>
        <v>31.313131313131322</v>
      </c>
    </row>
    <row r="10" spans="1:13" ht="14.25">
      <c r="A10" s="19" t="s">
        <v>54</v>
      </c>
      <c r="B10" s="14">
        <v>254</v>
      </c>
      <c r="C10" s="14">
        <v>257</v>
      </c>
      <c r="D10" s="24">
        <f t="shared" si="0"/>
        <v>1.1811023622047259</v>
      </c>
      <c r="E10" s="14">
        <v>225</v>
      </c>
      <c r="F10" s="14">
        <v>232</v>
      </c>
      <c r="G10" s="24">
        <f t="shared" si="1"/>
        <v>3.1111111111111143</v>
      </c>
      <c r="H10" s="14">
        <v>8</v>
      </c>
      <c r="I10" s="14">
        <v>2</v>
      </c>
      <c r="J10" s="24">
        <f t="shared" si="2"/>
        <v>-75</v>
      </c>
      <c r="K10" s="14">
        <v>248</v>
      </c>
      <c r="L10" s="14">
        <v>263</v>
      </c>
      <c r="M10" s="24">
        <f t="shared" si="3"/>
        <v>6.048387096774192</v>
      </c>
    </row>
    <row r="11" spans="1:13" ht="14.25">
      <c r="A11" s="19" t="s">
        <v>55</v>
      </c>
      <c r="B11" s="14">
        <v>95</v>
      </c>
      <c r="C11" s="14">
        <v>141</v>
      </c>
      <c r="D11" s="24">
        <f t="shared" si="0"/>
        <v>48.42105263157896</v>
      </c>
      <c r="E11" s="14">
        <v>86</v>
      </c>
      <c r="F11" s="14">
        <v>129</v>
      </c>
      <c r="G11" s="24">
        <f t="shared" si="1"/>
        <v>50</v>
      </c>
      <c r="H11" s="14">
        <v>3</v>
      </c>
      <c r="I11" s="14">
        <v>2</v>
      </c>
      <c r="J11" s="24">
        <f t="shared" si="2"/>
        <v>-33.33333333333333</v>
      </c>
      <c r="K11" s="14">
        <v>90</v>
      </c>
      <c r="L11" s="14">
        <v>143</v>
      </c>
      <c r="M11" s="24">
        <f t="shared" si="3"/>
        <v>58.888888888888886</v>
      </c>
    </row>
    <row r="12" spans="1:13" ht="14.25">
      <c r="A12" s="19" t="s">
        <v>56</v>
      </c>
      <c r="B12" s="14">
        <v>116</v>
      </c>
      <c r="C12" s="14">
        <v>120</v>
      </c>
      <c r="D12" s="24">
        <f t="shared" si="0"/>
        <v>3.448275862068968</v>
      </c>
      <c r="E12" s="14">
        <v>102</v>
      </c>
      <c r="F12" s="14">
        <v>104</v>
      </c>
      <c r="G12" s="24">
        <f t="shared" si="1"/>
        <v>1.9607843137254832</v>
      </c>
      <c r="H12" s="14">
        <v>6</v>
      </c>
      <c r="I12" s="14">
        <v>1</v>
      </c>
      <c r="J12" s="24">
        <f t="shared" si="2"/>
        <v>-83.33333333333333</v>
      </c>
      <c r="K12" s="14">
        <v>108</v>
      </c>
      <c r="L12" s="14">
        <v>120</v>
      </c>
      <c r="M12" s="24">
        <f t="shared" si="3"/>
        <v>11.111111111111114</v>
      </c>
    </row>
    <row r="13" spans="1:13" ht="14.25">
      <c r="A13" s="19" t="s">
        <v>57</v>
      </c>
      <c r="B13" s="14">
        <v>85</v>
      </c>
      <c r="C13" s="14">
        <v>122</v>
      </c>
      <c r="D13" s="24">
        <f t="shared" si="0"/>
        <v>43.529411764705884</v>
      </c>
      <c r="E13" s="14">
        <v>73</v>
      </c>
      <c r="F13" s="14">
        <v>90</v>
      </c>
      <c r="G13" s="24">
        <f t="shared" si="1"/>
        <v>23.28767123287672</v>
      </c>
      <c r="H13" s="14">
        <v>4</v>
      </c>
      <c r="I13" s="14">
        <v>2</v>
      </c>
      <c r="J13" s="24">
        <f t="shared" si="2"/>
        <v>-50</v>
      </c>
      <c r="K13" s="14">
        <v>76</v>
      </c>
      <c r="L13" s="14">
        <v>102</v>
      </c>
      <c r="M13" s="24">
        <f t="shared" si="3"/>
        <v>34.21052631578948</v>
      </c>
    </row>
    <row r="14" spans="1:13" ht="14.25">
      <c r="A14" s="19" t="s">
        <v>58</v>
      </c>
      <c r="B14" s="14">
        <v>167</v>
      </c>
      <c r="C14" s="14">
        <v>153</v>
      </c>
      <c r="D14" s="24">
        <f t="shared" si="0"/>
        <v>-8.383233532934128</v>
      </c>
      <c r="E14" s="14">
        <v>146</v>
      </c>
      <c r="F14" s="14">
        <v>131</v>
      </c>
      <c r="G14" s="24">
        <f t="shared" si="1"/>
        <v>-10.273972602739732</v>
      </c>
      <c r="H14" s="14">
        <v>9</v>
      </c>
      <c r="I14" s="14">
        <v>7</v>
      </c>
      <c r="J14" s="24">
        <f t="shared" si="2"/>
        <v>-22.22222222222223</v>
      </c>
      <c r="K14" s="14">
        <v>149</v>
      </c>
      <c r="L14" s="14">
        <v>146</v>
      </c>
      <c r="M14" s="24">
        <f t="shared" si="3"/>
        <v>-2.013422818791952</v>
      </c>
    </row>
    <row r="15" spans="1:13" ht="14.25">
      <c r="A15" s="19" t="s">
        <v>59</v>
      </c>
      <c r="B15" s="14">
        <v>117</v>
      </c>
      <c r="C15" s="14">
        <v>144</v>
      </c>
      <c r="D15" s="24">
        <f t="shared" si="0"/>
        <v>23.07692307692308</v>
      </c>
      <c r="E15" s="14">
        <v>111</v>
      </c>
      <c r="F15" s="14">
        <v>133</v>
      </c>
      <c r="G15" s="24">
        <f t="shared" si="1"/>
        <v>19.819819819819813</v>
      </c>
      <c r="H15" s="14">
        <v>5</v>
      </c>
      <c r="I15" s="14">
        <v>5</v>
      </c>
      <c r="J15" s="24">
        <f t="shared" si="2"/>
        <v>0</v>
      </c>
      <c r="K15" s="14">
        <v>119</v>
      </c>
      <c r="L15" s="14">
        <v>147</v>
      </c>
      <c r="M15" s="24">
        <f t="shared" si="3"/>
        <v>23.529411764705884</v>
      </c>
    </row>
    <row r="16" spans="1:13" ht="14.25">
      <c r="A16" s="19" t="s">
        <v>60</v>
      </c>
      <c r="B16" s="14">
        <v>214</v>
      </c>
      <c r="C16" s="14">
        <v>239</v>
      </c>
      <c r="D16" s="24">
        <f t="shared" si="0"/>
        <v>11.682242990654203</v>
      </c>
      <c r="E16" s="14">
        <v>179</v>
      </c>
      <c r="F16" s="14">
        <v>214</v>
      </c>
      <c r="G16" s="24">
        <f t="shared" si="1"/>
        <v>19.55307262569832</v>
      </c>
      <c r="H16" s="14">
        <v>8</v>
      </c>
      <c r="I16" s="14">
        <v>9</v>
      </c>
      <c r="J16" s="24">
        <f t="shared" si="2"/>
        <v>12.5</v>
      </c>
      <c r="K16" s="14">
        <v>212</v>
      </c>
      <c r="L16" s="14">
        <v>240</v>
      </c>
      <c r="M16" s="24">
        <f t="shared" si="3"/>
        <v>13.20754716981132</v>
      </c>
    </row>
    <row r="17" spans="1:13" ht="14.25">
      <c r="A17" s="19" t="s">
        <v>61</v>
      </c>
      <c r="B17" s="14">
        <v>234</v>
      </c>
      <c r="C17" s="14">
        <v>215</v>
      </c>
      <c r="D17" s="24">
        <f t="shared" si="0"/>
        <v>-8.119658119658126</v>
      </c>
      <c r="E17" s="14">
        <v>196</v>
      </c>
      <c r="F17" s="14">
        <v>166</v>
      </c>
      <c r="G17" s="24">
        <f t="shared" si="1"/>
        <v>-15.306122448979593</v>
      </c>
      <c r="H17" s="14">
        <v>3</v>
      </c>
      <c r="I17" s="14">
        <v>1</v>
      </c>
      <c r="J17" s="24">
        <f t="shared" si="2"/>
        <v>-66.66666666666666</v>
      </c>
      <c r="K17" s="14">
        <v>210</v>
      </c>
      <c r="L17" s="14">
        <v>168</v>
      </c>
      <c r="M17" s="24">
        <f t="shared" si="3"/>
        <v>-20</v>
      </c>
    </row>
    <row r="18" spans="1:13" ht="14.25">
      <c r="A18" s="19" t="s">
        <v>62</v>
      </c>
      <c r="B18" s="14">
        <v>67</v>
      </c>
      <c r="C18" s="14">
        <v>84</v>
      </c>
      <c r="D18" s="24">
        <f t="shared" si="0"/>
        <v>25.373134328358205</v>
      </c>
      <c r="E18" s="14">
        <v>55</v>
      </c>
      <c r="F18" s="14">
        <v>78</v>
      </c>
      <c r="G18" s="24">
        <f t="shared" si="1"/>
        <v>41.81818181818181</v>
      </c>
      <c r="H18" s="14">
        <v>2</v>
      </c>
      <c r="I18" s="14">
        <v>5</v>
      </c>
      <c r="J18" s="24">
        <f t="shared" si="2"/>
        <v>150</v>
      </c>
      <c r="K18" s="14">
        <v>56</v>
      </c>
      <c r="L18" s="14">
        <v>89</v>
      </c>
      <c r="M18" s="24">
        <f t="shared" si="3"/>
        <v>58.928571428571416</v>
      </c>
    </row>
    <row r="19" spans="1:13" ht="14.25">
      <c r="A19" s="19" t="s">
        <v>63</v>
      </c>
      <c r="B19" s="14">
        <v>33</v>
      </c>
      <c r="C19" s="14">
        <v>48</v>
      </c>
      <c r="D19" s="24">
        <f t="shared" si="0"/>
        <v>45.45454545454547</v>
      </c>
      <c r="E19" s="14">
        <v>29</v>
      </c>
      <c r="F19" s="14">
        <v>41</v>
      </c>
      <c r="G19" s="24">
        <f t="shared" si="1"/>
        <v>41.37931034482759</v>
      </c>
      <c r="H19" s="14">
        <v>0</v>
      </c>
      <c r="I19" s="14">
        <v>3</v>
      </c>
      <c r="J19" s="29" t="s">
        <v>314</v>
      </c>
      <c r="K19" s="14">
        <v>33</v>
      </c>
      <c r="L19" s="14">
        <v>42</v>
      </c>
      <c r="M19" s="24">
        <f t="shared" si="3"/>
        <v>27.272727272727266</v>
      </c>
    </row>
    <row r="20" spans="1:13" ht="14.25">
      <c r="A20" s="19" t="s">
        <v>64</v>
      </c>
      <c r="B20" s="14">
        <v>299</v>
      </c>
      <c r="C20" s="14">
        <v>304</v>
      </c>
      <c r="D20" s="24">
        <f t="shared" si="0"/>
        <v>1.6722408026755886</v>
      </c>
      <c r="E20" s="14">
        <v>256</v>
      </c>
      <c r="F20" s="14">
        <v>276</v>
      </c>
      <c r="G20" s="24">
        <f t="shared" si="1"/>
        <v>7.8125</v>
      </c>
      <c r="H20" s="14">
        <v>7</v>
      </c>
      <c r="I20" s="14">
        <v>19</v>
      </c>
      <c r="J20" s="24">
        <f t="shared" si="2"/>
        <v>171.42857142857144</v>
      </c>
      <c r="K20" s="14">
        <v>290</v>
      </c>
      <c r="L20" s="14">
        <v>322</v>
      </c>
      <c r="M20" s="24">
        <f t="shared" si="3"/>
        <v>11.034482758620683</v>
      </c>
    </row>
    <row r="21" spans="1:13" ht="14.25">
      <c r="A21" s="19" t="s">
        <v>65</v>
      </c>
      <c r="B21" s="14">
        <v>131</v>
      </c>
      <c r="C21" s="14">
        <v>140</v>
      </c>
      <c r="D21" s="24">
        <f t="shared" si="0"/>
        <v>6.870229007633583</v>
      </c>
      <c r="E21" s="14">
        <v>118</v>
      </c>
      <c r="F21" s="14">
        <v>134</v>
      </c>
      <c r="G21" s="24">
        <f t="shared" si="1"/>
        <v>13.559322033898312</v>
      </c>
      <c r="H21" s="14">
        <v>1</v>
      </c>
      <c r="I21" s="14">
        <v>8</v>
      </c>
      <c r="J21" s="24">
        <f t="shared" si="2"/>
        <v>700</v>
      </c>
      <c r="K21" s="14">
        <v>137</v>
      </c>
      <c r="L21" s="14">
        <v>158</v>
      </c>
      <c r="M21" s="24">
        <f t="shared" si="3"/>
        <v>15.328467153284677</v>
      </c>
    </row>
    <row r="22" spans="1:13" ht="14.25">
      <c r="A22" s="19" t="s">
        <v>66</v>
      </c>
      <c r="B22" s="14">
        <v>241</v>
      </c>
      <c r="C22" s="14">
        <v>268</v>
      </c>
      <c r="D22" s="24">
        <f t="shared" si="0"/>
        <v>11.203319502074692</v>
      </c>
      <c r="E22" s="14">
        <v>207</v>
      </c>
      <c r="F22" s="14">
        <v>226</v>
      </c>
      <c r="G22" s="24">
        <f t="shared" si="1"/>
        <v>9.178743961352652</v>
      </c>
      <c r="H22" s="14">
        <v>13</v>
      </c>
      <c r="I22" s="14">
        <v>8</v>
      </c>
      <c r="J22" s="24">
        <f t="shared" si="2"/>
        <v>-38.46153846153846</v>
      </c>
      <c r="K22" s="14">
        <v>216</v>
      </c>
      <c r="L22" s="14">
        <v>243</v>
      </c>
      <c r="M22" s="24">
        <f t="shared" si="3"/>
        <v>12.5</v>
      </c>
    </row>
    <row r="23" spans="1:13" ht="14.25">
      <c r="A23" s="19" t="s">
        <v>67</v>
      </c>
      <c r="B23" s="14">
        <v>103</v>
      </c>
      <c r="C23" s="14">
        <v>128</v>
      </c>
      <c r="D23" s="24">
        <f t="shared" si="0"/>
        <v>24.271844660194176</v>
      </c>
      <c r="E23" s="14">
        <v>97</v>
      </c>
      <c r="F23" s="14">
        <v>116</v>
      </c>
      <c r="G23" s="24">
        <f t="shared" si="1"/>
        <v>19.587628865979383</v>
      </c>
      <c r="H23" s="14">
        <v>2</v>
      </c>
      <c r="I23" s="14">
        <v>2</v>
      </c>
      <c r="J23" s="24">
        <f t="shared" si="2"/>
        <v>0</v>
      </c>
      <c r="K23" s="14">
        <v>106</v>
      </c>
      <c r="L23" s="14">
        <v>118</v>
      </c>
      <c r="M23" s="24">
        <f t="shared" si="3"/>
        <v>11.320754716981128</v>
      </c>
    </row>
    <row r="24" spans="1:13" ht="14.25">
      <c r="A24" s="19" t="s">
        <v>68</v>
      </c>
      <c r="B24" s="14">
        <v>109</v>
      </c>
      <c r="C24" s="14">
        <v>134</v>
      </c>
      <c r="D24" s="24">
        <f t="shared" si="0"/>
        <v>22.935779816513758</v>
      </c>
      <c r="E24" s="14">
        <v>75</v>
      </c>
      <c r="F24" s="14">
        <v>110</v>
      </c>
      <c r="G24" s="24">
        <f t="shared" si="1"/>
        <v>46.66666666666666</v>
      </c>
      <c r="H24" s="14">
        <v>8</v>
      </c>
      <c r="I24" s="14">
        <v>6</v>
      </c>
      <c r="J24" s="24">
        <f t="shared" si="2"/>
        <v>-25</v>
      </c>
      <c r="K24" s="14">
        <v>83</v>
      </c>
      <c r="L24" s="14">
        <v>117</v>
      </c>
      <c r="M24" s="24">
        <f t="shared" si="3"/>
        <v>40.96385542168676</v>
      </c>
    </row>
    <row r="25" spans="1:13" ht="14.25">
      <c r="A25" s="19" t="s">
        <v>69</v>
      </c>
      <c r="B25" s="14">
        <v>72</v>
      </c>
      <c r="C25" s="14">
        <v>80</v>
      </c>
      <c r="D25" s="24">
        <f t="shared" si="0"/>
        <v>11.111111111111114</v>
      </c>
      <c r="E25" s="14">
        <v>68</v>
      </c>
      <c r="F25" s="14">
        <v>71</v>
      </c>
      <c r="G25" s="24">
        <f t="shared" si="1"/>
        <v>4.411764705882348</v>
      </c>
      <c r="H25" s="14">
        <v>4</v>
      </c>
      <c r="I25" s="14">
        <v>3</v>
      </c>
      <c r="J25" s="24">
        <f t="shared" si="2"/>
        <v>-25</v>
      </c>
      <c r="K25" s="14">
        <v>70</v>
      </c>
      <c r="L25" s="14">
        <v>71</v>
      </c>
      <c r="M25" s="24">
        <f t="shared" si="3"/>
        <v>1.4285714285714306</v>
      </c>
    </row>
    <row r="26" spans="1:13" ht="14.25">
      <c r="A26" s="19" t="s">
        <v>70</v>
      </c>
      <c r="B26" s="14">
        <v>57</v>
      </c>
      <c r="C26" s="14">
        <v>82</v>
      </c>
      <c r="D26" s="24">
        <f t="shared" si="0"/>
        <v>43.859649122807014</v>
      </c>
      <c r="E26" s="14">
        <v>43</v>
      </c>
      <c r="F26" s="14">
        <v>72</v>
      </c>
      <c r="G26" s="24">
        <f t="shared" si="1"/>
        <v>67.44186046511629</v>
      </c>
      <c r="H26" s="14">
        <v>5</v>
      </c>
      <c r="I26" s="14">
        <v>6</v>
      </c>
      <c r="J26" s="24">
        <f t="shared" si="2"/>
        <v>20</v>
      </c>
      <c r="K26" s="14">
        <v>51</v>
      </c>
      <c r="L26" s="14">
        <v>76</v>
      </c>
      <c r="M26" s="24">
        <f t="shared" si="3"/>
        <v>49.019607843137265</v>
      </c>
    </row>
    <row r="27" spans="1:13" ht="14.25">
      <c r="A27" s="19" t="s">
        <v>71</v>
      </c>
      <c r="B27" s="14">
        <v>166</v>
      </c>
      <c r="C27" s="14">
        <v>184</v>
      </c>
      <c r="D27" s="24">
        <f t="shared" si="0"/>
        <v>10.843373493975903</v>
      </c>
      <c r="E27" s="14">
        <v>142</v>
      </c>
      <c r="F27" s="14">
        <v>157</v>
      </c>
      <c r="G27" s="24">
        <f t="shared" si="1"/>
        <v>10.563380281690144</v>
      </c>
      <c r="H27" s="14">
        <v>9</v>
      </c>
      <c r="I27" s="14">
        <v>5</v>
      </c>
      <c r="J27" s="24">
        <f t="shared" si="2"/>
        <v>-44.44444444444444</v>
      </c>
      <c r="K27" s="14">
        <v>140</v>
      </c>
      <c r="L27" s="14">
        <v>176</v>
      </c>
      <c r="M27" s="24">
        <f t="shared" si="3"/>
        <v>25.714285714285708</v>
      </c>
    </row>
    <row r="28" spans="1:13" ht="14.25">
      <c r="A28" s="19" t="s">
        <v>72</v>
      </c>
      <c r="B28" s="14">
        <v>105</v>
      </c>
      <c r="C28" s="14">
        <v>117</v>
      </c>
      <c r="D28" s="24">
        <f t="shared" si="0"/>
        <v>11.42857142857143</v>
      </c>
      <c r="E28" s="14">
        <v>95</v>
      </c>
      <c r="F28" s="14">
        <v>99</v>
      </c>
      <c r="G28" s="24">
        <f t="shared" si="1"/>
        <v>4.21052631578948</v>
      </c>
      <c r="H28" s="14">
        <v>5</v>
      </c>
      <c r="I28" s="14">
        <v>5</v>
      </c>
      <c r="J28" s="24">
        <f t="shared" si="2"/>
        <v>0</v>
      </c>
      <c r="K28" s="14">
        <v>100</v>
      </c>
      <c r="L28" s="14">
        <v>112</v>
      </c>
      <c r="M28" s="24">
        <f t="shared" si="3"/>
        <v>12</v>
      </c>
    </row>
    <row r="29" spans="1:13" ht="14.25">
      <c r="A29" s="19" t="s">
        <v>73</v>
      </c>
      <c r="B29" s="14">
        <v>108</v>
      </c>
      <c r="C29" s="14">
        <v>93</v>
      </c>
      <c r="D29" s="24">
        <f t="shared" si="0"/>
        <v>-13.888888888888886</v>
      </c>
      <c r="E29" s="14">
        <v>93</v>
      </c>
      <c r="F29" s="14">
        <v>82</v>
      </c>
      <c r="G29" s="24">
        <f t="shared" si="1"/>
        <v>-11.827956989247312</v>
      </c>
      <c r="H29" s="14">
        <v>5</v>
      </c>
      <c r="I29" s="14">
        <v>1</v>
      </c>
      <c r="J29" s="24">
        <f t="shared" si="2"/>
        <v>-80</v>
      </c>
      <c r="K29" s="14">
        <v>100</v>
      </c>
      <c r="L29" s="14">
        <v>88</v>
      </c>
      <c r="M29" s="24">
        <f t="shared" si="3"/>
        <v>-12</v>
      </c>
    </row>
    <row r="30" spans="1:13" ht="14.25">
      <c r="A30" s="19" t="s">
        <v>74</v>
      </c>
      <c r="B30" s="14">
        <v>92</v>
      </c>
      <c r="C30" s="14">
        <v>87</v>
      </c>
      <c r="D30" s="24">
        <f t="shared" si="0"/>
        <v>-5.434782608695656</v>
      </c>
      <c r="E30" s="14">
        <v>87</v>
      </c>
      <c r="F30" s="14">
        <v>77</v>
      </c>
      <c r="G30" s="24">
        <f t="shared" si="1"/>
        <v>-11.494252873563212</v>
      </c>
      <c r="H30" s="14">
        <v>5</v>
      </c>
      <c r="I30" s="14">
        <v>3</v>
      </c>
      <c r="J30" s="24">
        <f t="shared" si="2"/>
        <v>-40</v>
      </c>
      <c r="K30" s="14">
        <v>95</v>
      </c>
      <c r="L30" s="14">
        <v>77</v>
      </c>
      <c r="M30" s="24">
        <f t="shared" si="3"/>
        <v>-18.94736842105263</v>
      </c>
    </row>
    <row r="31" spans="1:13" ht="14.25">
      <c r="A31" s="19" t="s">
        <v>75</v>
      </c>
      <c r="B31" s="14">
        <v>79</v>
      </c>
      <c r="C31" s="14">
        <v>74</v>
      </c>
      <c r="D31" s="24">
        <f t="shared" si="0"/>
        <v>-6.329113924050631</v>
      </c>
      <c r="E31" s="14">
        <v>71</v>
      </c>
      <c r="F31" s="14">
        <v>66</v>
      </c>
      <c r="G31" s="24">
        <f t="shared" si="1"/>
        <v>-7.042253521126767</v>
      </c>
      <c r="H31" s="14">
        <v>4</v>
      </c>
      <c r="I31" s="14">
        <v>5</v>
      </c>
      <c r="J31" s="24">
        <f t="shared" si="2"/>
        <v>25</v>
      </c>
      <c r="K31" s="14">
        <v>80</v>
      </c>
      <c r="L31" s="14">
        <v>71</v>
      </c>
      <c r="M31" s="24">
        <f t="shared" si="3"/>
        <v>-11.25</v>
      </c>
    </row>
    <row r="32" spans="1:13" ht="14.25">
      <c r="A32" s="19" t="s">
        <v>76</v>
      </c>
      <c r="B32" s="14">
        <v>74</v>
      </c>
      <c r="C32" s="14">
        <v>93</v>
      </c>
      <c r="D32" s="24">
        <f t="shared" si="0"/>
        <v>25.675675675675677</v>
      </c>
      <c r="E32" s="14">
        <v>54</v>
      </c>
      <c r="F32" s="14">
        <v>75</v>
      </c>
      <c r="G32" s="24">
        <f t="shared" si="1"/>
        <v>38.888888888888886</v>
      </c>
      <c r="H32" s="14">
        <v>6</v>
      </c>
      <c r="I32" s="14">
        <v>5</v>
      </c>
      <c r="J32" s="24">
        <f t="shared" si="2"/>
        <v>-16.66666666666667</v>
      </c>
      <c r="K32" s="14">
        <v>46</v>
      </c>
      <c r="L32" s="14">
        <v>77</v>
      </c>
      <c r="M32" s="24">
        <f t="shared" si="3"/>
        <v>67.3913043478261</v>
      </c>
    </row>
    <row r="33" spans="1:13" ht="14.25">
      <c r="A33" s="19" t="s">
        <v>77</v>
      </c>
      <c r="B33" s="14">
        <v>0</v>
      </c>
      <c r="C33" s="14">
        <v>0</v>
      </c>
      <c r="D33" s="24">
        <v>0</v>
      </c>
      <c r="E33" s="14">
        <v>0</v>
      </c>
      <c r="F33" s="14">
        <v>0</v>
      </c>
      <c r="G33" s="24">
        <v>0</v>
      </c>
      <c r="H33" s="14">
        <v>0</v>
      </c>
      <c r="I33" s="14">
        <v>0</v>
      </c>
      <c r="J33" s="24">
        <v>0</v>
      </c>
      <c r="K33" s="14">
        <v>0</v>
      </c>
      <c r="L33" s="14">
        <v>0</v>
      </c>
      <c r="M33" s="24">
        <v>0</v>
      </c>
    </row>
    <row r="34" spans="1:13" ht="15">
      <c r="A34" s="21" t="s">
        <v>78</v>
      </c>
      <c r="B34" s="30">
        <v>3228</v>
      </c>
      <c r="C34" s="30">
        <v>3552</v>
      </c>
      <c r="D34" s="35">
        <f t="shared" si="0"/>
        <v>10.037174721189587</v>
      </c>
      <c r="E34" s="30">
        <v>2790</v>
      </c>
      <c r="F34" s="30">
        <v>3081</v>
      </c>
      <c r="G34" s="35">
        <f t="shared" si="1"/>
        <v>10.430107526881727</v>
      </c>
      <c r="H34" s="30">
        <v>129</v>
      </c>
      <c r="I34" s="30">
        <v>126</v>
      </c>
      <c r="J34" s="35">
        <f t="shared" si="2"/>
        <v>-2.3255813953488342</v>
      </c>
      <c r="K34" s="30">
        <v>3015</v>
      </c>
      <c r="L34" s="30">
        <v>3392</v>
      </c>
      <c r="M34" s="35">
        <f t="shared" si="3"/>
        <v>12.504145936981757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7 J9:J11 J27 J30:J34 D7:D34 G7:G34 M7:M34 J13:J25">
    <cfRule type="cellIs" priority="12" dxfId="551" operator="lessThanOrEqual" stopIfTrue="1">
      <formula>0</formula>
    </cfRule>
  </conditionalFormatting>
  <conditionalFormatting sqref="J7 J9:J11 J27 J30:J34 D7:D34 G7:G34 M7:M34 J13:J25">
    <cfRule type="cellIs" priority="11" dxfId="550" operator="greaterThan" stopIfTrue="1">
      <formula>0</formula>
    </cfRule>
  </conditionalFormatting>
  <conditionalFormatting sqref="J8:J34">
    <cfRule type="cellIs" priority="10" dxfId="551" operator="lessThanOrEqual" stopIfTrue="1">
      <formula>0</formula>
    </cfRule>
  </conditionalFormatting>
  <conditionalFormatting sqref="J8:J34">
    <cfRule type="cellIs" priority="9" dxfId="550" operator="greaterThan" stopIfTrue="1">
      <formula>0</formula>
    </cfRule>
  </conditionalFormatting>
  <conditionalFormatting sqref="D7">
    <cfRule type="cellIs" priority="8" dxfId="551" operator="lessThanOrEqual" stopIfTrue="1">
      <formula>0</formula>
    </cfRule>
  </conditionalFormatting>
  <conditionalFormatting sqref="D7">
    <cfRule type="cellIs" priority="7" dxfId="550" operator="greaterThan" stopIfTrue="1">
      <formula>0</formula>
    </cfRule>
  </conditionalFormatting>
  <conditionalFormatting sqref="G7">
    <cfRule type="cellIs" priority="6" dxfId="551" operator="lessThanOrEqual" stopIfTrue="1">
      <formula>0</formula>
    </cfRule>
  </conditionalFormatting>
  <conditionalFormatting sqref="G7">
    <cfRule type="cellIs" priority="5" dxfId="550" operator="greaterThan" stopIfTrue="1">
      <formula>0</formula>
    </cfRule>
  </conditionalFormatting>
  <conditionalFormatting sqref="J7">
    <cfRule type="cellIs" priority="4" dxfId="551" operator="lessThanOrEqual" stopIfTrue="1">
      <formula>0</formula>
    </cfRule>
  </conditionalFormatting>
  <conditionalFormatting sqref="J7">
    <cfRule type="cellIs" priority="3" dxfId="550" operator="greaterThan" stopIfTrue="1">
      <formula>0</formula>
    </cfRule>
  </conditionalFormatting>
  <conditionalFormatting sqref="M7">
    <cfRule type="cellIs" priority="2" dxfId="551" operator="lessThanOrEqual" stopIfTrue="1">
      <formula>0</formula>
    </cfRule>
  </conditionalFormatting>
  <conditionalFormatting sqref="M7">
    <cfRule type="cellIs" priority="1" dxfId="550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4">
      <selection activeCell="P24" sqref="P24"/>
    </sheetView>
  </sheetViews>
  <sheetFormatPr defaultColWidth="9.140625" defaultRowHeight="15"/>
  <cols>
    <col min="1" max="1" width="22.8515625" style="7" customWidth="1"/>
    <col min="2" max="13" width="11.28125" style="7" customWidth="1"/>
    <col min="14" max="16384" width="9.140625" style="7" customWidth="1"/>
  </cols>
  <sheetData>
    <row r="1" spans="1:13" ht="18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3" customFormat="1" ht="14.25">
      <c r="A4" s="6" t="s">
        <v>42</v>
      </c>
      <c r="B4" s="6" t="s">
        <v>295</v>
      </c>
      <c r="C4" s="6"/>
      <c r="D4" s="6"/>
      <c r="E4" s="6" t="s">
        <v>296</v>
      </c>
      <c r="F4" s="6"/>
      <c r="G4" s="6"/>
      <c r="H4" s="6"/>
      <c r="I4" s="6"/>
      <c r="J4" s="6"/>
      <c r="K4" s="6"/>
      <c r="L4" s="6"/>
      <c r="M4" s="6"/>
    </row>
    <row r="5" spans="1:13" s="13" customFormat="1" ht="16.5" customHeight="1">
      <c r="A5" s="6"/>
      <c r="B5" s="6"/>
      <c r="C5" s="6"/>
      <c r="D5" s="6"/>
      <c r="E5" s="6" t="s">
        <v>95</v>
      </c>
      <c r="F5" s="6"/>
      <c r="G5" s="6"/>
      <c r="H5" s="6" t="s">
        <v>96</v>
      </c>
      <c r="I5" s="6"/>
      <c r="J5" s="6"/>
      <c r="K5" s="6" t="s">
        <v>97</v>
      </c>
      <c r="L5" s="6"/>
      <c r="M5" s="6"/>
    </row>
    <row r="6" spans="1:13" s="13" customFormat="1" ht="28.5">
      <c r="A6" s="6"/>
      <c r="B6" s="56" t="s">
        <v>293</v>
      </c>
      <c r="C6" s="56" t="s">
        <v>294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  <c r="K6" s="56" t="s">
        <v>48</v>
      </c>
      <c r="L6" s="56" t="s">
        <v>49</v>
      </c>
      <c r="M6" s="56" t="s">
        <v>50</v>
      </c>
    </row>
    <row r="7" spans="1:13" ht="14.25">
      <c r="A7" s="19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  <c r="K7" s="14">
        <v>0</v>
      </c>
      <c r="L7" s="14">
        <v>0</v>
      </c>
      <c r="M7" s="29">
        <v>0</v>
      </c>
    </row>
    <row r="8" spans="1:13" ht="14.25">
      <c r="A8" s="19" t="s">
        <v>52</v>
      </c>
      <c r="B8" s="14">
        <v>12</v>
      </c>
      <c r="C8" s="14">
        <v>20</v>
      </c>
      <c r="D8" s="29">
        <f>C8*100/B8-100</f>
        <v>66.66666666666666</v>
      </c>
      <c r="E8" s="14">
        <v>8</v>
      </c>
      <c r="F8" s="14">
        <v>8</v>
      </c>
      <c r="G8" s="29">
        <f>F8*100/E8-100</f>
        <v>0</v>
      </c>
      <c r="H8" s="14">
        <v>0</v>
      </c>
      <c r="I8" s="14">
        <v>1</v>
      </c>
      <c r="J8" s="29" t="s">
        <v>314</v>
      </c>
      <c r="K8" s="14">
        <v>7</v>
      </c>
      <c r="L8" s="14">
        <v>6</v>
      </c>
      <c r="M8" s="29">
        <f>L8*100/K8-100</f>
        <v>-14.285714285714292</v>
      </c>
    </row>
    <row r="9" spans="1:13" ht="14.25">
      <c r="A9" s="19" t="s">
        <v>53</v>
      </c>
      <c r="B9" s="14">
        <v>16</v>
      </c>
      <c r="C9" s="14">
        <v>25</v>
      </c>
      <c r="D9" s="29">
        <f aca="true" t="shared" si="0" ref="D9:D34">C9*100/B9-100</f>
        <v>56.25</v>
      </c>
      <c r="E9" s="14">
        <v>13</v>
      </c>
      <c r="F9" s="14">
        <v>16</v>
      </c>
      <c r="G9" s="29">
        <f aca="true" t="shared" si="1" ref="G9:G34">F9*100/E9-100</f>
        <v>23.07692307692308</v>
      </c>
      <c r="H9" s="14">
        <v>1</v>
      </c>
      <c r="I9" s="14">
        <v>0</v>
      </c>
      <c r="J9" s="112" t="s">
        <v>315</v>
      </c>
      <c r="K9" s="14">
        <v>9</v>
      </c>
      <c r="L9" s="14">
        <v>14</v>
      </c>
      <c r="M9" s="29">
        <f aca="true" t="shared" si="2" ref="M9:M34">L9*100/K9-100</f>
        <v>55.55555555555554</v>
      </c>
    </row>
    <row r="10" spans="1:13" ht="14.25">
      <c r="A10" s="19" t="s">
        <v>54</v>
      </c>
      <c r="B10" s="14">
        <v>36</v>
      </c>
      <c r="C10" s="14">
        <v>39</v>
      </c>
      <c r="D10" s="29">
        <f t="shared" si="0"/>
        <v>8.333333333333329</v>
      </c>
      <c r="E10" s="14">
        <v>26</v>
      </c>
      <c r="F10" s="14">
        <v>31</v>
      </c>
      <c r="G10" s="29">
        <f t="shared" si="1"/>
        <v>19.230769230769226</v>
      </c>
      <c r="H10" s="14">
        <v>0</v>
      </c>
      <c r="I10" s="14">
        <v>1</v>
      </c>
      <c r="J10" s="29" t="s">
        <v>314</v>
      </c>
      <c r="K10" s="14">
        <v>24</v>
      </c>
      <c r="L10" s="14">
        <v>26</v>
      </c>
      <c r="M10" s="29">
        <f t="shared" si="2"/>
        <v>8.333333333333329</v>
      </c>
    </row>
    <row r="11" spans="1:13" ht="14.25">
      <c r="A11" s="19" t="s">
        <v>55</v>
      </c>
      <c r="B11" s="14">
        <v>19</v>
      </c>
      <c r="C11" s="14">
        <v>23</v>
      </c>
      <c r="D11" s="29">
        <f t="shared" si="0"/>
        <v>21.05263157894737</v>
      </c>
      <c r="E11" s="14">
        <v>12</v>
      </c>
      <c r="F11" s="14">
        <v>17</v>
      </c>
      <c r="G11" s="29">
        <f t="shared" si="1"/>
        <v>41.66666666666666</v>
      </c>
      <c r="H11" s="14">
        <v>1</v>
      </c>
      <c r="I11" s="14">
        <v>0</v>
      </c>
      <c r="J11" s="112" t="s">
        <v>315</v>
      </c>
      <c r="K11" s="14">
        <v>10</v>
      </c>
      <c r="L11" s="14">
        <v>18</v>
      </c>
      <c r="M11" s="29">
        <f t="shared" si="2"/>
        <v>80</v>
      </c>
    </row>
    <row r="12" spans="1:13" ht="14.25">
      <c r="A12" s="19" t="s">
        <v>56</v>
      </c>
      <c r="B12" s="14">
        <v>13</v>
      </c>
      <c r="C12" s="14">
        <v>15</v>
      </c>
      <c r="D12" s="29">
        <f t="shared" si="0"/>
        <v>15.384615384615387</v>
      </c>
      <c r="E12" s="14">
        <v>6</v>
      </c>
      <c r="F12" s="14">
        <v>4</v>
      </c>
      <c r="G12" s="29">
        <f t="shared" si="1"/>
        <v>-33.33333333333333</v>
      </c>
      <c r="H12" s="14">
        <v>0</v>
      </c>
      <c r="I12" s="14">
        <v>0</v>
      </c>
      <c r="J12" s="29">
        <v>0</v>
      </c>
      <c r="K12" s="14">
        <v>5</v>
      </c>
      <c r="L12" s="14">
        <v>3</v>
      </c>
      <c r="M12" s="29">
        <f t="shared" si="2"/>
        <v>-40</v>
      </c>
    </row>
    <row r="13" spans="1:13" ht="14.25">
      <c r="A13" s="19" t="s">
        <v>57</v>
      </c>
      <c r="B13" s="14">
        <v>13</v>
      </c>
      <c r="C13" s="14">
        <v>19</v>
      </c>
      <c r="D13" s="29">
        <f t="shared" si="0"/>
        <v>46.15384615384616</v>
      </c>
      <c r="E13" s="14">
        <v>5</v>
      </c>
      <c r="F13" s="14">
        <v>6</v>
      </c>
      <c r="G13" s="29">
        <f t="shared" si="1"/>
        <v>20</v>
      </c>
      <c r="H13" s="14">
        <v>0</v>
      </c>
      <c r="I13" s="14">
        <v>0</v>
      </c>
      <c r="J13" s="29">
        <v>0</v>
      </c>
      <c r="K13" s="14">
        <v>2</v>
      </c>
      <c r="L13" s="14">
        <v>4</v>
      </c>
      <c r="M13" s="29">
        <f t="shared" si="2"/>
        <v>100</v>
      </c>
    </row>
    <row r="14" spans="1:13" ht="14.25">
      <c r="A14" s="19" t="s">
        <v>58</v>
      </c>
      <c r="B14" s="14">
        <v>16</v>
      </c>
      <c r="C14" s="14">
        <v>19</v>
      </c>
      <c r="D14" s="29">
        <f t="shared" si="0"/>
        <v>18.75</v>
      </c>
      <c r="E14" s="14">
        <v>9</v>
      </c>
      <c r="F14" s="14">
        <v>10</v>
      </c>
      <c r="G14" s="29">
        <f t="shared" si="1"/>
        <v>11.111111111111114</v>
      </c>
      <c r="H14" s="14">
        <v>0</v>
      </c>
      <c r="I14" s="14">
        <v>1</v>
      </c>
      <c r="J14" s="29" t="s">
        <v>314</v>
      </c>
      <c r="K14" s="14">
        <v>7</v>
      </c>
      <c r="L14" s="14">
        <v>6</v>
      </c>
      <c r="M14" s="29">
        <f t="shared" si="2"/>
        <v>-14.285714285714292</v>
      </c>
    </row>
    <row r="15" spans="1:13" ht="14.25">
      <c r="A15" s="19" t="s">
        <v>59</v>
      </c>
      <c r="B15" s="14">
        <v>21</v>
      </c>
      <c r="C15" s="14">
        <v>32</v>
      </c>
      <c r="D15" s="29">
        <f t="shared" si="0"/>
        <v>52.38095238095238</v>
      </c>
      <c r="E15" s="14">
        <v>16</v>
      </c>
      <c r="F15" s="14">
        <v>23</v>
      </c>
      <c r="G15" s="29">
        <f t="shared" si="1"/>
        <v>43.75</v>
      </c>
      <c r="H15" s="14">
        <v>1</v>
      </c>
      <c r="I15" s="14">
        <v>0</v>
      </c>
      <c r="J15" s="112" t="s">
        <v>315</v>
      </c>
      <c r="K15" s="14">
        <v>13</v>
      </c>
      <c r="L15" s="14">
        <v>22</v>
      </c>
      <c r="M15" s="29">
        <f t="shared" si="2"/>
        <v>69.23076923076923</v>
      </c>
    </row>
    <row r="16" spans="1:13" ht="14.25">
      <c r="A16" s="19" t="s">
        <v>60</v>
      </c>
      <c r="B16" s="14">
        <v>23</v>
      </c>
      <c r="C16" s="14">
        <v>29</v>
      </c>
      <c r="D16" s="29">
        <f t="shared" si="0"/>
        <v>26.086956521739125</v>
      </c>
      <c r="E16" s="14">
        <v>9</v>
      </c>
      <c r="F16" s="14">
        <v>18</v>
      </c>
      <c r="G16" s="29">
        <f t="shared" si="1"/>
        <v>100</v>
      </c>
      <c r="H16" s="14">
        <v>0</v>
      </c>
      <c r="I16" s="14">
        <v>1</v>
      </c>
      <c r="J16" s="29" t="s">
        <v>314</v>
      </c>
      <c r="K16" s="14">
        <v>9</v>
      </c>
      <c r="L16" s="14">
        <v>16</v>
      </c>
      <c r="M16" s="29">
        <f t="shared" si="2"/>
        <v>77.77777777777777</v>
      </c>
    </row>
    <row r="17" spans="1:13" ht="14.25">
      <c r="A17" s="19" t="s">
        <v>61</v>
      </c>
      <c r="B17" s="14">
        <v>10</v>
      </c>
      <c r="C17" s="14">
        <v>31</v>
      </c>
      <c r="D17" s="29">
        <f t="shared" si="0"/>
        <v>210</v>
      </c>
      <c r="E17" s="14">
        <v>1</v>
      </c>
      <c r="F17" s="14">
        <v>10</v>
      </c>
      <c r="G17" s="29">
        <f t="shared" si="1"/>
        <v>900</v>
      </c>
      <c r="H17" s="14">
        <v>0</v>
      </c>
      <c r="I17" s="14">
        <v>0</v>
      </c>
      <c r="J17" s="29">
        <v>0</v>
      </c>
      <c r="K17" s="14">
        <v>1</v>
      </c>
      <c r="L17" s="14">
        <v>6</v>
      </c>
      <c r="M17" s="29">
        <f t="shared" si="2"/>
        <v>500</v>
      </c>
    </row>
    <row r="18" spans="1:13" ht="14.25">
      <c r="A18" s="19" t="s">
        <v>62</v>
      </c>
      <c r="B18" s="14">
        <v>13</v>
      </c>
      <c r="C18" s="14">
        <v>12</v>
      </c>
      <c r="D18" s="29">
        <f t="shared" si="0"/>
        <v>-7.692307692307693</v>
      </c>
      <c r="E18" s="14">
        <v>9</v>
      </c>
      <c r="F18" s="14">
        <v>9</v>
      </c>
      <c r="G18" s="29">
        <f t="shared" si="1"/>
        <v>0</v>
      </c>
      <c r="H18" s="14">
        <v>0</v>
      </c>
      <c r="I18" s="14">
        <v>1</v>
      </c>
      <c r="J18" s="29" t="s">
        <v>314</v>
      </c>
      <c r="K18" s="14">
        <v>7</v>
      </c>
      <c r="L18" s="14">
        <v>6</v>
      </c>
      <c r="M18" s="29">
        <f t="shared" si="2"/>
        <v>-14.285714285714292</v>
      </c>
    </row>
    <row r="19" spans="1:13" ht="14.25">
      <c r="A19" s="19" t="s">
        <v>63</v>
      </c>
      <c r="B19" s="14">
        <v>6</v>
      </c>
      <c r="C19" s="14">
        <v>11</v>
      </c>
      <c r="D19" s="29">
        <f t="shared" si="0"/>
        <v>83.33333333333334</v>
      </c>
      <c r="E19" s="14">
        <v>4</v>
      </c>
      <c r="F19" s="14">
        <v>6</v>
      </c>
      <c r="G19" s="29">
        <f t="shared" si="1"/>
        <v>50</v>
      </c>
      <c r="H19" s="14">
        <v>0</v>
      </c>
      <c r="I19" s="14">
        <v>0</v>
      </c>
      <c r="J19" s="29">
        <v>0</v>
      </c>
      <c r="K19" s="14">
        <v>4</v>
      </c>
      <c r="L19" s="14">
        <v>4</v>
      </c>
      <c r="M19" s="29">
        <f t="shared" si="2"/>
        <v>0</v>
      </c>
    </row>
    <row r="20" spans="1:13" ht="14.25">
      <c r="A20" s="19" t="s">
        <v>64</v>
      </c>
      <c r="B20" s="14">
        <v>31</v>
      </c>
      <c r="C20" s="14">
        <v>45</v>
      </c>
      <c r="D20" s="29">
        <f t="shared" si="0"/>
        <v>45.16129032258064</v>
      </c>
      <c r="E20" s="14">
        <v>14</v>
      </c>
      <c r="F20" s="14">
        <v>34</v>
      </c>
      <c r="G20" s="29">
        <f t="shared" si="1"/>
        <v>142.85714285714286</v>
      </c>
      <c r="H20" s="14">
        <v>0</v>
      </c>
      <c r="I20" s="14">
        <v>2</v>
      </c>
      <c r="J20" s="29" t="s">
        <v>314</v>
      </c>
      <c r="K20" s="14">
        <v>11</v>
      </c>
      <c r="L20" s="14">
        <v>27</v>
      </c>
      <c r="M20" s="29">
        <f t="shared" si="2"/>
        <v>145.45454545454547</v>
      </c>
    </row>
    <row r="21" spans="1:13" ht="14.25">
      <c r="A21" s="19" t="s">
        <v>65</v>
      </c>
      <c r="B21" s="14">
        <v>16</v>
      </c>
      <c r="C21" s="14">
        <v>13</v>
      </c>
      <c r="D21" s="29">
        <f t="shared" si="0"/>
        <v>-18.75</v>
      </c>
      <c r="E21" s="14">
        <v>11</v>
      </c>
      <c r="F21" s="14">
        <v>9</v>
      </c>
      <c r="G21" s="29">
        <f t="shared" si="1"/>
        <v>-18.181818181818187</v>
      </c>
      <c r="H21" s="14">
        <v>1</v>
      </c>
      <c r="I21" s="14">
        <v>0</v>
      </c>
      <c r="J21" s="112" t="s">
        <v>315</v>
      </c>
      <c r="K21" s="14">
        <v>8</v>
      </c>
      <c r="L21" s="14">
        <v>6</v>
      </c>
      <c r="M21" s="29">
        <f t="shared" si="2"/>
        <v>-25</v>
      </c>
    </row>
    <row r="22" spans="1:13" ht="14.25">
      <c r="A22" s="19" t="s">
        <v>66</v>
      </c>
      <c r="B22" s="14">
        <v>18</v>
      </c>
      <c r="C22" s="14">
        <v>25</v>
      </c>
      <c r="D22" s="29">
        <f t="shared" si="0"/>
        <v>38.888888888888886</v>
      </c>
      <c r="E22" s="14">
        <v>12</v>
      </c>
      <c r="F22" s="14">
        <v>10</v>
      </c>
      <c r="G22" s="29">
        <f t="shared" si="1"/>
        <v>-16.66666666666667</v>
      </c>
      <c r="H22" s="14">
        <v>1</v>
      </c>
      <c r="I22" s="14">
        <v>0</v>
      </c>
      <c r="J22" s="112" t="s">
        <v>315</v>
      </c>
      <c r="K22" s="14">
        <v>9</v>
      </c>
      <c r="L22" s="14">
        <v>8</v>
      </c>
      <c r="M22" s="29">
        <f t="shared" si="2"/>
        <v>-11.111111111111114</v>
      </c>
    </row>
    <row r="23" spans="1:13" ht="14.25">
      <c r="A23" s="19" t="s">
        <v>67</v>
      </c>
      <c r="B23" s="14">
        <v>21</v>
      </c>
      <c r="C23" s="14">
        <v>24</v>
      </c>
      <c r="D23" s="29">
        <f t="shared" si="0"/>
        <v>14.285714285714292</v>
      </c>
      <c r="E23" s="14">
        <v>16</v>
      </c>
      <c r="F23" s="14">
        <v>17</v>
      </c>
      <c r="G23" s="29">
        <f t="shared" si="1"/>
        <v>6.25</v>
      </c>
      <c r="H23" s="14">
        <v>0</v>
      </c>
      <c r="I23" s="14">
        <v>0</v>
      </c>
      <c r="J23" s="29">
        <v>0</v>
      </c>
      <c r="K23" s="14">
        <v>16</v>
      </c>
      <c r="L23" s="14">
        <v>16</v>
      </c>
      <c r="M23" s="29">
        <f t="shared" si="2"/>
        <v>0</v>
      </c>
    </row>
    <row r="24" spans="1:13" ht="14.25">
      <c r="A24" s="19" t="s">
        <v>68</v>
      </c>
      <c r="B24" s="14">
        <v>14</v>
      </c>
      <c r="C24" s="14">
        <v>20</v>
      </c>
      <c r="D24" s="29">
        <f t="shared" si="0"/>
        <v>42.85714285714286</v>
      </c>
      <c r="E24" s="14">
        <v>7</v>
      </c>
      <c r="F24" s="14">
        <v>14</v>
      </c>
      <c r="G24" s="29">
        <f t="shared" si="1"/>
        <v>100</v>
      </c>
      <c r="H24" s="14">
        <v>0</v>
      </c>
      <c r="I24" s="14">
        <v>1</v>
      </c>
      <c r="J24" s="29" t="s">
        <v>314</v>
      </c>
      <c r="K24" s="14">
        <v>5</v>
      </c>
      <c r="L24" s="14">
        <v>11</v>
      </c>
      <c r="M24" s="29">
        <f t="shared" si="2"/>
        <v>120</v>
      </c>
    </row>
    <row r="25" spans="1:13" ht="14.25">
      <c r="A25" s="19" t="s">
        <v>69</v>
      </c>
      <c r="B25" s="14">
        <v>10</v>
      </c>
      <c r="C25" s="14">
        <v>15</v>
      </c>
      <c r="D25" s="29">
        <f t="shared" si="0"/>
        <v>50</v>
      </c>
      <c r="E25" s="14">
        <v>8</v>
      </c>
      <c r="F25" s="14">
        <v>11</v>
      </c>
      <c r="G25" s="29">
        <f t="shared" si="1"/>
        <v>37.5</v>
      </c>
      <c r="H25" s="14">
        <v>0</v>
      </c>
      <c r="I25" s="14">
        <v>0</v>
      </c>
      <c r="J25" s="29">
        <v>0</v>
      </c>
      <c r="K25" s="14">
        <v>6</v>
      </c>
      <c r="L25" s="14">
        <v>10</v>
      </c>
      <c r="M25" s="29">
        <f t="shared" si="2"/>
        <v>66.66666666666666</v>
      </c>
    </row>
    <row r="26" spans="1:13" ht="14.25">
      <c r="A26" s="19" t="s">
        <v>70</v>
      </c>
      <c r="B26" s="14">
        <v>9</v>
      </c>
      <c r="C26" s="14">
        <v>10</v>
      </c>
      <c r="D26" s="29">
        <f t="shared" si="0"/>
        <v>11.111111111111114</v>
      </c>
      <c r="E26" s="14">
        <v>2</v>
      </c>
      <c r="F26" s="14">
        <v>5</v>
      </c>
      <c r="G26" s="29">
        <f t="shared" si="1"/>
        <v>150</v>
      </c>
      <c r="H26" s="14">
        <v>0</v>
      </c>
      <c r="I26" s="14">
        <v>1</v>
      </c>
      <c r="J26" s="29" t="s">
        <v>314</v>
      </c>
      <c r="K26" s="14">
        <v>2</v>
      </c>
      <c r="L26" s="14">
        <v>4</v>
      </c>
      <c r="M26" s="29">
        <f t="shared" si="2"/>
        <v>100</v>
      </c>
    </row>
    <row r="27" spans="1:13" ht="14.25">
      <c r="A27" s="19" t="s">
        <v>71</v>
      </c>
      <c r="B27" s="14">
        <v>15</v>
      </c>
      <c r="C27" s="14">
        <v>18</v>
      </c>
      <c r="D27" s="29">
        <f t="shared" si="0"/>
        <v>20</v>
      </c>
      <c r="E27" s="14">
        <v>6</v>
      </c>
      <c r="F27" s="14">
        <v>11</v>
      </c>
      <c r="G27" s="29">
        <f t="shared" si="1"/>
        <v>83.33333333333334</v>
      </c>
      <c r="H27" s="14">
        <v>0</v>
      </c>
      <c r="I27" s="14">
        <v>0</v>
      </c>
      <c r="J27" s="29">
        <v>0</v>
      </c>
      <c r="K27" s="14">
        <v>5</v>
      </c>
      <c r="L27" s="14">
        <v>7</v>
      </c>
      <c r="M27" s="29">
        <f t="shared" si="2"/>
        <v>40</v>
      </c>
    </row>
    <row r="28" spans="1:13" ht="14.25">
      <c r="A28" s="19" t="s">
        <v>72</v>
      </c>
      <c r="B28" s="14">
        <v>17</v>
      </c>
      <c r="C28" s="14">
        <v>21</v>
      </c>
      <c r="D28" s="29">
        <f t="shared" si="0"/>
        <v>23.529411764705884</v>
      </c>
      <c r="E28" s="14">
        <v>12</v>
      </c>
      <c r="F28" s="14">
        <v>12</v>
      </c>
      <c r="G28" s="29">
        <f t="shared" si="1"/>
        <v>0</v>
      </c>
      <c r="H28" s="14">
        <v>0</v>
      </c>
      <c r="I28" s="14">
        <v>0</v>
      </c>
      <c r="J28" s="29">
        <v>0</v>
      </c>
      <c r="K28" s="14">
        <v>11</v>
      </c>
      <c r="L28" s="14">
        <v>10</v>
      </c>
      <c r="M28" s="29">
        <f t="shared" si="2"/>
        <v>-9.090909090909093</v>
      </c>
    </row>
    <row r="29" spans="1:13" ht="14.25">
      <c r="A29" s="19" t="s">
        <v>73</v>
      </c>
      <c r="B29" s="14">
        <v>11</v>
      </c>
      <c r="C29" s="14">
        <v>13</v>
      </c>
      <c r="D29" s="29">
        <f t="shared" si="0"/>
        <v>18.181818181818187</v>
      </c>
      <c r="E29" s="14">
        <v>3</v>
      </c>
      <c r="F29" s="14">
        <v>6</v>
      </c>
      <c r="G29" s="29">
        <f t="shared" si="1"/>
        <v>100</v>
      </c>
      <c r="H29" s="14">
        <v>0</v>
      </c>
      <c r="I29" s="14">
        <v>0</v>
      </c>
      <c r="J29" s="29">
        <v>0</v>
      </c>
      <c r="K29" s="14">
        <v>3</v>
      </c>
      <c r="L29" s="14">
        <v>5</v>
      </c>
      <c r="M29" s="29">
        <f t="shared" si="2"/>
        <v>66.66666666666666</v>
      </c>
    </row>
    <row r="30" spans="1:13" ht="14.25">
      <c r="A30" s="19" t="s">
        <v>74</v>
      </c>
      <c r="B30" s="14">
        <v>18</v>
      </c>
      <c r="C30" s="14">
        <v>8</v>
      </c>
      <c r="D30" s="29">
        <f t="shared" si="0"/>
        <v>-55.55555555555556</v>
      </c>
      <c r="E30" s="14">
        <v>16</v>
      </c>
      <c r="F30" s="14">
        <v>3</v>
      </c>
      <c r="G30" s="29">
        <f t="shared" si="1"/>
        <v>-81.25</v>
      </c>
      <c r="H30" s="14">
        <v>0</v>
      </c>
      <c r="I30" s="14">
        <v>0</v>
      </c>
      <c r="J30" s="29">
        <v>0</v>
      </c>
      <c r="K30" s="14">
        <v>14</v>
      </c>
      <c r="L30" s="14">
        <v>1</v>
      </c>
      <c r="M30" s="29">
        <f t="shared" si="2"/>
        <v>-92.85714285714286</v>
      </c>
    </row>
    <row r="31" spans="1:13" ht="14.25">
      <c r="A31" s="19" t="s">
        <v>75</v>
      </c>
      <c r="B31" s="14">
        <v>22</v>
      </c>
      <c r="C31" s="14">
        <v>21</v>
      </c>
      <c r="D31" s="29">
        <f t="shared" si="0"/>
        <v>-4.545454545454547</v>
      </c>
      <c r="E31" s="14">
        <v>17</v>
      </c>
      <c r="F31" s="14">
        <v>17</v>
      </c>
      <c r="G31" s="29">
        <f t="shared" si="1"/>
        <v>0</v>
      </c>
      <c r="H31" s="14">
        <v>2</v>
      </c>
      <c r="I31" s="14">
        <v>2</v>
      </c>
      <c r="J31" s="29">
        <f>I31*100/H31-100</f>
        <v>0</v>
      </c>
      <c r="K31" s="14">
        <v>14</v>
      </c>
      <c r="L31" s="14">
        <v>14</v>
      </c>
      <c r="M31" s="29">
        <f t="shared" si="2"/>
        <v>0</v>
      </c>
    </row>
    <row r="32" spans="1:13" ht="14.25">
      <c r="A32" s="19" t="s">
        <v>76</v>
      </c>
      <c r="B32" s="14">
        <v>12</v>
      </c>
      <c r="C32" s="14">
        <v>16</v>
      </c>
      <c r="D32" s="29">
        <f t="shared" si="0"/>
        <v>33.33333333333334</v>
      </c>
      <c r="E32" s="14">
        <v>5</v>
      </c>
      <c r="F32" s="14">
        <v>7</v>
      </c>
      <c r="G32" s="29">
        <f t="shared" si="1"/>
        <v>40</v>
      </c>
      <c r="H32" s="14">
        <v>1</v>
      </c>
      <c r="I32" s="14">
        <v>0</v>
      </c>
      <c r="J32" s="112" t="s">
        <v>315</v>
      </c>
      <c r="K32" s="14">
        <v>2</v>
      </c>
      <c r="L32" s="14">
        <v>6</v>
      </c>
      <c r="M32" s="29">
        <f t="shared" si="2"/>
        <v>200</v>
      </c>
    </row>
    <row r="33" spans="1:13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 t="s">
        <v>314</v>
      </c>
      <c r="H33" s="14">
        <v>0</v>
      </c>
      <c r="I33" s="14">
        <v>0</v>
      </c>
      <c r="J33" s="29">
        <v>0</v>
      </c>
      <c r="K33" s="14">
        <v>0</v>
      </c>
      <c r="L33" s="14">
        <v>0</v>
      </c>
      <c r="M33" s="29">
        <v>0</v>
      </c>
    </row>
    <row r="34" spans="1:13" ht="15">
      <c r="A34" s="21" t="s">
        <v>78</v>
      </c>
      <c r="B34" s="30">
        <v>412</v>
      </c>
      <c r="C34" s="30">
        <v>524</v>
      </c>
      <c r="D34" s="31">
        <f t="shared" si="0"/>
        <v>27.18446601941747</v>
      </c>
      <c r="E34" s="30">
        <v>247</v>
      </c>
      <c r="F34" s="30">
        <v>314</v>
      </c>
      <c r="G34" s="31">
        <f t="shared" si="1"/>
        <v>27.1255060728745</v>
      </c>
      <c r="H34" s="30">
        <v>8</v>
      </c>
      <c r="I34" s="30">
        <v>11</v>
      </c>
      <c r="J34" s="31">
        <f>I34*100/H34-100</f>
        <v>37.5</v>
      </c>
      <c r="K34" s="30">
        <v>204</v>
      </c>
      <c r="L34" s="30">
        <v>256</v>
      </c>
      <c r="M34" s="31">
        <f t="shared" si="2"/>
        <v>25.490196078431367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7:G34 M7:M34 D7:D34 J10 J7:J8 J12:J14 J16:J20 J33:J34 J23:J31">
    <cfRule type="cellIs" priority="2" dxfId="550" operator="greaterThan" stopIfTrue="1">
      <formula>0</formula>
    </cfRule>
  </conditionalFormatting>
  <conditionalFormatting sqref="G7:G34 M7:M34 D7:D34 J10 J7:J8 J12:J14 J16:J20 J33:J34 J23:J31">
    <cfRule type="cellIs" priority="1" dxfId="552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R27" sqref="R27"/>
    </sheetView>
  </sheetViews>
  <sheetFormatPr defaultColWidth="9.140625" defaultRowHeight="15"/>
  <cols>
    <col min="1" max="1" width="22.8515625" style="7" customWidth="1"/>
    <col min="2" max="13" width="10.7109375" style="7" customWidth="1"/>
    <col min="14" max="16384" width="9.140625" style="7" customWidth="1"/>
  </cols>
  <sheetData>
    <row r="1" spans="1:13" ht="18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3" customFormat="1" ht="14.25">
      <c r="A4" s="6" t="s">
        <v>42</v>
      </c>
      <c r="B4" s="6" t="s">
        <v>297</v>
      </c>
      <c r="C4" s="6"/>
      <c r="D4" s="6"/>
      <c r="E4" s="6"/>
      <c r="F4" s="6"/>
      <c r="G4" s="6"/>
      <c r="H4" s="6" t="s">
        <v>298</v>
      </c>
      <c r="I4" s="6"/>
      <c r="J4" s="6"/>
      <c r="K4" s="6"/>
      <c r="L4" s="6"/>
      <c r="M4" s="6"/>
    </row>
    <row r="5" spans="1:13" s="13" customFormat="1" ht="16.5" customHeight="1">
      <c r="A5" s="6"/>
      <c r="B5" s="6" t="s">
        <v>299</v>
      </c>
      <c r="C5" s="6"/>
      <c r="D5" s="6"/>
      <c r="E5" s="6" t="s">
        <v>300</v>
      </c>
      <c r="F5" s="6"/>
      <c r="G5" s="6"/>
      <c r="H5" s="6" t="s">
        <v>301</v>
      </c>
      <c r="I5" s="6"/>
      <c r="J5" s="6"/>
      <c r="K5" s="6" t="s">
        <v>302</v>
      </c>
      <c r="L5" s="6"/>
      <c r="M5" s="6"/>
    </row>
    <row r="6" spans="1:13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  <c r="K6" s="56" t="s">
        <v>48</v>
      </c>
      <c r="L6" s="56" t="s">
        <v>49</v>
      </c>
      <c r="M6" s="56" t="s">
        <v>50</v>
      </c>
    </row>
    <row r="7" spans="1:13" ht="14.25">
      <c r="A7" s="19" t="s">
        <v>51</v>
      </c>
      <c r="B7" s="14">
        <v>0</v>
      </c>
      <c r="C7" s="14">
        <v>0</v>
      </c>
      <c r="D7" s="29">
        <v>0</v>
      </c>
      <c r="E7" s="14">
        <v>0</v>
      </c>
      <c r="F7" s="14">
        <v>0</v>
      </c>
      <c r="G7" s="29">
        <v>0</v>
      </c>
      <c r="H7" s="14">
        <v>0</v>
      </c>
      <c r="I7" s="14">
        <v>0</v>
      </c>
      <c r="J7" s="29">
        <v>0</v>
      </c>
      <c r="K7" s="14">
        <v>0</v>
      </c>
      <c r="L7" s="14">
        <v>0</v>
      </c>
      <c r="M7" s="29">
        <v>0</v>
      </c>
    </row>
    <row r="8" spans="1:13" ht="14.25">
      <c r="A8" s="19" t="s">
        <v>52</v>
      </c>
      <c r="B8" s="14">
        <v>1</v>
      </c>
      <c r="C8" s="14">
        <v>3</v>
      </c>
      <c r="D8" s="29">
        <f aca="true" t="shared" si="0" ref="D8:D34">C8*100/B8-100</f>
        <v>200</v>
      </c>
      <c r="E8" s="14">
        <v>1</v>
      </c>
      <c r="F8" s="14">
        <v>2</v>
      </c>
      <c r="G8" s="29">
        <f aca="true" t="shared" si="1" ref="G8:G34">F8*100/E8-100</f>
        <v>100</v>
      </c>
      <c r="H8" s="14">
        <v>0</v>
      </c>
      <c r="I8" s="14">
        <v>0</v>
      </c>
      <c r="J8" s="29">
        <v>0</v>
      </c>
      <c r="K8" s="14">
        <v>1</v>
      </c>
      <c r="L8" s="14">
        <v>2</v>
      </c>
      <c r="M8" s="29">
        <f aca="true" t="shared" si="2" ref="M8:M34">L8*100/K8-100</f>
        <v>100</v>
      </c>
    </row>
    <row r="9" spans="1:13" ht="14.25">
      <c r="A9" s="19" t="s">
        <v>53</v>
      </c>
      <c r="B9" s="14">
        <v>4</v>
      </c>
      <c r="C9" s="14">
        <v>4</v>
      </c>
      <c r="D9" s="29">
        <f t="shared" si="0"/>
        <v>0</v>
      </c>
      <c r="E9" s="14">
        <v>4</v>
      </c>
      <c r="F9" s="14">
        <v>3</v>
      </c>
      <c r="G9" s="29">
        <f t="shared" si="1"/>
        <v>-25</v>
      </c>
      <c r="H9" s="14">
        <v>0</v>
      </c>
      <c r="I9" s="14">
        <v>0</v>
      </c>
      <c r="J9" s="29">
        <v>0</v>
      </c>
      <c r="K9" s="14">
        <v>4</v>
      </c>
      <c r="L9" s="14">
        <v>3</v>
      </c>
      <c r="M9" s="29">
        <f t="shared" si="2"/>
        <v>-25</v>
      </c>
    </row>
    <row r="10" spans="1:13" ht="14.25">
      <c r="A10" s="19" t="s">
        <v>54</v>
      </c>
      <c r="B10" s="14">
        <v>18</v>
      </c>
      <c r="C10" s="14">
        <v>17</v>
      </c>
      <c r="D10" s="29">
        <f t="shared" si="0"/>
        <v>-5.555555555555557</v>
      </c>
      <c r="E10" s="14">
        <v>16</v>
      </c>
      <c r="F10" s="14">
        <v>16</v>
      </c>
      <c r="G10" s="29">
        <f t="shared" si="1"/>
        <v>0</v>
      </c>
      <c r="H10" s="14">
        <v>0</v>
      </c>
      <c r="I10" s="14">
        <v>1</v>
      </c>
      <c r="J10" s="29" t="s">
        <v>314</v>
      </c>
      <c r="K10" s="14">
        <v>16</v>
      </c>
      <c r="L10" s="14">
        <v>15</v>
      </c>
      <c r="M10" s="29">
        <f t="shared" si="2"/>
        <v>-6.25</v>
      </c>
    </row>
    <row r="11" spans="1:13" ht="14.25">
      <c r="A11" s="19" t="s">
        <v>55</v>
      </c>
      <c r="B11" s="14">
        <v>9</v>
      </c>
      <c r="C11" s="14">
        <v>9</v>
      </c>
      <c r="D11" s="29">
        <f t="shared" si="0"/>
        <v>0</v>
      </c>
      <c r="E11" s="14">
        <v>8</v>
      </c>
      <c r="F11" s="14">
        <v>6</v>
      </c>
      <c r="G11" s="29">
        <f t="shared" si="1"/>
        <v>-25</v>
      </c>
      <c r="H11" s="14">
        <v>0</v>
      </c>
      <c r="I11" s="14">
        <v>0</v>
      </c>
      <c r="J11" s="29">
        <v>0</v>
      </c>
      <c r="K11" s="14">
        <v>8</v>
      </c>
      <c r="L11" s="14">
        <v>6</v>
      </c>
      <c r="M11" s="29">
        <f t="shared" si="2"/>
        <v>-25</v>
      </c>
    </row>
    <row r="12" spans="1:13" ht="14.25">
      <c r="A12" s="19" t="s">
        <v>56</v>
      </c>
      <c r="B12" s="14">
        <v>2</v>
      </c>
      <c r="C12" s="14">
        <v>1</v>
      </c>
      <c r="D12" s="29">
        <f t="shared" si="0"/>
        <v>-50</v>
      </c>
      <c r="E12" s="14">
        <v>1</v>
      </c>
      <c r="F12" s="14">
        <v>1</v>
      </c>
      <c r="G12" s="29">
        <f t="shared" si="1"/>
        <v>0</v>
      </c>
      <c r="H12" s="14">
        <v>0</v>
      </c>
      <c r="I12" s="14">
        <v>0</v>
      </c>
      <c r="J12" s="29">
        <v>0</v>
      </c>
      <c r="K12" s="14">
        <v>1</v>
      </c>
      <c r="L12" s="14">
        <v>1</v>
      </c>
      <c r="M12" s="29">
        <f t="shared" si="2"/>
        <v>0</v>
      </c>
    </row>
    <row r="13" spans="1:13" ht="14.25">
      <c r="A13" s="19" t="s">
        <v>57</v>
      </c>
      <c r="B13" s="14">
        <v>1</v>
      </c>
      <c r="C13" s="14">
        <v>0</v>
      </c>
      <c r="D13" s="112" t="s">
        <v>315</v>
      </c>
      <c r="E13" s="14">
        <v>1</v>
      </c>
      <c r="F13" s="14">
        <v>0</v>
      </c>
      <c r="G13" s="112" t="s">
        <v>315</v>
      </c>
      <c r="H13" s="14">
        <v>0</v>
      </c>
      <c r="I13" s="14">
        <v>0</v>
      </c>
      <c r="J13" s="29">
        <v>0</v>
      </c>
      <c r="K13" s="14">
        <v>1</v>
      </c>
      <c r="L13" s="14">
        <v>0</v>
      </c>
      <c r="M13" s="112" t="s">
        <v>315</v>
      </c>
    </row>
    <row r="14" spans="1:13" ht="14.25">
      <c r="A14" s="19" t="s">
        <v>58</v>
      </c>
      <c r="B14" s="14">
        <v>3</v>
      </c>
      <c r="C14" s="14">
        <v>3</v>
      </c>
      <c r="D14" s="29">
        <f t="shared" si="0"/>
        <v>0</v>
      </c>
      <c r="E14" s="14">
        <v>3</v>
      </c>
      <c r="F14" s="14">
        <v>3</v>
      </c>
      <c r="G14" s="29">
        <f t="shared" si="1"/>
        <v>0</v>
      </c>
      <c r="H14" s="14">
        <v>0</v>
      </c>
      <c r="I14" s="14">
        <v>0</v>
      </c>
      <c r="J14" s="29">
        <v>0</v>
      </c>
      <c r="K14" s="14">
        <v>3</v>
      </c>
      <c r="L14" s="14">
        <v>3</v>
      </c>
      <c r="M14" s="29">
        <f t="shared" si="2"/>
        <v>0</v>
      </c>
    </row>
    <row r="15" spans="1:13" ht="14.25">
      <c r="A15" s="19" t="s">
        <v>59</v>
      </c>
      <c r="B15" s="14">
        <v>13</v>
      </c>
      <c r="C15" s="14">
        <v>8</v>
      </c>
      <c r="D15" s="29">
        <f t="shared" si="0"/>
        <v>-38.46153846153846</v>
      </c>
      <c r="E15" s="14">
        <v>12</v>
      </c>
      <c r="F15" s="14">
        <v>8</v>
      </c>
      <c r="G15" s="29">
        <f t="shared" si="1"/>
        <v>-33.33333333333333</v>
      </c>
      <c r="H15" s="14">
        <v>1</v>
      </c>
      <c r="I15" s="14">
        <v>0</v>
      </c>
      <c r="J15" s="112" t="s">
        <v>315</v>
      </c>
      <c r="K15" s="14">
        <v>11</v>
      </c>
      <c r="L15" s="14">
        <v>9</v>
      </c>
      <c r="M15" s="29">
        <f t="shared" si="2"/>
        <v>-18.181818181818187</v>
      </c>
    </row>
    <row r="16" spans="1:13" ht="14.25">
      <c r="A16" s="19" t="s">
        <v>60</v>
      </c>
      <c r="B16" s="14">
        <v>2</v>
      </c>
      <c r="C16" s="14">
        <v>5</v>
      </c>
      <c r="D16" s="29">
        <f t="shared" si="0"/>
        <v>150</v>
      </c>
      <c r="E16" s="14">
        <v>1</v>
      </c>
      <c r="F16" s="14">
        <v>5</v>
      </c>
      <c r="G16" s="29">
        <f t="shared" si="1"/>
        <v>400</v>
      </c>
      <c r="H16" s="14">
        <v>0</v>
      </c>
      <c r="I16" s="14">
        <v>0</v>
      </c>
      <c r="J16" s="29">
        <v>0</v>
      </c>
      <c r="K16" s="14">
        <v>1</v>
      </c>
      <c r="L16" s="14">
        <v>5</v>
      </c>
      <c r="M16" s="29">
        <f t="shared" si="2"/>
        <v>400</v>
      </c>
    </row>
    <row r="17" spans="1:13" ht="14.25">
      <c r="A17" s="19" t="s">
        <v>61</v>
      </c>
      <c r="B17" s="14">
        <v>1</v>
      </c>
      <c r="C17" s="14">
        <v>1</v>
      </c>
      <c r="D17" s="29">
        <f t="shared" si="0"/>
        <v>0</v>
      </c>
      <c r="E17" s="14">
        <v>1</v>
      </c>
      <c r="F17" s="14">
        <v>1</v>
      </c>
      <c r="G17" s="29">
        <f t="shared" si="1"/>
        <v>0</v>
      </c>
      <c r="H17" s="14">
        <v>0</v>
      </c>
      <c r="I17" s="14">
        <v>0</v>
      </c>
      <c r="J17" s="29">
        <v>0</v>
      </c>
      <c r="K17" s="14">
        <v>1</v>
      </c>
      <c r="L17" s="14">
        <v>1</v>
      </c>
      <c r="M17" s="29">
        <f t="shared" si="2"/>
        <v>0</v>
      </c>
    </row>
    <row r="18" spans="1:13" ht="14.25">
      <c r="A18" s="19" t="s">
        <v>62</v>
      </c>
      <c r="B18" s="14">
        <v>4</v>
      </c>
      <c r="C18" s="14">
        <v>1</v>
      </c>
      <c r="D18" s="29">
        <f t="shared" si="0"/>
        <v>-75</v>
      </c>
      <c r="E18" s="14">
        <v>4</v>
      </c>
      <c r="F18" s="14">
        <v>1</v>
      </c>
      <c r="G18" s="29">
        <f t="shared" si="1"/>
        <v>-75</v>
      </c>
      <c r="H18" s="14">
        <v>0</v>
      </c>
      <c r="I18" s="14">
        <v>0</v>
      </c>
      <c r="J18" s="29">
        <v>0</v>
      </c>
      <c r="K18" s="14">
        <v>4</v>
      </c>
      <c r="L18" s="14">
        <v>1</v>
      </c>
      <c r="M18" s="29">
        <f t="shared" si="2"/>
        <v>-75</v>
      </c>
    </row>
    <row r="19" spans="1:13" ht="14.25">
      <c r="A19" s="19" t="s">
        <v>63</v>
      </c>
      <c r="B19" s="14">
        <v>0</v>
      </c>
      <c r="C19" s="14">
        <v>1</v>
      </c>
      <c r="D19" s="29" t="s">
        <v>314</v>
      </c>
      <c r="E19" s="14">
        <v>0</v>
      </c>
      <c r="F19" s="14">
        <v>1</v>
      </c>
      <c r="G19" s="29" t="s">
        <v>314</v>
      </c>
      <c r="H19" s="14">
        <v>0</v>
      </c>
      <c r="I19" s="14">
        <v>0</v>
      </c>
      <c r="J19" s="29">
        <v>0</v>
      </c>
      <c r="K19" s="14">
        <v>0</v>
      </c>
      <c r="L19" s="14">
        <v>1</v>
      </c>
      <c r="M19" s="29" t="s">
        <v>314</v>
      </c>
    </row>
    <row r="20" spans="1:13" ht="14.25">
      <c r="A20" s="19" t="s">
        <v>64</v>
      </c>
      <c r="B20" s="14">
        <v>5</v>
      </c>
      <c r="C20" s="14">
        <v>8</v>
      </c>
      <c r="D20" s="29">
        <f t="shared" si="0"/>
        <v>60</v>
      </c>
      <c r="E20" s="14">
        <v>4</v>
      </c>
      <c r="F20" s="14">
        <v>8</v>
      </c>
      <c r="G20" s="29">
        <f t="shared" si="1"/>
        <v>100</v>
      </c>
      <c r="H20" s="14">
        <v>0</v>
      </c>
      <c r="I20" s="14">
        <v>1</v>
      </c>
      <c r="J20" s="29" t="s">
        <v>314</v>
      </c>
      <c r="K20" s="14">
        <v>4</v>
      </c>
      <c r="L20" s="14">
        <v>7</v>
      </c>
      <c r="M20" s="29">
        <f t="shared" si="2"/>
        <v>75</v>
      </c>
    </row>
    <row r="21" spans="1:13" ht="14.25">
      <c r="A21" s="19" t="s">
        <v>65</v>
      </c>
      <c r="B21" s="14">
        <v>3</v>
      </c>
      <c r="C21" s="14">
        <v>0</v>
      </c>
      <c r="D21" s="112" t="s">
        <v>315</v>
      </c>
      <c r="E21" s="14">
        <v>3</v>
      </c>
      <c r="F21" s="14">
        <v>0</v>
      </c>
      <c r="G21" s="112" t="s">
        <v>315</v>
      </c>
      <c r="H21" s="14">
        <v>0</v>
      </c>
      <c r="I21" s="14">
        <v>0</v>
      </c>
      <c r="J21" s="29">
        <v>0</v>
      </c>
      <c r="K21" s="14">
        <v>3</v>
      </c>
      <c r="L21" s="14">
        <v>0</v>
      </c>
      <c r="M21" s="112" t="s">
        <v>315</v>
      </c>
    </row>
    <row r="22" spans="1:13" ht="14.25">
      <c r="A22" s="19" t="s">
        <v>66</v>
      </c>
      <c r="B22" s="14">
        <v>6</v>
      </c>
      <c r="C22" s="14">
        <v>2</v>
      </c>
      <c r="D22" s="29">
        <f t="shared" si="0"/>
        <v>-66.66666666666666</v>
      </c>
      <c r="E22" s="14">
        <v>6</v>
      </c>
      <c r="F22" s="14">
        <v>2</v>
      </c>
      <c r="G22" s="29">
        <f t="shared" si="1"/>
        <v>-66.66666666666666</v>
      </c>
      <c r="H22" s="14">
        <v>1</v>
      </c>
      <c r="I22" s="14">
        <v>0</v>
      </c>
      <c r="J22" s="112" t="s">
        <v>315</v>
      </c>
      <c r="K22" s="14">
        <v>5</v>
      </c>
      <c r="L22" s="14">
        <v>2</v>
      </c>
      <c r="M22" s="29">
        <f t="shared" si="2"/>
        <v>-60</v>
      </c>
    </row>
    <row r="23" spans="1:13" ht="14.25">
      <c r="A23" s="19" t="s">
        <v>67</v>
      </c>
      <c r="B23" s="14">
        <v>10</v>
      </c>
      <c r="C23" s="14">
        <v>7</v>
      </c>
      <c r="D23" s="29">
        <f t="shared" si="0"/>
        <v>-30</v>
      </c>
      <c r="E23" s="14">
        <v>10</v>
      </c>
      <c r="F23" s="14">
        <v>7</v>
      </c>
      <c r="G23" s="29">
        <f t="shared" si="1"/>
        <v>-30</v>
      </c>
      <c r="H23" s="14">
        <v>0</v>
      </c>
      <c r="I23" s="14">
        <v>0</v>
      </c>
      <c r="J23" s="29">
        <v>0</v>
      </c>
      <c r="K23" s="14">
        <v>10</v>
      </c>
      <c r="L23" s="14">
        <v>9</v>
      </c>
      <c r="M23" s="29">
        <f t="shared" si="2"/>
        <v>-10</v>
      </c>
    </row>
    <row r="24" spans="1:13" ht="14.25">
      <c r="A24" s="19" t="s">
        <v>68</v>
      </c>
      <c r="B24" s="14">
        <v>2</v>
      </c>
      <c r="C24" s="14">
        <v>5</v>
      </c>
      <c r="D24" s="29">
        <f t="shared" si="0"/>
        <v>150</v>
      </c>
      <c r="E24" s="14">
        <v>1</v>
      </c>
      <c r="F24" s="14">
        <v>5</v>
      </c>
      <c r="G24" s="29">
        <f t="shared" si="1"/>
        <v>400</v>
      </c>
      <c r="H24" s="14">
        <v>0</v>
      </c>
      <c r="I24" s="14">
        <v>0</v>
      </c>
      <c r="J24" s="29">
        <v>0</v>
      </c>
      <c r="K24" s="14">
        <v>1</v>
      </c>
      <c r="L24" s="14">
        <v>5</v>
      </c>
      <c r="M24" s="29">
        <f t="shared" si="2"/>
        <v>400</v>
      </c>
    </row>
    <row r="25" spans="1:13" ht="14.25">
      <c r="A25" s="19" t="s">
        <v>69</v>
      </c>
      <c r="B25" s="14">
        <v>2</v>
      </c>
      <c r="C25" s="14">
        <v>3</v>
      </c>
      <c r="D25" s="29">
        <f t="shared" si="0"/>
        <v>50</v>
      </c>
      <c r="E25" s="14">
        <v>2</v>
      </c>
      <c r="F25" s="14">
        <v>3</v>
      </c>
      <c r="G25" s="29">
        <f t="shared" si="1"/>
        <v>50</v>
      </c>
      <c r="H25" s="14">
        <v>0</v>
      </c>
      <c r="I25" s="14">
        <v>0</v>
      </c>
      <c r="J25" s="29">
        <v>0</v>
      </c>
      <c r="K25" s="14">
        <v>2</v>
      </c>
      <c r="L25" s="14">
        <v>3</v>
      </c>
      <c r="M25" s="29">
        <f t="shared" si="2"/>
        <v>50</v>
      </c>
    </row>
    <row r="26" spans="1:13" ht="14.25">
      <c r="A26" s="19" t="s">
        <v>70</v>
      </c>
      <c r="B26" s="14">
        <v>0</v>
      </c>
      <c r="C26" s="14">
        <v>1</v>
      </c>
      <c r="D26" s="29" t="s">
        <v>314</v>
      </c>
      <c r="E26" s="14">
        <v>0</v>
      </c>
      <c r="F26" s="14">
        <v>1</v>
      </c>
      <c r="G26" s="29" t="s">
        <v>314</v>
      </c>
      <c r="H26" s="14">
        <v>0</v>
      </c>
      <c r="I26" s="14">
        <v>1</v>
      </c>
      <c r="J26" s="29" t="s">
        <v>314</v>
      </c>
      <c r="K26" s="14">
        <v>0</v>
      </c>
      <c r="L26" s="14">
        <v>0</v>
      </c>
      <c r="M26" s="29">
        <v>0</v>
      </c>
    </row>
    <row r="27" spans="1:13" ht="14.25">
      <c r="A27" s="19" t="s">
        <v>71</v>
      </c>
      <c r="B27" s="14">
        <v>2</v>
      </c>
      <c r="C27" s="14">
        <v>2</v>
      </c>
      <c r="D27" s="29">
        <f t="shared" si="0"/>
        <v>0</v>
      </c>
      <c r="E27" s="14">
        <v>2</v>
      </c>
      <c r="F27" s="14">
        <v>2</v>
      </c>
      <c r="G27" s="29">
        <f t="shared" si="1"/>
        <v>0</v>
      </c>
      <c r="H27" s="14">
        <v>0</v>
      </c>
      <c r="I27" s="14">
        <v>0</v>
      </c>
      <c r="J27" s="29">
        <v>0</v>
      </c>
      <c r="K27" s="14">
        <v>2</v>
      </c>
      <c r="L27" s="14">
        <v>2</v>
      </c>
      <c r="M27" s="29">
        <f t="shared" si="2"/>
        <v>0</v>
      </c>
    </row>
    <row r="28" spans="1:13" ht="14.25">
      <c r="A28" s="19" t="s">
        <v>72</v>
      </c>
      <c r="B28" s="14">
        <v>6</v>
      </c>
      <c r="C28" s="14">
        <v>2</v>
      </c>
      <c r="D28" s="29">
        <f t="shared" si="0"/>
        <v>-66.66666666666666</v>
      </c>
      <c r="E28" s="14">
        <v>6</v>
      </c>
      <c r="F28" s="14">
        <v>2</v>
      </c>
      <c r="G28" s="29">
        <f t="shared" si="1"/>
        <v>-66.66666666666666</v>
      </c>
      <c r="H28" s="14">
        <v>0</v>
      </c>
      <c r="I28" s="14">
        <v>0</v>
      </c>
      <c r="J28" s="29">
        <v>0</v>
      </c>
      <c r="K28" s="14">
        <v>6</v>
      </c>
      <c r="L28" s="14">
        <v>2</v>
      </c>
      <c r="M28" s="29">
        <f t="shared" si="2"/>
        <v>-66.66666666666666</v>
      </c>
    </row>
    <row r="29" spans="1:13" ht="14.25">
      <c r="A29" s="19" t="s">
        <v>73</v>
      </c>
      <c r="B29" s="14">
        <v>0</v>
      </c>
      <c r="C29" s="14">
        <v>3</v>
      </c>
      <c r="D29" s="29" t="s">
        <v>314</v>
      </c>
      <c r="E29" s="14">
        <v>0</v>
      </c>
      <c r="F29" s="14">
        <v>3</v>
      </c>
      <c r="G29" s="29" t="s">
        <v>314</v>
      </c>
      <c r="H29" s="14">
        <v>0</v>
      </c>
      <c r="I29" s="14">
        <v>0</v>
      </c>
      <c r="J29" s="29">
        <v>0</v>
      </c>
      <c r="K29" s="14">
        <v>0</v>
      </c>
      <c r="L29" s="14">
        <v>3</v>
      </c>
      <c r="M29" s="29" t="s">
        <v>314</v>
      </c>
    </row>
    <row r="30" spans="1:13" ht="14.25">
      <c r="A30" s="19" t="s">
        <v>74</v>
      </c>
      <c r="B30" s="14">
        <v>5</v>
      </c>
      <c r="C30" s="14">
        <v>2</v>
      </c>
      <c r="D30" s="29">
        <f t="shared" si="0"/>
        <v>-60</v>
      </c>
      <c r="E30" s="14">
        <v>5</v>
      </c>
      <c r="F30" s="14">
        <v>1</v>
      </c>
      <c r="G30" s="29">
        <f t="shared" si="1"/>
        <v>-80</v>
      </c>
      <c r="H30" s="14">
        <v>0</v>
      </c>
      <c r="I30" s="14">
        <v>0</v>
      </c>
      <c r="J30" s="29">
        <v>0</v>
      </c>
      <c r="K30" s="14">
        <v>5</v>
      </c>
      <c r="L30" s="14">
        <v>1</v>
      </c>
      <c r="M30" s="29">
        <f t="shared" si="2"/>
        <v>-80</v>
      </c>
    </row>
    <row r="31" spans="1:13" ht="14.25">
      <c r="A31" s="19" t="s">
        <v>75</v>
      </c>
      <c r="B31" s="14">
        <v>4</v>
      </c>
      <c r="C31" s="14">
        <v>5</v>
      </c>
      <c r="D31" s="29">
        <f t="shared" si="0"/>
        <v>25</v>
      </c>
      <c r="E31" s="14">
        <v>4</v>
      </c>
      <c r="F31" s="14">
        <v>5</v>
      </c>
      <c r="G31" s="29">
        <f t="shared" si="1"/>
        <v>25</v>
      </c>
      <c r="H31" s="14">
        <v>0</v>
      </c>
      <c r="I31" s="14">
        <v>1</v>
      </c>
      <c r="J31" s="29" t="s">
        <v>314</v>
      </c>
      <c r="K31" s="14">
        <v>4</v>
      </c>
      <c r="L31" s="14">
        <v>4</v>
      </c>
      <c r="M31" s="29">
        <f t="shared" si="2"/>
        <v>0</v>
      </c>
    </row>
    <row r="32" spans="1:13" ht="14.25">
      <c r="A32" s="19" t="s">
        <v>76</v>
      </c>
      <c r="B32" s="14">
        <v>2</v>
      </c>
      <c r="C32" s="14">
        <v>2</v>
      </c>
      <c r="D32" s="29">
        <f t="shared" si="0"/>
        <v>0</v>
      </c>
      <c r="E32" s="14">
        <v>2</v>
      </c>
      <c r="F32" s="14">
        <v>2</v>
      </c>
      <c r="G32" s="29">
        <f t="shared" si="1"/>
        <v>0</v>
      </c>
      <c r="H32" s="14">
        <v>1</v>
      </c>
      <c r="I32" s="14">
        <v>0</v>
      </c>
      <c r="J32" s="112" t="s">
        <v>315</v>
      </c>
      <c r="K32" s="14">
        <v>1</v>
      </c>
      <c r="L32" s="14">
        <v>2</v>
      </c>
      <c r="M32" s="29">
        <f t="shared" si="2"/>
        <v>100</v>
      </c>
    </row>
    <row r="33" spans="1:13" ht="14.25">
      <c r="A33" s="19" t="s">
        <v>77</v>
      </c>
      <c r="B33" s="14">
        <v>0</v>
      </c>
      <c r="C33" s="14">
        <v>0</v>
      </c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14">
        <v>0</v>
      </c>
      <c r="J33" s="29">
        <v>0</v>
      </c>
      <c r="K33" s="14">
        <v>0</v>
      </c>
      <c r="L33" s="14">
        <v>0</v>
      </c>
      <c r="M33" s="29">
        <v>0</v>
      </c>
    </row>
    <row r="34" spans="1:13" ht="15">
      <c r="A34" s="21" t="s">
        <v>78</v>
      </c>
      <c r="B34" s="30">
        <v>105</v>
      </c>
      <c r="C34" s="30">
        <v>95</v>
      </c>
      <c r="D34" s="31">
        <f t="shared" si="0"/>
        <v>-9.523809523809518</v>
      </c>
      <c r="E34" s="30">
        <v>97</v>
      </c>
      <c r="F34" s="30">
        <v>88</v>
      </c>
      <c r="G34" s="31">
        <f t="shared" si="1"/>
        <v>-9.278350515463913</v>
      </c>
      <c r="H34" s="30">
        <v>3</v>
      </c>
      <c r="I34" s="30">
        <v>4</v>
      </c>
      <c r="J34" s="31">
        <f>I34*100/H34-100</f>
        <v>33.33333333333334</v>
      </c>
      <c r="K34" s="30">
        <v>94</v>
      </c>
      <c r="L34" s="30">
        <v>87</v>
      </c>
      <c r="M34" s="31">
        <f t="shared" si="2"/>
        <v>-7.4468085106382915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6"/>
    <mergeCell ref="B4:G4"/>
    <mergeCell ref="H4:M4"/>
    <mergeCell ref="B5:D5"/>
    <mergeCell ref="E5:G5"/>
    <mergeCell ref="H5:J5"/>
    <mergeCell ref="K5:M5"/>
  </mergeCells>
  <conditionalFormatting sqref="D31:D34 M31:M34 G14:G20 J33:J34 M14:M20 M22:M29 M8:M12 J8:J14 J16:J21 J23:J31 G22:G35 G8:G12 D8:D12 D14:D20 D22:D29">
    <cfRule type="cellIs" priority="40" dxfId="550" operator="greaterThan" stopIfTrue="1">
      <formula>0</formula>
    </cfRule>
  </conditionalFormatting>
  <conditionalFormatting sqref="D31:D34 M31:M34 G14:G20 J33:J34 M14:M20 M22:M29 M8:M12 J8:J14 J16:J21 J23:J31 G22:G35 G8:G12 D8:D12 D14:D20 D22:D29">
    <cfRule type="cellIs" priority="39" dxfId="552" operator="lessThanOrEqual" stopIfTrue="1">
      <formula>0</formula>
    </cfRule>
  </conditionalFormatting>
  <conditionalFormatting sqref="D8:D12 D14:D20 D22:D34">
    <cfRule type="cellIs" priority="38" dxfId="550" operator="greaterThan" stopIfTrue="1">
      <formula>0</formula>
    </cfRule>
  </conditionalFormatting>
  <conditionalFormatting sqref="D8:D12 D14:D20 D22:D34">
    <cfRule type="cellIs" priority="37" dxfId="552" operator="lessThanOrEqual" stopIfTrue="1">
      <formula>0</formula>
    </cfRule>
  </conditionalFormatting>
  <conditionalFormatting sqref="G22:G34 G8:G12 G14:G20">
    <cfRule type="cellIs" priority="36" dxfId="550" operator="greaterThan" stopIfTrue="1">
      <formula>0</formula>
    </cfRule>
  </conditionalFormatting>
  <conditionalFormatting sqref="G22:G34 G8:G12 G14:G20">
    <cfRule type="cellIs" priority="35" dxfId="552" operator="lessThanOrEqual" stopIfTrue="1">
      <formula>0</formula>
    </cfRule>
  </conditionalFormatting>
  <conditionalFormatting sqref="M22:M34 M8:M12 M14:M20">
    <cfRule type="cellIs" priority="34" dxfId="550" operator="greaterThan" stopIfTrue="1">
      <formula>0</formula>
    </cfRule>
  </conditionalFormatting>
  <conditionalFormatting sqref="M22:M34 M8:M12 M14:M20">
    <cfRule type="cellIs" priority="33" dxfId="552" operator="lessThanOrEqual" stopIfTrue="1">
      <formula>0</formula>
    </cfRule>
  </conditionalFormatting>
  <conditionalFormatting sqref="D7">
    <cfRule type="cellIs" priority="32" dxfId="550" operator="greaterThan" stopIfTrue="1">
      <formula>0</formula>
    </cfRule>
  </conditionalFormatting>
  <conditionalFormatting sqref="D7">
    <cfRule type="cellIs" priority="31" dxfId="552" operator="lessThanOrEqual" stopIfTrue="1">
      <formula>0</formula>
    </cfRule>
  </conditionalFormatting>
  <conditionalFormatting sqref="D7">
    <cfRule type="cellIs" priority="30" dxfId="550" operator="greaterThan" stopIfTrue="1">
      <formula>0</formula>
    </cfRule>
  </conditionalFormatting>
  <conditionalFormatting sqref="D7">
    <cfRule type="cellIs" priority="29" dxfId="552" operator="lessThanOrEqual" stopIfTrue="1">
      <formula>0</formula>
    </cfRule>
  </conditionalFormatting>
  <conditionalFormatting sqref="G7">
    <cfRule type="cellIs" priority="28" dxfId="550" operator="greaterThan" stopIfTrue="1">
      <formula>0</formula>
    </cfRule>
  </conditionalFormatting>
  <conditionalFormatting sqref="G7">
    <cfRule type="cellIs" priority="27" dxfId="552" operator="lessThanOrEqual" stopIfTrue="1">
      <formula>0</formula>
    </cfRule>
  </conditionalFormatting>
  <conditionalFormatting sqref="G7">
    <cfRule type="cellIs" priority="26" dxfId="550" operator="greaterThan" stopIfTrue="1">
      <formula>0</formula>
    </cfRule>
  </conditionalFormatting>
  <conditionalFormatting sqref="G7">
    <cfRule type="cellIs" priority="25" dxfId="552" operator="lessThanOrEqual" stopIfTrue="1">
      <formula>0</formula>
    </cfRule>
  </conditionalFormatting>
  <conditionalFormatting sqref="J7">
    <cfRule type="cellIs" priority="24" dxfId="550" operator="greaterThan" stopIfTrue="1">
      <formula>0</formula>
    </cfRule>
  </conditionalFormatting>
  <conditionalFormatting sqref="J7">
    <cfRule type="cellIs" priority="23" dxfId="552" operator="lessThanOrEqual" stopIfTrue="1">
      <formula>0</formula>
    </cfRule>
  </conditionalFormatting>
  <conditionalFormatting sqref="J7">
    <cfRule type="cellIs" priority="22" dxfId="550" operator="greaterThan" stopIfTrue="1">
      <formula>0</formula>
    </cfRule>
  </conditionalFormatting>
  <conditionalFormatting sqref="J7">
    <cfRule type="cellIs" priority="21" dxfId="552" operator="lessThanOrEqual" stopIfTrue="1">
      <formula>0</formula>
    </cfRule>
  </conditionalFormatting>
  <conditionalFormatting sqref="M7">
    <cfRule type="cellIs" priority="20" dxfId="550" operator="greaterThan" stopIfTrue="1">
      <formula>0</formula>
    </cfRule>
  </conditionalFormatting>
  <conditionalFormatting sqref="M7">
    <cfRule type="cellIs" priority="19" dxfId="552" operator="lessThanOrEqual" stopIfTrue="1">
      <formula>0</formula>
    </cfRule>
  </conditionalFormatting>
  <conditionalFormatting sqref="M7">
    <cfRule type="cellIs" priority="18" dxfId="550" operator="greaterThan" stopIfTrue="1">
      <formula>0</formula>
    </cfRule>
  </conditionalFormatting>
  <conditionalFormatting sqref="M7">
    <cfRule type="cellIs" priority="17" dxfId="552" operator="lessThanOrEqual" stopIfTrue="1">
      <formula>0</formula>
    </cfRule>
  </conditionalFormatting>
  <conditionalFormatting sqref="M33">
    <cfRule type="cellIs" priority="16" dxfId="550" operator="greaterThan" stopIfTrue="1">
      <formula>0</formula>
    </cfRule>
  </conditionalFormatting>
  <conditionalFormatting sqref="M33">
    <cfRule type="cellIs" priority="15" dxfId="552" operator="lessThanOrEqual" stopIfTrue="1">
      <formula>0</formula>
    </cfRule>
  </conditionalFormatting>
  <conditionalFormatting sqref="M33">
    <cfRule type="cellIs" priority="14" dxfId="550" operator="greaterThan" stopIfTrue="1">
      <formula>0</formula>
    </cfRule>
  </conditionalFormatting>
  <conditionalFormatting sqref="M33">
    <cfRule type="cellIs" priority="13" dxfId="552" operator="lessThanOrEqual" stopIfTrue="1">
      <formula>0</formula>
    </cfRule>
  </conditionalFormatting>
  <conditionalFormatting sqref="J33">
    <cfRule type="cellIs" priority="12" dxfId="550" operator="greaterThan" stopIfTrue="1">
      <formula>0</formula>
    </cfRule>
  </conditionalFormatting>
  <conditionalFormatting sqref="J33">
    <cfRule type="cellIs" priority="11" dxfId="552" operator="lessThanOrEqual" stopIfTrue="1">
      <formula>0</formula>
    </cfRule>
  </conditionalFormatting>
  <conditionalFormatting sqref="J33">
    <cfRule type="cellIs" priority="10" dxfId="550" operator="greaterThan" stopIfTrue="1">
      <formula>0</formula>
    </cfRule>
  </conditionalFormatting>
  <conditionalFormatting sqref="J33">
    <cfRule type="cellIs" priority="9" dxfId="552" operator="lessThanOrEqual" stopIfTrue="1">
      <formula>0</formula>
    </cfRule>
  </conditionalFormatting>
  <conditionalFormatting sqref="G33">
    <cfRule type="cellIs" priority="8" dxfId="550" operator="greaterThan" stopIfTrue="1">
      <formula>0</formula>
    </cfRule>
  </conditionalFormatting>
  <conditionalFormatting sqref="G33">
    <cfRule type="cellIs" priority="7" dxfId="552" operator="lessThanOrEqual" stopIfTrue="1">
      <formula>0</formula>
    </cfRule>
  </conditionalFormatting>
  <conditionalFormatting sqref="G33">
    <cfRule type="cellIs" priority="6" dxfId="550" operator="greaterThan" stopIfTrue="1">
      <formula>0</formula>
    </cfRule>
  </conditionalFormatting>
  <conditionalFormatting sqref="G33">
    <cfRule type="cellIs" priority="5" dxfId="552" operator="lessThanOrEqual" stopIfTrue="1">
      <formula>0</formula>
    </cfRule>
  </conditionalFormatting>
  <conditionalFormatting sqref="D33">
    <cfRule type="cellIs" priority="4" dxfId="550" operator="greaterThan" stopIfTrue="1">
      <formula>0</formula>
    </cfRule>
  </conditionalFormatting>
  <conditionalFormatting sqref="D33">
    <cfRule type="cellIs" priority="3" dxfId="552" operator="lessThanOrEqual" stopIfTrue="1">
      <formula>0</formula>
    </cfRule>
  </conditionalFormatting>
  <conditionalFormatting sqref="D33">
    <cfRule type="cellIs" priority="2" dxfId="550" operator="greaterThan" stopIfTrue="1">
      <formula>0</formula>
    </cfRule>
  </conditionalFormatting>
  <conditionalFormatting sqref="D33">
    <cfRule type="cellIs" priority="1" dxfId="552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4"/>
  <sheetViews>
    <sheetView workbookViewId="0" topLeftCell="A1">
      <selection activeCell="N14" sqref="N14"/>
    </sheetView>
  </sheetViews>
  <sheetFormatPr defaultColWidth="9.140625" defaultRowHeight="15"/>
  <cols>
    <col min="1" max="1" width="28.57421875" style="26" customWidth="1"/>
    <col min="2" max="3" width="10.8515625" style="26" customWidth="1"/>
    <col min="4" max="4" width="9.140625" style="26" customWidth="1"/>
    <col min="5" max="6" width="10.8515625" style="26" customWidth="1"/>
    <col min="7" max="7" width="9.140625" style="26" customWidth="1"/>
    <col min="8" max="9" width="10.8515625" style="26" customWidth="1"/>
    <col min="10" max="10" width="9.8515625" style="26" customWidth="1"/>
    <col min="11" max="13" width="10.8515625" style="26" customWidth="1"/>
    <col min="14" max="16384" width="9.140625" style="26" customWidth="1"/>
  </cols>
  <sheetData>
    <row r="1" spans="1:10" ht="18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</row>
    <row r="2" spans="1:10" ht="18" customHeight="1">
      <c r="A2" s="3" t="s">
        <v>312</v>
      </c>
      <c r="B2" s="3"/>
      <c r="C2" s="3"/>
      <c r="D2" s="3"/>
      <c r="E2" s="3"/>
      <c r="F2" s="3"/>
      <c r="G2" s="3"/>
      <c r="H2" s="3"/>
      <c r="I2" s="3"/>
      <c r="J2" s="3"/>
    </row>
    <row r="4" spans="1:10" s="27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27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27" customFormat="1" ht="14.25">
      <c r="A6" s="6"/>
      <c r="B6" s="56" t="s">
        <v>81</v>
      </c>
      <c r="C6" s="56" t="s">
        <v>49</v>
      </c>
      <c r="D6" s="56" t="s">
        <v>50</v>
      </c>
      <c r="E6" s="56" t="s">
        <v>81</v>
      </c>
      <c r="F6" s="56" t="s">
        <v>49</v>
      </c>
      <c r="G6" s="56" t="s">
        <v>50</v>
      </c>
      <c r="H6" s="56" t="s">
        <v>81</v>
      </c>
      <c r="I6" s="56" t="s">
        <v>49</v>
      </c>
      <c r="J6" s="56" t="s">
        <v>50</v>
      </c>
    </row>
    <row r="7" spans="1:10" ht="21" customHeight="1">
      <c r="A7" s="19" t="s">
        <v>82</v>
      </c>
      <c r="B7" s="18">
        <v>7133</v>
      </c>
      <c r="C7" s="18">
        <v>7699</v>
      </c>
      <c r="D7" s="24">
        <f>C7*100/B7-100</f>
        <v>7.93495023131922</v>
      </c>
      <c r="E7" s="18">
        <v>763</v>
      </c>
      <c r="F7" s="18">
        <v>821</v>
      </c>
      <c r="G7" s="24">
        <f>F7*100/E7-100</f>
        <v>7.601572739187418</v>
      </c>
      <c r="H7" s="18">
        <v>11490</v>
      </c>
      <c r="I7" s="18">
        <v>12011</v>
      </c>
      <c r="J7" s="24">
        <f>I7*100/H7-100</f>
        <v>4.534377719756307</v>
      </c>
    </row>
    <row r="8" spans="1:10" ht="21" customHeight="1">
      <c r="A8" s="19" t="s">
        <v>83</v>
      </c>
      <c r="B8" s="18">
        <v>1063</v>
      </c>
      <c r="C8" s="18">
        <v>1337</v>
      </c>
      <c r="D8" s="24">
        <f aca="true" t="shared" si="0" ref="D8:D14">C8*100/B8-100</f>
        <v>25.776105362182506</v>
      </c>
      <c r="E8" s="18">
        <v>207</v>
      </c>
      <c r="F8" s="18">
        <v>224</v>
      </c>
      <c r="G8" s="24">
        <f aca="true" t="shared" si="1" ref="G8:G14">F8*100/E8-100</f>
        <v>8.212560386473427</v>
      </c>
      <c r="H8" s="18">
        <v>1422</v>
      </c>
      <c r="I8" s="18">
        <v>1746</v>
      </c>
      <c r="J8" s="24">
        <f aca="true" t="shared" si="2" ref="J8:J14">I8*100/H8-100</f>
        <v>22.784810126582272</v>
      </c>
    </row>
    <row r="9" spans="1:10" ht="28.5">
      <c r="A9" s="19" t="s">
        <v>84</v>
      </c>
      <c r="B9" s="18">
        <v>396</v>
      </c>
      <c r="C9" s="18">
        <v>409</v>
      </c>
      <c r="D9" s="24">
        <f t="shared" si="0"/>
        <v>3.2828282828282767</v>
      </c>
      <c r="E9" s="18">
        <v>53</v>
      </c>
      <c r="F9" s="18">
        <v>81</v>
      </c>
      <c r="G9" s="24">
        <f t="shared" si="1"/>
        <v>52.83018867924528</v>
      </c>
      <c r="H9" s="18">
        <v>556</v>
      </c>
      <c r="I9" s="18">
        <v>540</v>
      </c>
      <c r="J9" s="24">
        <f t="shared" si="2"/>
        <v>-2.877697841726615</v>
      </c>
    </row>
    <row r="10" spans="1:10" ht="20.25" customHeight="1">
      <c r="A10" s="19" t="s">
        <v>85</v>
      </c>
      <c r="B10" s="18">
        <v>1754</v>
      </c>
      <c r="C10" s="18">
        <v>1922</v>
      </c>
      <c r="D10" s="24">
        <f t="shared" si="0"/>
        <v>9.578107183580386</v>
      </c>
      <c r="E10" s="18">
        <v>320</v>
      </c>
      <c r="F10" s="18">
        <v>308</v>
      </c>
      <c r="G10" s="24">
        <f t="shared" si="1"/>
        <v>-3.75</v>
      </c>
      <c r="H10" s="18">
        <v>2328</v>
      </c>
      <c r="I10" s="18">
        <v>2466</v>
      </c>
      <c r="J10" s="24">
        <f t="shared" si="2"/>
        <v>5.927835051546396</v>
      </c>
    </row>
    <row r="11" spans="1:10" ht="20.25" customHeight="1">
      <c r="A11" s="19" t="s">
        <v>86</v>
      </c>
      <c r="B11" s="18">
        <v>5442</v>
      </c>
      <c r="C11" s="18">
        <v>5570</v>
      </c>
      <c r="D11" s="24">
        <f t="shared" si="0"/>
        <v>2.3520764424843748</v>
      </c>
      <c r="E11" s="18">
        <v>759</v>
      </c>
      <c r="F11" s="18">
        <v>771</v>
      </c>
      <c r="G11" s="24">
        <f t="shared" si="1"/>
        <v>1.5810276679841877</v>
      </c>
      <c r="H11" s="18">
        <v>5113</v>
      </c>
      <c r="I11" s="18">
        <v>5254</v>
      </c>
      <c r="J11" s="24">
        <f t="shared" si="2"/>
        <v>2.7576765108546795</v>
      </c>
    </row>
    <row r="12" spans="1:10" ht="20.25" customHeight="1">
      <c r="A12" s="19" t="s">
        <v>87</v>
      </c>
      <c r="B12" s="18">
        <v>1178</v>
      </c>
      <c r="C12" s="18">
        <v>1150</v>
      </c>
      <c r="D12" s="24">
        <f t="shared" si="0"/>
        <v>-2.3769100169779307</v>
      </c>
      <c r="E12" s="18">
        <v>142</v>
      </c>
      <c r="F12" s="18">
        <v>144</v>
      </c>
      <c r="G12" s="24">
        <f t="shared" si="1"/>
        <v>1.4084507042253591</v>
      </c>
      <c r="H12" s="18">
        <v>1091</v>
      </c>
      <c r="I12" s="18">
        <v>1072</v>
      </c>
      <c r="J12" s="24">
        <f t="shared" si="2"/>
        <v>-1.741521539871684</v>
      </c>
    </row>
    <row r="13" spans="1:10" ht="20.25" customHeight="1">
      <c r="A13" s="19" t="s">
        <v>88</v>
      </c>
      <c r="B13" s="18">
        <v>353</v>
      </c>
      <c r="C13" s="18">
        <v>359</v>
      </c>
      <c r="D13" s="24">
        <f t="shared" si="0"/>
        <v>1.699716713881017</v>
      </c>
      <c r="E13" s="18">
        <v>22</v>
      </c>
      <c r="F13" s="18">
        <v>20</v>
      </c>
      <c r="G13" s="24">
        <f t="shared" si="1"/>
        <v>-9.090909090909093</v>
      </c>
      <c r="H13" s="18">
        <v>394</v>
      </c>
      <c r="I13" s="18">
        <v>387</v>
      </c>
      <c r="J13" s="24">
        <f t="shared" si="2"/>
        <v>-1.7766497461928878</v>
      </c>
    </row>
    <row r="14" spans="1:10" ht="20.25" customHeight="1">
      <c r="A14" s="21" t="s">
        <v>78</v>
      </c>
      <c r="B14" s="34">
        <v>17319</v>
      </c>
      <c r="C14" s="34">
        <v>18446</v>
      </c>
      <c r="D14" s="35">
        <f t="shared" si="0"/>
        <v>6.507304116865868</v>
      </c>
      <c r="E14" s="34">
        <v>2266</v>
      </c>
      <c r="F14" s="34">
        <v>2369</v>
      </c>
      <c r="G14" s="35">
        <f t="shared" si="1"/>
        <v>4.545454545454547</v>
      </c>
      <c r="H14" s="34">
        <v>22394</v>
      </c>
      <c r="I14" s="34">
        <v>23476</v>
      </c>
      <c r="J14" s="35">
        <f t="shared" si="2"/>
        <v>4.83165133517906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4 G7:G14 J7:J14">
    <cfRule type="cellIs" priority="1" dxfId="550" operator="greaterThan" stopIfTrue="1">
      <formula>0</formula>
    </cfRule>
    <cfRule type="cellIs" priority="2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V65"/>
  <sheetViews>
    <sheetView zoomScale="85" zoomScaleNormal="85" workbookViewId="0" topLeftCell="A1">
      <selection activeCell="R60" sqref="R60"/>
    </sheetView>
  </sheetViews>
  <sheetFormatPr defaultColWidth="9.140625" defaultRowHeight="15"/>
  <cols>
    <col min="1" max="1" width="21.140625" style="7" customWidth="1"/>
    <col min="2" max="22" width="8.8515625" style="7" customWidth="1"/>
    <col min="23" max="16384" width="9.140625" style="7" customWidth="1"/>
  </cols>
  <sheetData>
    <row r="1" spans="1:22" ht="18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4" spans="1:22" s="13" customFormat="1" ht="14.25">
      <c r="A4" s="6" t="s">
        <v>42</v>
      </c>
      <c r="B4" s="6" t="s">
        <v>82</v>
      </c>
      <c r="C4" s="6"/>
      <c r="D4" s="6"/>
      <c r="E4" s="6" t="s">
        <v>83</v>
      </c>
      <c r="F4" s="6"/>
      <c r="G4" s="6"/>
      <c r="H4" s="6" t="s">
        <v>89</v>
      </c>
      <c r="I4" s="6"/>
      <c r="J4" s="6"/>
      <c r="K4" s="6" t="s">
        <v>85</v>
      </c>
      <c r="L4" s="6"/>
      <c r="M4" s="6"/>
      <c r="N4" s="6" t="s">
        <v>86</v>
      </c>
      <c r="O4" s="6"/>
      <c r="P4" s="6"/>
      <c r="Q4" s="6" t="s">
        <v>87</v>
      </c>
      <c r="R4" s="6"/>
      <c r="S4" s="6"/>
      <c r="T4" s="6" t="s">
        <v>90</v>
      </c>
      <c r="U4" s="6"/>
      <c r="V4" s="6"/>
    </row>
    <row r="5" spans="1:22" s="13" customFormat="1" ht="28.5">
      <c r="A5" s="6"/>
      <c r="B5" s="56" t="s">
        <v>91</v>
      </c>
      <c r="C5" s="56" t="s">
        <v>92</v>
      </c>
      <c r="D5" s="56" t="s">
        <v>93</v>
      </c>
      <c r="E5" s="56" t="s">
        <v>91</v>
      </c>
      <c r="F5" s="56" t="s">
        <v>92</v>
      </c>
      <c r="G5" s="56" t="s">
        <v>93</v>
      </c>
      <c r="H5" s="56" t="s">
        <v>91</v>
      </c>
      <c r="I5" s="56" t="s">
        <v>92</v>
      </c>
      <c r="J5" s="56" t="s">
        <v>93</v>
      </c>
      <c r="K5" s="56" t="s">
        <v>91</v>
      </c>
      <c r="L5" s="56" t="s">
        <v>92</v>
      </c>
      <c r="M5" s="56" t="s">
        <v>93</v>
      </c>
      <c r="N5" s="56" t="s">
        <v>91</v>
      </c>
      <c r="O5" s="56" t="s">
        <v>92</v>
      </c>
      <c r="P5" s="87" t="s">
        <v>93</v>
      </c>
      <c r="Q5" s="56" t="s">
        <v>91</v>
      </c>
      <c r="R5" s="56" t="s">
        <v>92</v>
      </c>
      <c r="S5" s="56" t="s">
        <v>93</v>
      </c>
      <c r="T5" s="56" t="s">
        <v>91</v>
      </c>
      <c r="U5" s="56" t="s">
        <v>92</v>
      </c>
      <c r="V5" s="56" t="s">
        <v>93</v>
      </c>
    </row>
    <row r="6" spans="1:22" ht="18.75" customHeight="1">
      <c r="A6" s="19" t="s">
        <v>51</v>
      </c>
      <c r="B6" s="18">
        <v>0</v>
      </c>
      <c r="C6" s="20">
        <v>0</v>
      </c>
      <c r="D6" s="20">
        <v>0</v>
      </c>
      <c r="E6" s="18">
        <v>0</v>
      </c>
      <c r="F6" s="20">
        <v>0</v>
      </c>
      <c r="G6" s="20">
        <v>0</v>
      </c>
      <c r="H6" s="18">
        <v>0</v>
      </c>
      <c r="I6" s="20">
        <v>0</v>
      </c>
      <c r="J6" s="20">
        <v>0</v>
      </c>
      <c r="K6" s="18">
        <v>0</v>
      </c>
      <c r="L6" s="20">
        <v>0</v>
      </c>
      <c r="M6" s="20">
        <v>0</v>
      </c>
      <c r="N6" s="18">
        <v>0</v>
      </c>
      <c r="O6" s="20">
        <v>0</v>
      </c>
      <c r="P6" s="20">
        <v>0</v>
      </c>
      <c r="Q6" s="18">
        <v>0</v>
      </c>
      <c r="R6" s="20">
        <v>0</v>
      </c>
      <c r="S6" s="20">
        <v>0</v>
      </c>
      <c r="T6" s="18">
        <v>0</v>
      </c>
      <c r="U6" s="20">
        <v>0</v>
      </c>
      <c r="V6" s="20">
        <v>0</v>
      </c>
    </row>
    <row r="7" spans="1:22" ht="18.75" customHeight="1">
      <c r="A7" s="19" t="s">
        <v>52</v>
      </c>
      <c r="B7" s="18">
        <v>197</v>
      </c>
      <c r="C7" s="24">
        <v>-1.5</v>
      </c>
      <c r="D7" s="24">
        <f>B7*100/'1.'!F8</f>
        <v>40.122199592668025</v>
      </c>
      <c r="E7" s="18">
        <v>45</v>
      </c>
      <c r="F7" s="33">
        <v>36.363636363636374</v>
      </c>
      <c r="G7" s="24">
        <f>E7*100/'1.'!F8</f>
        <v>9.164969450101832</v>
      </c>
      <c r="H7" s="18">
        <v>10</v>
      </c>
      <c r="I7" s="33">
        <v>-23.07692307692308</v>
      </c>
      <c r="J7" s="24">
        <f>H7*100/'1.'!F8</f>
        <v>2.0366598778004072</v>
      </c>
      <c r="K7" s="18">
        <v>56</v>
      </c>
      <c r="L7" s="24">
        <v>3.7037037037037095</v>
      </c>
      <c r="M7" s="24">
        <f>K7*100/'1.'!F8</f>
        <v>11.405295315682281</v>
      </c>
      <c r="N7" s="18">
        <v>142</v>
      </c>
      <c r="O7" s="24">
        <v>-4.6979865771812115</v>
      </c>
      <c r="P7" s="24">
        <f>N7*100/'1.'!F8</f>
        <v>28.920570264765786</v>
      </c>
      <c r="Q7" s="18">
        <v>37</v>
      </c>
      <c r="R7" s="24">
        <v>-7.5</v>
      </c>
      <c r="S7" s="24">
        <f>Q7*100/'1.'!F8</f>
        <v>7.535641547861507</v>
      </c>
      <c r="T7" s="18">
        <v>4</v>
      </c>
      <c r="U7" s="24">
        <v>-60</v>
      </c>
      <c r="V7" s="24">
        <f>T7*100/'1.'!F8</f>
        <v>0.814663951120163</v>
      </c>
    </row>
    <row r="8" spans="1:22" ht="18.75" customHeight="1">
      <c r="A8" s="19" t="s">
        <v>53</v>
      </c>
      <c r="B8" s="18">
        <v>207</v>
      </c>
      <c r="C8" s="24">
        <v>14.364640883977899</v>
      </c>
      <c r="D8" s="24">
        <f>B8*100/'1.'!F9</f>
        <v>36.25218914185639</v>
      </c>
      <c r="E8" s="18">
        <v>80</v>
      </c>
      <c r="F8" s="24">
        <v>42.85714285714286</v>
      </c>
      <c r="G8" s="24">
        <f>E8*100/'1.'!F9</f>
        <v>14.010507880910684</v>
      </c>
      <c r="H8" s="18">
        <v>6</v>
      </c>
      <c r="I8" s="24">
        <v>-45.45454545454545</v>
      </c>
      <c r="J8" s="24">
        <f>H8*100/'1.'!F9</f>
        <v>1.0507880910683012</v>
      </c>
      <c r="K8" s="18">
        <v>45</v>
      </c>
      <c r="L8" s="24">
        <v>-6.25</v>
      </c>
      <c r="M8" s="24">
        <f>K8*100/'1.'!F9</f>
        <v>7.880910683012259</v>
      </c>
      <c r="N8" s="18">
        <v>169</v>
      </c>
      <c r="O8" s="24">
        <v>9.740259740259745</v>
      </c>
      <c r="P8" s="24">
        <f>N8*100/'1.'!F9</f>
        <v>29.59719789842382</v>
      </c>
      <c r="Q8" s="18">
        <v>52</v>
      </c>
      <c r="R8" s="24">
        <v>-7.142857142857139</v>
      </c>
      <c r="S8" s="24">
        <f>Q8*100/'1.'!F9</f>
        <v>9.106830122591944</v>
      </c>
      <c r="T8" s="18">
        <v>12</v>
      </c>
      <c r="U8" s="24">
        <v>-29.411764705882348</v>
      </c>
      <c r="V8" s="24">
        <f>T8*100/'1.'!F9</f>
        <v>2.1015761821366024</v>
      </c>
    </row>
    <row r="9" spans="1:22" ht="18.75" customHeight="1">
      <c r="A9" s="19" t="s">
        <v>54</v>
      </c>
      <c r="B9" s="18">
        <v>623</v>
      </c>
      <c r="C9" s="24">
        <v>9.106830122591944</v>
      </c>
      <c r="D9" s="24">
        <f>B9*100/'1.'!F10</f>
        <v>41.70013386880857</v>
      </c>
      <c r="E9" s="18">
        <v>82</v>
      </c>
      <c r="F9" s="24">
        <v>46.428571428571416</v>
      </c>
      <c r="G9" s="24">
        <f>E9*100/'1.'!F10</f>
        <v>5.4886211512717535</v>
      </c>
      <c r="H9" s="18">
        <v>30</v>
      </c>
      <c r="I9" s="24">
        <v>-3.225806451612897</v>
      </c>
      <c r="J9" s="24">
        <f>H9*100/'1.'!F10</f>
        <v>2.0080321285140563</v>
      </c>
      <c r="K9" s="18">
        <v>150</v>
      </c>
      <c r="L9" s="24">
        <v>10.294117647058826</v>
      </c>
      <c r="M9" s="24">
        <f>K9*100/'1.'!F10</f>
        <v>10.040160642570282</v>
      </c>
      <c r="N9" s="18">
        <v>486</v>
      </c>
      <c r="O9" s="24">
        <v>-6.358381502890168</v>
      </c>
      <c r="P9" s="24">
        <f>N9*100/'1.'!F10</f>
        <v>32.53012048192771</v>
      </c>
      <c r="Q9" s="18">
        <v>104</v>
      </c>
      <c r="R9" s="24">
        <v>23.80952380952381</v>
      </c>
      <c r="S9" s="24">
        <f>Q9*100/'1.'!F10</f>
        <v>6.961178045515395</v>
      </c>
      <c r="T9" s="18">
        <v>19</v>
      </c>
      <c r="U9" s="24">
        <v>-36.666666666666664</v>
      </c>
      <c r="V9" s="24">
        <f>T9*100/'1.'!F10</f>
        <v>1.2717536813922357</v>
      </c>
    </row>
    <row r="10" spans="1:22" ht="18.75" customHeight="1">
      <c r="A10" s="19" t="s">
        <v>55</v>
      </c>
      <c r="B10" s="18">
        <v>289</v>
      </c>
      <c r="C10" s="24">
        <v>27.312775330396477</v>
      </c>
      <c r="D10" s="24">
        <f>B10*100/'1.'!F11</f>
        <v>39.48087431693989</v>
      </c>
      <c r="E10" s="18">
        <v>55</v>
      </c>
      <c r="F10" s="24">
        <v>48.648648648648646</v>
      </c>
      <c r="G10" s="24">
        <f>E10*100/'1.'!F11</f>
        <v>7.5136612021857925</v>
      </c>
      <c r="H10" s="18">
        <v>17</v>
      </c>
      <c r="I10" s="33">
        <v>70</v>
      </c>
      <c r="J10" s="24">
        <f>H10*100/'1.'!F11</f>
        <v>2.3224043715846996</v>
      </c>
      <c r="K10" s="18">
        <v>80</v>
      </c>
      <c r="L10" s="24">
        <v>6.666666666666671</v>
      </c>
      <c r="M10" s="24">
        <f>K10*100/'1.'!F11</f>
        <v>10.92896174863388</v>
      </c>
      <c r="N10" s="18">
        <v>228</v>
      </c>
      <c r="O10" s="24">
        <v>20.634920634920633</v>
      </c>
      <c r="P10" s="24">
        <f>N10*100/'1.'!F11</f>
        <v>31.147540983606557</v>
      </c>
      <c r="Q10" s="18">
        <v>41</v>
      </c>
      <c r="R10" s="33">
        <v>-16.326530612244895</v>
      </c>
      <c r="S10" s="24">
        <f>Q10*100/'1.'!F11</f>
        <v>5.601092896174864</v>
      </c>
      <c r="T10" s="18">
        <v>22</v>
      </c>
      <c r="U10" s="24">
        <v>120</v>
      </c>
      <c r="V10" s="24">
        <f>T10*100/'1.'!F11</f>
        <v>3.0054644808743167</v>
      </c>
    </row>
    <row r="11" spans="1:22" ht="18.75" customHeight="1">
      <c r="A11" s="19" t="s">
        <v>56</v>
      </c>
      <c r="B11" s="18">
        <v>292</v>
      </c>
      <c r="C11" s="24">
        <v>16.33466135458167</v>
      </c>
      <c r="D11" s="24">
        <f>B11*100/'1.'!F12</f>
        <v>41.41843971631206</v>
      </c>
      <c r="E11" s="18">
        <v>47</v>
      </c>
      <c r="F11" s="24">
        <v>-2.0833333333333286</v>
      </c>
      <c r="G11" s="24">
        <f>E11*100/'1.'!F12</f>
        <v>6.666666666666667</v>
      </c>
      <c r="H11" s="18">
        <v>25</v>
      </c>
      <c r="I11" s="24">
        <v>92.30769230769232</v>
      </c>
      <c r="J11" s="24">
        <f>H11*100/'1.'!F12</f>
        <v>3.5460992907801416</v>
      </c>
      <c r="K11" s="18">
        <v>90</v>
      </c>
      <c r="L11" s="24">
        <v>1.1235955056179705</v>
      </c>
      <c r="M11" s="24">
        <f>K11*100/'1.'!F12</f>
        <v>12.76595744680851</v>
      </c>
      <c r="N11" s="18">
        <v>190</v>
      </c>
      <c r="O11" s="24">
        <v>2.702702702702709</v>
      </c>
      <c r="P11" s="24">
        <f>N11*100/'1.'!F12</f>
        <v>26.95035460992908</v>
      </c>
      <c r="Q11" s="18">
        <v>48</v>
      </c>
      <c r="R11" s="24">
        <v>-9.43396226415095</v>
      </c>
      <c r="S11" s="24">
        <f>Q11*100/'1.'!F12</f>
        <v>6.808510638297872</v>
      </c>
      <c r="T11" s="18">
        <v>13</v>
      </c>
      <c r="U11" s="24">
        <v>-23.529411764705884</v>
      </c>
      <c r="V11" s="24">
        <f>T11*100/'1.'!F12</f>
        <v>1.8439716312056738</v>
      </c>
    </row>
    <row r="12" spans="1:22" ht="18.75" customHeight="1">
      <c r="A12" s="19" t="s">
        <v>57</v>
      </c>
      <c r="B12" s="18">
        <v>149</v>
      </c>
      <c r="C12" s="24">
        <v>-2.614379084967325</v>
      </c>
      <c r="D12" s="24">
        <f>B12*100/'1.'!F13</f>
        <v>44.87951807228916</v>
      </c>
      <c r="E12" s="18">
        <v>29</v>
      </c>
      <c r="F12" s="33">
        <v>38.0952380952381</v>
      </c>
      <c r="G12" s="24">
        <f>E12*100/'1.'!F13</f>
        <v>8.734939759036145</v>
      </c>
      <c r="H12" s="18">
        <v>6</v>
      </c>
      <c r="I12" s="33">
        <v>0</v>
      </c>
      <c r="J12" s="24">
        <f>H12*100/'1.'!F13</f>
        <v>1.8072289156626506</v>
      </c>
      <c r="K12" s="18">
        <v>44</v>
      </c>
      <c r="L12" s="24">
        <v>-20</v>
      </c>
      <c r="M12" s="24">
        <f>K12*100/'1.'!F13</f>
        <v>13.25301204819277</v>
      </c>
      <c r="N12" s="18">
        <v>74</v>
      </c>
      <c r="O12" s="24">
        <v>-16.853932584269657</v>
      </c>
      <c r="P12" s="24">
        <f>N12*100/'1.'!F13</f>
        <v>22.289156626506024</v>
      </c>
      <c r="Q12" s="18">
        <v>25</v>
      </c>
      <c r="R12" s="24">
        <v>-30.555555555555557</v>
      </c>
      <c r="S12" s="24">
        <f>Q12*100/'1.'!F13</f>
        <v>7.530120481927711</v>
      </c>
      <c r="T12" s="18">
        <v>5</v>
      </c>
      <c r="U12" s="24">
        <v>0</v>
      </c>
      <c r="V12" s="24">
        <f>T12*100/'1.'!F13</f>
        <v>1.5060240963855422</v>
      </c>
    </row>
    <row r="13" spans="1:22" ht="18.75" customHeight="1">
      <c r="A13" s="19" t="s">
        <v>58</v>
      </c>
      <c r="B13" s="18">
        <v>325</v>
      </c>
      <c r="C13" s="24">
        <v>-0.6116207951070294</v>
      </c>
      <c r="D13" s="24">
        <f>B13*100/'1.'!F14</f>
        <v>39.7796817625459</v>
      </c>
      <c r="E13" s="18">
        <v>50</v>
      </c>
      <c r="F13" s="24">
        <v>16.279069767441854</v>
      </c>
      <c r="G13" s="24">
        <f>E13*100/'1.'!F14</f>
        <v>6.119951040391677</v>
      </c>
      <c r="H13" s="18">
        <v>17</v>
      </c>
      <c r="I13" s="24">
        <v>-10.526315789473685</v>
      </c>
      <c r="J13" s="24">
        <f>H13*100/'1.'!F14</f>
        <v>2.08078335373317</v>
      </c>
      <c r="K13" s="18">
        <v>86</v>
      </c>
      <c r="L13" s="24">
        <v>-3.3707865168539257</v>
      </c>
      <c r="M13" s="24">
        <f>K13*100/'1.'!F14</f>
        <v>10.526315789473685</v>
      </c>
      <c r="N13" s="18">
        <v>295</v>
      </c>
      <c r="O13" s="24">
        <v>2.430555555555557</v>
      </c>
      <c r="P13" s="24">
        <f>N13*100/'1.'!F14</f>
        <v>36.10771113831089</v>
      </c>
      <c r="Q13" s="18">
        <v>34</v>
      </c>
      <c r="R13" s="24">
        <v>21.42857142857143</v>
      </c>
      <c r="S13" s="24">
        <f>Q13*100/'1.'!F14</f>
        <v>4.16156670746634</v>
      </c>
      <c r="T13" s="18">
        <v>10</v>
      </c>
      <c r="U13" s="33">
        <v>-16.66666666666667</v>
      </c>
      <c r="V13" s="24">
        <f>T13*100/'1.'!F14</f>
        <v>1.2239902080783354</v>
      </c>
    </row>
    <row r="14" spans="1:22" ht="18.75" customHeight="1">
      <c r="A14" s="19" t="s">
        <v>59</v>
      </c>
      <c r="B14" s="18">
        <v>213</v>
      </c>
      <c r="C14" s="24">
        <v>24.56140350877193</v>
      </c>
      <c r="D14" s="24">
        <f>B14*100/'1.'!F15</f>
        <v>35.979729729729726</v>
      </c>
      <c r="E14" s="18">
        <v>30</v>
      </c>
      <c r="F14" s="24">
        <v>7.142857142857139</v>
      </c>
      <c r="G14" s="24">
        <f>E14*100/'1.'!F15</f>
        <v>5.0675675675675675</v>
      </c>
      <c r="H14" s="18">
        <v>8</v>
      </c>
      <c r="I14" s="24">
        <v>-11.111111111111114</v>
      </c>
      <c r="J14" s="24">
        <f>H14*100/'1.'!F15</f>
        <v>1.3513513513513513</v>
      </c>
      <c r="K14" s="18">
        <v>90</v>
      </c>
      <c r="L14" s="24">
        <v>57.89473684210526</v>
      </c>
      <c r="M14" s="24">
        <f>K14*100/'1.'!F15</f>
        <v>15.202702702702704</v>
      </c>
      <c r="N14" s="18">
        <v>191</v>
      </c>
      <c r="O14" s="24">
        <v>8.522727272727266</v>
      </c>
      <c r="P14" s="24">
        <f>N14*100/'1.'!F15</f>
        <v>32.263513513513516</v>
      </c>
      <c r="Q14" s="18">
        <v>52</v>
      </c>
      <c r="R14" s="24">
        <v>-1.8867924528301927</v>
      </c>
      <c r="S14" s="24">
        <f>Q14*100/'1.'!F15</f>
        <v>8.783783783783784</v>
      </c>
      <c r="T14" s="18">
        <v>8</v>
      </c>
      <c r="U14" s="33">
        <v>14.285714285714292</v>
      </c>
      <c r="V14" s="24">
        <f>T14*100/'1.'!F15</f>
        <v>1.3513513513513513</v>
      </c>
    </row>
    <row r="15" spans="1:22" ht="18.75" customHeight="1">
      <c r="A15" s="19" t="s">
        <v>60</v>
      </c>
      <c r="B15" s="18">
        <v>584</v>
      </c>
      <c r="C15" s="24">
        <v>5.035971223021576</v>
      </c>
      <c r="D15" s="24">
        <f>B15*100/'1.'!F16</f>
        <v>45.02698535080956</v>
      </c>
      <c r="E15" s="18">
        <v>57</v>
      </c>
      <c r="F15" s="24">
        <v>-17.391304347826093</v>
      </c>
      <c r="G15" s="24">
        <f>E15*100/'1.'!F16</f>
        <v>4.394757131842714</v>
      </c>
      <c r="H15" s="18">
        <v>38</v>
      </c>
      <c r="I15" s="24">
        <v>18.75</v>
      </c>
      <c r="J15" s="24">
        <f>H15*100/'1.'!F16</f>
        <v>2.9298380878951424</v>
      </c>
      <c r="K15" s="18">
        <v>192</v>
      </c>
      <c r="L15" s="24">
        <v>32.413793103448285</v>
      </c>
      <c r="M15" s="24">
        <f>K15*100/'1.'!F16</f>
        <v>14.803392444101773</v>
      </c>
      <c r="N15" s="18">
        <v>330</v>
      </c>
      <c r="O15" s="24">
        <v>21.77121771217712</v>
      </c>
      <c r="P15" s="24">
        <f>N15*100/'1.'!F16</f>
        <v>25.443330763299922</v>
      </c>
      <c r="Q15" s="18">
        <v>87</v>
      </c>
      <c r="R15" s="24">
        <v>-4.395604395604394</v>
      </c>
      <c r="S15" s="24">
        <f>Q15*100/'1.'!F16</f>
        <v>6.707787201233616</v>
      </c>
      <c r="T15" s="18">
        <v>9</v>
      </c>
      <c r="U15" s="24">
        <v>-18.181818181818187</v>
      </c>
      <c r="V15" s="24">
        <f>T15*100/'1.'!F16</f>
        <v>0.6939090208172706</v>
      </c>
    </row>
    <row r="16" spans="1:22" ht="18.75" customHeight="1">
      <c r="A16" s="19" t="s">
        <v>61</v>
      </c>
      <c r="B16" s="18">
        <v>683</v>
      </c>
      <c r="C16" s="24">
        <v>4.274809160305338</v>
      </c>
      <c r="D16" s="24">
        <f>B16*100/'1.'!F17</f>
        <v>41.646341463414636</v>
      </c>
      <c r="E16" s="18">
        <v>22</v>
      </c>
      <c r="F16" s="33">
        <v>15.78947368421052</v>
      </c>
      <c r="G16" s="24">
        <f>E16*100/'1.'!F17</f>
        <v>1.3414634146341464</v>
      </c>
      <c r="H16" s="18">
        <v>63</v>
      </c>
      <c r="I16" s="24">
        <v>-10</v>
      </c>
      <c r="J16" s="24">
        <f>H16*100/'1.'!F17</f>
        <v>3.841463414634146</v>
      </c>
      <c r="K16" s="18">
        <v>111</v>
      </c>
      <c r="L16" s="24">
        <v>-8.264462809917362</v>
      </c>
      <c r="M16" s="24">
        <f>K16*100/'1.'!F17</f>
        <v>6.7682926829268295</v>
      </c>
      <c r="N16" s="18">
        <v>629</v>
      </c>
      <c r="O16" s="24">
        <v>-2.631578947368425</v>
      </c>
      <c r="P16" s="24">
        <f>N16*100/'1.'!F17</f>
        <v>38.353658536585364</v>
      </c>
      <c r="Q16" s="18">
        <v>80</v>
      </c>
      <c r="R16" s="24">
        <v>48.14814814814815</v>
      </c>
      <c r="S16" s="24">
        <f>Q16*100/'1.'!F17</f>
        <v>4.878048780487805</v>
      </c>
      <c r="T16" s="18">
        <v>52</v>
      </c>
      <c r="U16" s="24">
        <v>-17.460317460317455</v>
      </c>
      <c r="V16" s="24">
        <f>T16*100/'1.'!F17</f>
        <v>3.1707317073170733</v>
      </c>
    </row>
    <row r="17" spans="1:22" ht="18.75" customHeight="1">
      <c r="A17" s="19" t="s">
        <v>62</v>
      </c>
      <c r="B17" s="18">
        <v>181</v>
      </c>
      <c r="C17" s="24">
        <v>57.39130434782609</v>
      </c>
      <c r="D17" s="24">
        <f>B17*100/'1.'!F18</f>
        <v>45.47738693467337</v>
      </c>
      <c r="E17" s="18">
        <v>41</v>
      </c>
      <c r="F17" s="24">
        <v>13.888888888888886</v>
      </c>
      <c r="G17" s="24">
        <f>E17*100/'1.'!F18</f>
        <v>10.301507537688442</v>
      </c>
      <c r="H17" s="18">
        <v>7</v>
      </c>
      <c r="I17" s="33">
        <v>0</v>
      </c>
      <c r="J17" s="24">
        <f>H17*100/'1.'!F18</f>
        <v>1.7587939698492463</v>
      </c>
      <c r="K17" s="18">
        <v>39</v>
      </c>
      <c r="L17" s="24">
        <v>129.41176470588235</v>
      </c>
      <c r="M17" s="24">
        <f>K17*100/'1.'!F18</f>
        <v>9.798994974874372</v>
      </c>
      <c r="N17" s="18">
        <v>101</v>
      </c>
      <c r="O17" s="24">
        <v>62.903225806451616</v>
      </c>
      <c r="P17" s="24">
        <f>N17*100/'1.'!F18</f>
        <v>25.376884422110553</v>
      </c>
      <c r="Q17" s="18">
        <v>24</v>
      </c>
      <c r="R17" s="24">
        <v>41.176470588235304</v>
      </c>
      <c r="S17" s="24">
        <f>Q17*100/'1.'!F18</f>
        <v>6.030150753768845</v>
      </c>
      <c r="T17" s="18">
        <v>5</v>
      </c>
      <c r="U17" s="18">
        <v>25</v>
      </c>
      <c r="V17" s="24">
        <f>T17*100/'1.'!F18</f>
        <v>1.256281407035176</v>
      </c>
    </row>
    <row r="18" spans="1:22" ht="18.75" customHeight="1">
      <c r="A18" s="19" t="s">
        <v>63</v>
      </c>
      <c r="B18" s="18">
        <v>78</v>
      </c>
      <c r="C18" s="24">
        <v>14.705882352941174</v>
      </c>
      <c r="D18" s="24">
        <f>B18*100/'1.'!F19</f>
        <v>35.944700460829495</v>
      </c>
      <c r="E18" s="18">
        <v>14</v>
      </c>
      <c r="F18" s="33">
        <v>-48.148148148148145</v>
      </c>
      <c r="G18" s="24">
        <f>E18*100/'1.'!F19</f>
        <v>6.451612903225806</v>
      </c>
      <c r="H18" s="18">
        <v>4</v>
      </c>
      <c r="I18" s="24">
        <v>300</v>
      </c>
      <c r="J18" s="24">
        <f>H18*100/'1.'!F19</f>
        <v>1.8433179723502304</v>
      </c>
      <c r="K18" s="18">
        <v>34</v>
      </c>
      <c r="L18" s="24">
        <v>41.66666666666666</v>
      </c>
      <c r="M18" s="24">
        <f>K18*100/'1.'!F19</f>
        <v>15.668202764976959</v>
      </c>
      <c r="N18" s="18">
        <v>57</v>
      </c>
      <c r="O18" s="24">
        <v>35.71428571428572</v>
      </c>
      <c r="P18" s="24">
        <f>N18*100/'1.'!F19</f>
        <v>26.267281105990783</v>
      </c>
      <c r="Q18" s="18">
        <v>28</v>
      </c>
      <c r="R18" s="24">
        <v>40</v>
      </c>
      <c r="S18" s="24">
        <f>Q18*100/'1.'!F19</f>
        <v>12.903225806451612</v>
      </c>
      <c r="T18" s="18">
        <v>2</v>
      </c>
      <c r="U18" s="18">
        <v>-81.81818181818181</v>
      </c>
      <c r="V18" s="24">
        <f>T18*100/'1.'!F19</f>
        <v>0.9216589861751152</v>
      </c>
    </row>
    <row r="19" spans="1:22" ht="18.75" customHeight="1">
      <c r="A19" s="19" t="s">
        <v>64</v>
      </c>
      <c r="B19" s="18">
        <v>620</v>
      </c>
      <c r="C19" s="24">
        <v>-5.631659056316593</v>
      </c>
      <c r="D19" s="24">
        <f>B19*100/'1.'!F20</f>
        <v>41.69468728984533</v>
      </c>
      <c r="E19" s="18">
        <v>118</v>
      </c>
      <c r="F19" s="24">
        <v>110.71428571428572</v>
      </c>
      <c r="G19" s="24">
        <f>E19*100/'1.'!F20</f>
        <v>7.935440484196368</v>
      </c>
      <c r="H19" s="18">
        <v>18</v>
      </c>
      <c r="I19" s="24">
        <v>50</v>
      </c>
      <c r="J19" s="24">
        <f>H19*100/'1.'!F20</f>
        <v>1.21049092131809</v>
      </c>
      <c r="K19" s="18">
        <v>142</v>
      </c>
      <c r="L19" s="24">
        <v>5.97014925373135</v>
      </c>
      <c r="M19" s="24">
        <f>K19*100/'1.'!F20</f>
        <v>9.549428379287155</v>
      </c>
      <c r="N19" s="18">
        <v>433</v>
      </c>
      <c r="O19" s="24">
        <v>-11.812627291242364</v>
      </c>
      <c r="P19" s="24">
        <f>N19*100/'1.'!F20</f>
        <v>29.119031607262947</v>
      </c>
      <c r="Q19" s="18">
        <v>95</v>
      </c>
      <c r="R19" s="33">
        <v>14.4578313253012</v>
      </c>
      <c r="S19" s="24">
        <f>Q19*100/'1.'!F20</f>
        <v>6.388702084734365</v>
      </c>
      <c r="T19" s="18">
        <v>61</v>
      </c>
      <c r="U19" s="24">
        <v>165.2173913043478</v>
      </c>
      <c r="V19" s="24">
        <f>T19*100/'1.'!F20</f>
        <v>4.10221923335575</v>
      </c>
    </row>
    <row r="20" spans="1:22" ht="18.75" customHeight="1">
      <c r="A20" s="19" t="s">
        <v>65</v>
      </c>
      <c r="B20" s="18">
        <v>306</v>
      </c>
      <c r="C20" s="24">
        <v>3.030303030303031</v>
      </c>
      <c r="D20" s="24">
        <f>B20*100/'1.'!F21</f>
        <v>43.342776203966004</v>
      </c>
      <c r="E20" s="18">
        <v>72</v>
      </c>
      <c r="F20" s="24">
        <v>-5.263157894736835</v>
      </c>
      <c r="G20" s="24">
        <f>E20*100/'1.'!F21</f>
        <v>10.19830028328612</v>
      </c>
      <c r="H20" s="18">
        <v>9</v>
      </c>
      <c r="I20" s="24">
        <v>-18.181818181818187</v>
      </c>
      <c r="J20" s="24">
        <f>H20*100/'1.'!F21</f>
        <v>1.274787535410765</v>
      </c>
      <c r="K20" s="18">
        <v>70</v>
      </c>
      <c r="L20" s="24">
        <v>22.807017543859644</v>
      </c>
      <c r="M20" s="24">
        <f>K20*100/'1.'!F21</f>
        <v>9.91501416430595</v>
      </c>
      <c r="N20" s="18">
        <v>200</v>
      </c>
      <c r="O20" s="24">
        <v>-0.4975124378109399</v>
      </c>
      <c r="P20" s="24">
        <f>N20*100/'1.'!F21</f>
        <v>28.328611898016998</v>
      </c>
      <c r="Q20" s="18">
        <v>28</v>
      </c>
      <c r="R20" s="33">
        <v>-17.647058823529406</v>
      </c>
      <c r="S20" s="24">
        <f>Q20*100/'1.'!F21</f>
        <v>3.9660056657223794</v>
      </c>
      <c r="T20" s="18">
        <v>21</v>
      </c>
      <c r="U20" s="24">
        <v>-16</v>
      </c>
      <c r="V20" s="24">
        <f>T20*100/'1.'!F21</f>
        <v>2.9745042492917846</v>
      </c>
    </row>
    <row r="21" spans="1:22" ht="18.75" customHeight="1">
      <c r="A21" s="19" t="s">
        <v>66</v>
      </c>
      <c r="B21" s="18">
        <v>602</v>
      </c>
      <c r="C21" s="24">
        <v>0.3333333333333286</v>
      </c>
      <c r="D21" s="24">
        <f>B21*100/'1.'!F22</f>
        <v>41.54589371980676</v>
      </c>
      <c r="E21" s="18">
        <v>83</v>
      </c>
      <c r="F21" s="24">
        <v>22.058823529411768</v>
      </c>
      <c r="G21" s="24">
        <f>E21*100/'1.'!F22</f>
        <v>5.728088336783989</v>
      </c>
      <c r="H21" s="18">
        <v>38</v>
      </c>
      <c r="I21" s="24">
        <v>0</v>
      </c>
      <c r="J21" s="24">
        <f>H21*100/'1.'!F22</f>
        <v>2.622498274672188</v>
      </c>
      <c r="K21" s="18">
        <v>110</v>
      </c>
      <c r="L21" s="24">
        <v>-16.66666666666667</v>
      </c>
      <c r="M21" s="24">
        <f>K21*100/'1.'!F22</f>
        <v>7.59144237405107</v>
      </c>
      <c r="N21" s="18">
        <v>509</v>
      </c>
      <c r="O21" s="24">
        <v>5.383022774327117</v>
      </c>
      <c r="P21" s="24">
        <f>N21*100/'1.'!F22</f>
        <v>35.12767425810904</v>
      </c>
      <c r="Q21" s="18">
        <v>79</v>
      </c>
      <c r="R21" s="24">
        <v>33.89830508474577</v>
      </c>
      <c r="S21" s="24">
        <f>Q21*100/'1.'!F22</f>
        <v>5.4520358868184955</v>
      </c>
      <c r="T21" s="18">
        <v>28</v>
      </c>
      <c r="U21" s="33">
        <v>40</v>
      </c>
      <c r="V21" s="24">
        <f>T21*100/'1.'!F22</f>
        <v>1.932367149758454</v>
      </c>
    </row>
    <row r="22" spans="1:22" ht="18.75" customHeight="1">
      <c r="A22" s="19" t="s">
        <v>67</v>
      </c>
      <c r="B22" s="18">
        <v>337</v>
      </c>
      <c r="C22" s="24">
        <v>24.81481481481481</v>
      </c>
      <c r="D22" s="24">
        <f>B22*100/'1.'!F23</f>
        <v>47.13286713286713</v>
      </c>
      <c r="E22" s="18">
        <v>56</v>
      </c>
      <c r="F22" s="24">
        <v>19.148936170212764</v>
      </c>
      <c r="G22" s="24">
        <f>E22*100/'1.'!F23</f>
        <v>7.8321678321678325</v>
      </c>
      <c r="H22" s="18">
        <v>13</v>
      </c>
      <c r="I22" s="33">
        <v>-27.77777777777777</v>
      </c>
      <c r="J22" s="24">
        <f>H22*100/'1.'!F23</f>
        <v>1.8181818181818181</v>
      </c>
      <c r="K22" s="18">
        <v>76</v>
      </c>
      <c r="L22" s="24">
        <v>26.66666666666667</v>
      </c>
      <c r="M22" s="24">
        <f>K22*100/'1.'!F23</f>
        <v>10.62937062937063</v>
      </c>
      <c r="N22" s="18">
        <v>165</v>
      </c>
      <c r="O22" s="24">
        <v>-9.836065573770497</v>
      </c>
      <c r="P22" s="24">
        <f>N22*100/'1.'!F23</f>
        <v>23.076923076923077</v>
      </c>
      <c r="Q22" s="18">
        <v>50</v>
      </c>
      <c r="R22" s="24">
        <v>-29.5774647887324</v>
      </c>
      <c r="S22" s="24">
        <f>Q22*100/'1.'!F23</f>
        <v>6.993006993006993</v>
      </c>
      <c r="T22" s="18">
        <v>18</v>
      </c>
      <c r="U22" s="24">
        <v>-5.263157894736835</v>
      </c>
      <c r="V22" s="24">
        <f>T22*100/'1.'!F23</f>
        <v>2.5174825174825175</v>
      </c>
    </row>
    <row r="23" spans="1:22" ht="18.75" customHeight="1">
      <c r="A23" s="19" t="s">
        <v>68</v>
      </c>
      <c r="B23" s="18">
        <v>205</v>
      </c>
      <c r="C23" s="24">
        <v>19.88304093567251</v>
      </c>
      <c r="D23" s="24">
        <f>B23*100/'1.'!F24</f>
        <v>38.82575757575758</v>
      </c>
      <c r="E23" s="18">
        <v>65</v>
      </c>
      <c r="F23" s="24">
        <v>103.125</v>
      </c>
      <c r="G23" s="24">
        <f>E23*100/'1.'!F24</f>
        <v>12.31060606060606</v>
      </c>
      <c r="H23" s="18">
        <v>10</v>
      </c>
      <c r="I23" s="24">
        <v>233.33333333333331</v>
      </c>
      <c r="J23" s="24">
        <f>H23*100/'1.'!F24</f>
        <v>1.893939393939394</v>
      </c>
      <c r="K23" s="18">
        <v>68</v>
      </c>
      <c r="L23" s="24">
        <v>30.769230769230774</v>
      </c>
      <c r="M23" s="24">
        <f>K23*100/'1.'!F24</f>
        <v>12.878787878787879</v>
      </c>
      <c r="N23" s="18">
        <v>130</v>
      </c>
      <c r="O23" s="24">
        <v>19.266055045871553</v>
      </c>
      <c r="P23" s="24">
        <f>N23*100/'1.'!F24</f>
        <v>24.62121212121212</v>
      </c>
      <c r="Q23" s="18">
        <v>39</v>
      </c>
      <c r="R23" s="24">
        <v>5.4054054054054035</v>
      </c>
      <c r="S23" s="24">
        <f>Q23*100/'1.'!F24</f>
        <v>7.386363636363637</v>
      </c>
      <c r="T23" s="18">
        <v>11</v>
      </c>
      <c r="U23" s="18">
        <v>120</v>
      </c>
      <c r="V23" s="24">
        <f>T23*100/'1.'!F24</f>
        <v>2.0833333333333335</v>
      </c>
    </row>
    <row r="24" spans="1:22" ht="18.75" customHeight="1">
      <c r="A24" s="19" t="s">
        <v>69</v>
      </c>
      <c r="B24" s="18">
        <v>159</v>
      </c>
      <c r="C24" s="24">
        <v>20.454545454545453</v>
      </c>
      <c r="D24" s="24">
        <f>B24*100/'1.'!F25</f>
        <v>38.31325301204819</v>
      </c>
      <c r="E24" s="18">
        <v>47</v>
      </c>
      <c r="F24" s="24">
        <v>2.173913043478265</v>
      </c>
      <c r="G24" s="24">
        <f>E24*100/'1.'!F25</f>
        <v>11.325301204819278</v>
      </c>
      <c r="H24" s="18">
        <v>12</v>
      </c>
      <c r="I24" s="24">
        <v>-14.285714285714292</v>
      </c>
      <c r="J24" s="24">
        <f>H24*100/'1.'!F25</f>
        <v>2.891566265060241</v>
      </c>
      <c r="K24" s="18">
        <v>47</v>
      </c>
      <c r="L24" s="24">
        <v>17.5</v>
      </c>
      <c r="M24" s="24">
        <f>K24*100/'1.'!F25</f>
        <v>11.325301204819278</v>
      </c>
      <c r="N24" s="18">
        <v>110</v>
      </c>
      <c r="O24" s="24">
        <v>-5.172413793103445</v>
      </c>
      <c r="P24" s="24">
        <f>N24*100/'1.'!F25</f>
        <v>26.50602409638554</v>
      </c>
      <c r="Q24" s="18">
        <v>35</v>
      </c>
      <c r="R24" s="24">
        <v>-14.63414634146342</v>
      </c>
      <c r="S24" s="24">
        <f>Q24*100/'1.'!F25</f>
        <v>8.433734939759036</v>
      </c>
      <c r="T24" s="18">
        <v>5</v>
      </c>
      <c r="U24" s="33">
        <v>-37.5</v>
      </c>
      <c r="V24" s="24">
        <f>T24*100/'1.'!F25</f>
        <v>1.2048192771084338</v>
      </c>
    </row>
    <row r="25" spans="1:22" ht="18.75" customHeight="1">
      <c r="A25" s="19" t="s">
        <v>70</v>
      </c>
      <c r="B25" s="18">
        <v>170</v>
      </c>
      <c r="C25" s="24">
        <v>65.04854368932038</v>
      </c>
      <c r="D25" s="24">
        <f>B25*100/'1.'!F26</f>
        <v>47.353760445682454</v>
      </c>
      <c r="E25" s="18">
        <v>29</v>
      </c>
      <c r="F25" s="24">
        <v>-6.451612903225808</v>
      </c>
      <c r="G25" s="24">
        <f>E25*100/'1.'!F26</f>
        <v>8.07799442896936</v>
      </c>
      <c r="H25" s="18">
        <v>3</v>
      </c>
      <c r="I25" s="24">
        <v>-25</v>
      </c>
      <c r="J25" s="24">
        <f>H25*100/'1.'!F26</f>
        <v>0.8356545961002786</v>
      </c>
      <c r="K25" s="18">
        <v>41</v>
      </c>
      <c r="L25" s="24">
        <v>105</v>
      </c>
      <c r="M25" s="24">
        <f>K25*100/'1.'!F26</f>
        <v>11.420612813370473</v>
      </c>
      <c r="N25" s="18">
        <v>98</v>
      </c>
      <c r="O25" s="24">
        <v>5.376344086021504</v>
      </c>
      <c r="P25" s="24">
        <f>N25*100/'1.'!F26</f>
        <v>27.298050139275766</v>
      </c>
      <c r="Q25" s="18">
        <v>16</v>
      </c>
      <c r="R25" s="18">
        <v>100</v>
      </c>
      <c r="S25" s="24">
        <f>Q25*100/'1.'!F26</f>
        <v>4.456824512534819</v>
      </c>
      <c r="T25" s="18">
        <v>2</v>
      </c>
      <c r="U25" s="24">
        <v>-50</v>
      </c>
      <c r="V25" s="24">
        <f>T25*100/'1.'!F26</f>
        <v>0.5571030640668524</v>
      </c>
    </row>
    <row r="26" spans="1:22" ht="18.75" customHeight="1">
      <c r="A26" s="19" t="s">
        <v>71</v>
      </c>
      <c r="B26" s="18">
        <v>514</v>
      </c>
      <c r="C26" s="24">
        <v>6.1983471074380105</v>
      </c>
      <c r="D26" s="24">
        <f>B26*100/'1.'!F27</f>
        <v>41.95918367346939</v>
      </c>
      <c r="E26" s="18">
        <v>108</v>
      </c>
      <c r="F26" s="33">
        <v>92.85714285714286</v>
      </c>
      <c r="G26" s="24">
        <f>E26*100/'1.'!F27</f>
        <v>8.816326530612244</v>
      </c>
      <c r="H26" s="18">
        <v>22</v>
      </c>
      <c r="I26" s="33">
        <v>29.411764705882348</v>
      </c>
      <c r="J26" s="24">
        <f>H26*100/'1.'!F27</f>
        <v>1.7959183673469388</v>
      </c>
      <c r="K26" s="18">
        <v>90</v>
      </c>
      <c r="L26" s="24">
        <v>38.46153846153845</v>
      </c>
      <c r="M26" s="24">
        <f>K26*100/'1.'!F27</f>
        <v>7.346938775510204</v>
      </c>
      <c r="N26" s="18">
        <v>438</v>
      </c>
      <c r="O26" s="24">
        <v>17.42627345844504</v>
      </c>
      <c r="P26" s="24">
        <f>N26*100/'1.'!F27</f>
        <v>35.755102040816325</v>
      </c>
      <c r="Q26" s="18">
        <v>38</v>
      </c>
      <c r="R26" s="33">
        <v>-33.33333333333333</v>
      </c>
      <c r="S26" s="24">
        <f>Q26*100/'1.'!F27</f>
        <v>3.1020408163265305</v>
      </c>
      <c r="T26" s="18">
        <v>15</v>
      </c>
      <c r="U26" s="33">
        <v>36.363636363636374</v>
      </c>
      <c r="V26" s="24">
        <f>T26*100/'1.'!F27</f>
        <v>1.2244897959183674</v>
      </c>
    </row>
    <row r="27" spans="1:22" ht="18.75" customHeight="1">
      <c r="A27" s="19" t="s">
        <v>72</v>
      </c>
      <c r="B27" s="18">
        <v>230</v>
      </c>
      <c r="C27" s="24">
        <v>-1.7094017094017033</v>
      </c>
      <c r="D27" s="24">
        <f>B27*100/'1.'!F28</f>
        <v>43.72623574144487</v>
      </c>
      <c r="E27" s="18">
        <v>57</v>
      </c>
      <c r="F27" s="24">
        <v>21.276595744680847</v>
      </c>
      <c r="G27" s="24">
        <f>E27*100/'1.'!F28</f>
        <v>10.836501901140684</v>
      </c>
      <c r="H27" s="18">
        <v>17</v>
      </c>
      <c r="I27" s="24">
        <v>54.54545454545453</v>
      </c>
      <c r="J27" s="24">
        <f>H27*100/'1.'!F28</f>
        <v>3.2319391634980987</v>
      </c>
      <c r="K27" s="18">
        <v>53</v>
      </c>
      <c r="L27" s="24">
        <v>-11.666666666666671</v>
      </c>
      <c r="M27" s="24">
        <f>K27*100/'1.'!F28</f>
        <v>10.076045627376425</v>
      </c>
      <c r="N27" s="18">
        <v>136</v>
      </c>
      <c r="O27" s="24">
        <v>-15</v>
      </c>
      <c r="P27" s="24">
        <f>N27*100/'1.'!F28</f>
        <v>25.85551330798479</v>
      </c>
      <c r="Q27" s="18">
        <v>29</v>
      </c>
      <c r="R27" s="24">
        <v>-14.705882352941174</v>
      </c>
      <c r="S27" s="24">
        <f>Q27*100/'1.'!F28</f>
        <v>5.513307984790875</v>
      </c>
      <c r="T27" s="18">
        <v>4</v>
      </c>
      <c r="U27" s="24">
        <v>-42.857142857142854</v>
      </c>
      <c r="V27" s="24">
        <f>T27*100/'1.'!F28</f>
        <v>0.7604562737642585</v>
      </c>
    </row>
    <row r="28" spans="1:22" ht="18.75" customHeight="1">
      <c r="A28" s="19" t="s">
        <v>73</v>
      </c>
      <c r="B28" s="18">
        <v>202</v>
      </c>
      <c r="C28" s="24">
        <v>-3.3492822966507134</v>
      </c>
      <c r="D28" s="24">
        <f>B28*100/'1.'!F29</f>
        <v>44.98886414253897</v>
      </c>
      <c r="E28" s="18">
        <v>30</v>
      </c>
      <c r="F28" s="24">
        <v>-25</v>
      </c>
      <c r="G28" s="24">
        <f>E28*100/'1.'!F29</f>
        <v>6.6815144766147</v>
      </c>
      <c r="H28" s="18">
        <v>7</v>
      </c>
      <c r="I28" s="24">
        <v>133.33333333333334</v>
      </c>
      <c r="J28" s="24">
        <f>H28*100/'1.'!F29</f>
        <v>1.55902004454343</v>
      </c>
      <c r="K28" s="18">
        <v>41</v>
      </c>
      <c r="L28" s="24">
        <v>-22.64150943396227</v>
      </c>
      <c r="M28" s="24">
        <f>K28*100/'1.'!F29</f>
        <v>9.131403118040089</v>
      </c>
      <c r="N28" s="18">
        <v>132</v>
      </c>
      <c r="O28" s="24">
        <v>-11.40939597315436</v>
      </c>
      <c r="P28" s="24">
        <f>N28*100/'1.'!F29</f>
        <v>29.398663697104677</v>
      </c>
      <c r="Q28" s="18">
        <v>27</v>
      </c>
      <c r="R28" s="24">
        <v>12.5</v>
      </c>
      <c r="S28" s="24">
        <f>Q28*100/'1.'!F29</f>
        <v>6.013363028953229</v>
      </c>
      <c r="T28" s="18">
        <v>10</v>
      </c>
      <c r="U28" s="24">
        <v>-28.57142857142857</v>
      </c>
      <c r="V28" s="24">
        <f>T28*100/'1.'!F29</f>
        <v>2.2271714922048997</v>
      </c>
    </row>
    <row r="29" spans="1:22" ht="18.75" customHeight="1">
      <c r="A29" s="19" t="s">
        <v>74</v>
      </c>
      <c r="B29" s="18">
        <v>250</v>
      </c>
      <c r="C29" s="24">
        <v>-5.660377358490564</v>
      </c>
      <c r="D29" s="24">
        <f>B29*100/'1.'!F30</f>
        <v>46.64179104477612</v>
      </c>
      <c r="E29" s="18">
        <v>46</v>
      </c>
      <c r="F29" s="33">
        <v>4.545454545454547</v>
      </c>
      <c r="G29" s="24">
        <f>E29*100/'1.'!F30</f>
        <v>8.582089552238806</v>
      </c>
      <c r="H29" s="18">
        <v>10</v>
      </c>
      <c r="I29" s="24">
        <v>-50</v>
      </c>
      <c r="J29" s="24">
        <f>H29*100/'1.'!F30</f>
        <v>1.8656716417910448</v>
      </c>
      <c r="K29" s="18">
        <v>58</v>
      </c>
      <c r="L29" s="24">
        <v>-14.705882352941174</v>
      </c>
      <c r="M29" s="24">
        <f>K29*100/'1.'!F30</f>
        <v>10.82089552238806</v>
      </c>
      <c r="N29" s="18">
        <v>137</v>
      </c>
      <c r="O29" s="24">
        <v>9.599999999999994</v>
      </c>
      <c r="P29" s="24">
        <f>N29*100/'1.'!F30</f>
        <v>25.559701492537314</v>
      </c>
      <c r="Q29" s="18">
        <v>31</v>
      </c>
      <c r="R29" s="33">
        <v>-40.38461538461539</v>
      </c>
      <c r="S29" s="24">
        <f>Q29*100/'1.'!F30</f>
        <v>5.7835820895522385</v>
      </c>
      <c r="T29" s="18">
        <v>4</v>
      </c>
      <c r="U29" s="33">
        <v>-60</v>
      </c>
      <c r="V29" s="24">
        <f>T29*100/'1.'!F30</f>
        <v>0.746268656716418</v>
      </c>
    </row>
    <row r="30" spans="1:22" ht="18.75" customHeight="1">
      <c r="A30" s="19" t="s">
        <v>75</v>
      </c>
      <c r="B30" s="18">
        <v>138</v>
      </c>
      <c r="C30" s="24">
        <v>17.948717948717942</v>
      </c>
      <c r="D30" s="24">
        <f>B30*100/'1.'!F31</f>
        <v>33.41404358353511</v>
      </c>
      <c r="E30" s="18">
        <v>40</v>
      </c>
      <c r="F30" s="24">
        <v>29.032258064516128</v>
      </c>
      <c r="G30" s="24">
        <f>E30*100/'1.'!F31</f>
        <v>9.685230024213075</v>
      </c>
      <c r="H30" s="18">
        <v>14</v>
      </c>
      <c r="I30" s="24">
        <v>-17.647058823529406</v>
      </c>
      <c r="J30" s="24">
        <f>H30*100/'1.'!F31</f>
        <v>3.389830508474576</v>
      </c>
      <c r="K30" s="18">
        <v>53</v>
      </c>
      <c r="L30" s="24">
        <v>-24.285714285714292</v>
      </c>
      <c r="M30" s="24">
        <f>K30*100/'1.'!F31</f>
        <v>12.832929782082324</v>
      </c>
      <c r="N30" s="18">
        <v>103</v>
      </c>
      <c r="O30" s="24">
        <v>-8.035714285714292</v>
      </c>
      <c r="P30" s="24">
        <f>N30*100/'1.'!F31</f>
        <v>24.93946731234867</v>
      </c>
      <c r="Q30" s="18">
        <v>54</v>
      </c>
      <c r="R30" s="24">
        <v>-28</v>
      </c>
      <c r="S30" s="24">
        <f>Q30*100/'1.'!F31</f>
        <v>13.075060532687651</v>
      </c>
      <c r="T30" s="18">
        <v>11</v>
      </c>
      <c r="U30" s="24">
        <v>175</v>
      </c>
      <c r="V30" s="24">
        <f>T30*100/'1.'!F31</f>
        <v>2.6634382566585955</v>
      </c>
    </row>
    <row r="31" spans="1:22" ht="18.75" customHeight="1">
      <c r="A31" s="19" t="s">
        <v>76</v>
      </c>
      <c r="B31" s="18">
        <v>145</v>
      </c>
      <c r="C31" s="24">
        <v>21.848739495798313</v>
      </c>
      <c r="D31" s="24">
        <f>B31*100/'1.'!F32</f>
        <v>41.19318181818182</v>
      </c>
      <c r="E31" s="18">
        <v>34</v>
      </c>
      <c r="F31" s="24">
        <v>112.5</v>
      </c>
      <c r="G31" s="24">
        <f>E31*100/'1.'!F32</f>
        <v>9.659090909090908</v>
      </c>
      <c r="H31" s="18">
        <v>5</v>
      </c>
      <c r="I31" s="24">
        <v>-16.66666666666667</v>
      </c>
      <c r="J31" s="24">
        <f>H31*100/'1.'!F32</f>
        <v>1.4204545454545454</v>
      </c>
      <c r="K31" s="18">
        <v>56</v>
      </c>
      <c r="L31" s="24">
        <v>69.69696969696969</v>
      </c>
      <c r="M31" s="24">
        <f>K31*100/'1.'!F32</f>
        <v>15.909090909090908</v>
      </c>
      <c r="N31" s="18">
        <v>87</v>
      </c>
      <c r="O31" s="24">
        <v>12.987012987012989</v>
      </c>
      <c r="P31" s="24">
        <f>N31*100/'1.'!F32</f>
        <v>24.71590909090909</v>
      </c>
      <c r="Q31" s="18">
        <v>17</v>
      </c>
      <c r="R31" s="24">
        <v>-22.727272727272734</v>
      </c>
      <c r="S31" s="24">
        <f>Q31*100/'1.'!F32</f>
        <v>4.829545454545454</v>
      </c>
      <c r="T31" s="18">
        <v>8</v>
      </c>
      <c r="U31" s="33">
        <v>33.33333333333334</v>
      </c>
      <c r="V31" s="24">
        <f>T31*100/'1.'!F32</f>
        <v>2.272727272727273</v>
      </c>
    </row>
    <row r="32" spans="1:22" ht="18.75" customHeight="1">
      <c r="A32" s="19" t="s">
        <v>77</v>
      </c>
      <c r="B32" s="18">
        <v>0</v>
      </c>
      <c r="C32" s="20">
        <v>0</v>
      </c>
      <c r="D32" s="24">
        <v>0</v>
      </c>
      <c r="E32" s="18">
        <v>0</v>
      </c>
      <c r="F32" s="20">
        <v>0</v>
      </c>
      <c r="G32" s="24"/>
      <c r="H32" s="18">
        <v>0</v>
      </c>
      <c r="I32" s="20">
        <v>0</v>
      </c>
      <c r="J32" s="24"/>
      <c r="K32" s="18">
        <v>0</v>
      </c>
      <c r="L32" s="20">
        <v>0</v>
      </c>
      <c r="M32" s="24"/>
      <c r="N32" s="18">
        <v>0</v>
      </c>
      <c r="O32" s="20">
        <v>0</v>
      </c>
      <c r="P32" s="24"/>
      <c r="Q32" s="18">
        <v>0</v>
      </c>
      <c r="R32" s="20">
        <v>0</v>
      </c>
      <c r="S32" s="24"/>
      <c r="T32" s="18">
        <v>0</v>
      </c>
      <c r="U32" s="18">
        <v>0</v>
      </c>
      <c r="V32" s="24"/>
    </row>
    <row r="33" spans="1:22" ht="21" customHeight="1">
      <c r="A33" s="21" t="s">
        <v>78</v>
      </c>
      <c r="B33" s="34">
        <v>7699</v>
      </c>
      <c r="C33" s="35">
        <v>7.93495023131922</v>
      </c>
      <c r="D33" s="35">
        <f>B33*100/'1.'!F34</f>
        <v>41.738046188875636</v>
      </c>
      <c r="E33" s="34">
        <v>1337</v>
      </c>
      <c r="F33" s="35">
        <v>25.776105362182506</v>
      </c>
      <c r="G33" s="35">
        <f>E33*100/'1.'!F34</f>
        <v>7.248183888105823</v>
      </c>
      <c r="H33" s="34">
        <v>409</v>
      </c>
      <c r="I33" s="35">
        <v>3.2828282828282767</v>
      </c>
      <c r="J33" s="35">
        <f>H33*100/'1.'!F34</f>
        <v>2.217282879757129</v>
      </c>
      <c r="K33" s="34">
        <v>1922</v>
      </c>
      <c r="L33" s="35">
        <v>9.578107183580386</v>
      </c>
      <c r="M33" s="35">
        <f>K33*100/'1.'!F34</f>
        <v>10.419603165998048</v>
      </c>
      <c r="N33" s="34">
        <v>5570</v>
      </c>
      <c r="O33" s="35">
        <v>2.3520764424843748</v>
      </c>
      <c r="P33" s="35">
        <f>N33*100/'1.'!F34</f>
        <v>30.19624850916188</v>
      </c>
      <c r="Q33" s="34">
        <v>1150</v>
      </c>
      <c r="R33" s="35">
        <v>-2.3769100169779307</v>
      </c>
      <c r="S33" s="35">
        <f>Q33*100/'1.'!F34</f>
        <v>6.234413965087282</v>
      </c>
      <c r="T33" s="34">
        <v>359</v>
      </c>
      <c r="U33" s="35">
        <v>1.699716713881017</v>
      </c>
      <c r="V33" s="35">
        <f>T33*100/'1.'!F34</f>
        <v>1.9462214030142035</v>
      </c>
    </row>
    <row r="34" spans="10:22" ht="14.25" hidden="1">
      <c r="J34" s="94"/>
      <c r="P34" s="94"/>
      <c r="S34" s="96"/>
      <c r="V34" s="96"/>
    </row>
    <row r="35" spans="1:22" ht="14.25" hidden="1">
      <c r="A35" s="9" t="s">
        <v>52</v>
      </c>
      <c r="B35" s="18">
        <v>200</v>
      </c>
      <c r="C35" s="10">
        <f>B7*100/B35-100</f>
        <v>-1.5</v>
      </c>
      <c r="D35" s="10"/>
      <c r="E35" s="18">
        <v>33</v>
      </c>
      <c r="F35" s="10">
        <f>E7*100/E35-100</f>
        <v>36.363636363636374</v>
      </c>
      <c r="H35" s="18">
        <v>13</v>
      </c>
      <c r="I35" s="10">
        <f>H7*100/H35-100</f>
        <v>-23.07692307692308</v>
      </c>
      <c r="J35" s="95"/>
      <c r="K35" s="92">
        <v>54</v>
      </c>
      <c r="L35" s="10">
        <f>K7*100/K35-100</f>
        <v>3.7037037037037095</v>
      </c>
      <c r="N35" s="18">
        <v>149</v>
      </c>
      <c r="O35" s="10">
        <f>N7*100/N35-100</f>
        <v>-4.6979865771812115</v>
      </c>
      <c r="P35" s="95"/>
      <c r="Q35" s="92">
        <v>40</v>
      </c>
      <c r="R35" s="10">
        <f>Q7*100/Q35-100</f>
        <v>-7.5</v>
      </c>
      <c r="S35" s="97"/>
      <c r="T35" s="18">
        <v>10</v>
      </c>
      <c r="U35" s="10">
        <f>T7*100/T35-100</f>
        <v>-60</v>
      </c>
      <c r="V35" s="97"/>
    </row>
    <row r="36" spans="1:22" ht="14.25" hidden="1">
      <c r="A36" s="9" t="s">
        <v>53</v>
      </c>
      <c r="B36" s="18">
        <v>181</v>
      </c>
      <c r="C36" s="10">
        <f aca="true" t="shared" si="0" ref="C36:C61">B8*100/B36-100</f>
        <v>14.364640883977899</v>
      </c>
      <c r="D36" s="10"/>
      <c r="E36" s="18">
        <v>56</v>
      </c>
      <c r="F36" s="10">
        <f aca="true" t="shared" si="1" ref="F36:F61">E8*100/E36-100</f>
        <v>42.85714285714286</v>
      </c>
      <c r="H36" s="18">
        <v>11</v>
      </c>
      <c r="I36" s="10">
        <f aca="true" t="shared" si="2" ref="I36:I61">H8*100/H36-100</f>
        <v>-45.45454545454545</v>
      </c>
      <c r="J36" s="95"/>
      <c r="K36" s="92">
        <v>48</v>
      </c>
      <c r="L36" s="10">
        <f aca="true" t="shared" si="3" ref="L36:L61">K8*100/K36-100</f>
        <v>-6.25</v>
      </c>
      <c r="N36" s="18">
        <v>154</v>
      </c>
      <c r="O36" s="10">
        <f aca="true" t="shared" si="4" ref="O36:O61">N8*100/N36-100</f>
        <v>9.740259740259745</v>
      </c>
      <c r="P36" s="95"/>
      <c r="Q36" s="92">
        <v>56</v>
      </c>
      <c r="R36" s="10">
        <f aca="true" t="shared" si="5" ref="R36:R61">Q8*100/Q36-100</f>
        <v>-7.142857142857139</v>
      </c>
      <c r="S36" s="97"/>
      <c r="T36" s="18">
        <v>17</v>
      </c>
      <c r="U36" s="10">
        <f aca="true" t="shared" si="6" ref="U36:U61">T8*100/T36-100</f>
        <v>-29.411764705882348</v>
      </c>
      <c r="V36" s="97"/>
    </row>
    <row r="37" spans="1:22" ht="14.25" hidden="1">
      <c r="A37" s="9" t="s">
        <v>54</v>
      </c>
      <c r="B37" s="18">
        <v>571</v>
      </c>
      <c r="C37" s="10">
        <f t="shared" si="0"/>
        <v>9.106830122591944</v>
      </c>
      <c r="D37" s="10"/>
      <c r="E37" s="18">
        <v>56</v>
      </c>
      <c r="F37" s="10">
        <f t="shared" si="1"/>
        <v>46.428571428571416</v>
      </c>
      <c r="H37" s="18">
        <v>31</v>
      </c>
      <c r="I37" s="10">
        <f t="shared" si="2"/>
        <v>-3.225806451612897</v>
      </c>
      <c r="J37" s="95"/>
      <c r="K37" s="92">
        <v>136</v>
      </c>
      <c r="L37" s="10">
        <f t="shared" si="3"/>
        <v>10.294117647058826</v>
      </c>
      <c r="N37" s="18">
        <v>519</v>
      </c>
      <c r="O37" s="10">
        <f t="shared" si="4"/>
        <v>-6.358381502890168</v>
      </c>
      <c r="P37" s="95"/>
      <c r="Q37" s="92">
        <v>84</v>
      </c>
      <c r="R37" s="10">
        <f t="shared" si="5"/>
        <v>23.80952380952381</v>
      </c>
      <c r="S37" s="97"/>
      <c r="T37" s="18">
        <v>30</v>
      </c>
      <c r="U37" s="10">
        <f t="shared" si="6"/>
        <v>-36.666666666666664</v>
      </c>
      <c r="V37" s="97"/>
    </row>
    <row r="38" spans="1:22" ht="14.25" hidden="1">
      <c r="A38" s="9" t="s">
        <v>55</v>
      </c>
      <c r="B38" s="18">
        <v>227</v>
      </c>
      <c r="C38" s="10">
        <f t="shared" si="0"/>
        <v>27.312775330396477</v>
      </c>
      <c r="D38" s="10"/>
      <c r="E38" s="18">
        <v>37</v>
      </c>
      <c r="F38" s="10">
        <f t="shared" si="1"/>
        <v>48.648648648648646</v>
      </c>
      <c r="H38" s="18">
        <v>10</v>
      </c>
      <c r="I38" s="10">
        <f t="shared" si="2"/>
        <v>70</v>
      </c>
      <c r="J38" s="95"/>
      <c r="K38" s="92">
        <v>75</v>
      </c>
      <c r="L38" s="10">
        <f t="shared" si="3"/>
        <v>6.666666666666671</v>
      </c>
      <c r="N38" s="18">
        <v>189</v>
      </c>
      <c r="O38" s="10">
        <f t="shared" si="4"/>
        <v>20.634920634920633</v>
      </c>
      <c r="P38" s="95"/>
      <c r="Q38" s="92">
        <v>49</v>
      </c>
      <c r="R38" s="10">
        <f t="shared" si="5"/>
        <v>-16.326530612244895</v>
      </c>
      <c r="S38" s="97"/>
      <c r="T38" s="18">
        <v>10</v>
      </c>
      <c r="U38" s="10">
        <f t="shared" si="6"/>
        <v>120</v>
      </c>
      <c r="V38" s="97"/>
    </row>
    <row r="39" spans="1:22" ht="14.25" hidden="1">
      <c r="A39" s="9" t="s">
        <v>56</v>
      </c>
      <c r="B39" s="18">
        <v>251</v>
      </c>
      <c r="C39" s="10">
        <f t="shared" si="0"/>
        <v>16.33466135458167</v>
      </c>
      <c r="D39" s="10"/>
      <c r="E39" s="18">
        <v>48</v>
      </c>
      <c r="F39" s="10">
        <f t="shared" si="1"/>
        <v>-2.0833333333333286</v>
      </c>
      <c r="H39" s="18">
        <v>13</v>
      </c>
      <c r="I39" s="10">
        <f t="shared" si="2"/>
        <v>92.30769230769232</v>
      </c>
      <c r="J39" s="95"/>
      <c r="K39" s="92">
        <v>89</v>
      </c>
      <c r="L39" s="10">
        <f t="shared" si="3"/>
        <v>1.1235955056179705</v>
      </c>
      <c r="N39" s="18">
        <v>185</v>
      </c>
      <c r="O39" s="10">
        <f t="shared" si="4"/>
        <v>2.702702702702709</v>
      </c>
      <c r="P39" s="95"/>
      <c r="Q39" s="92">
        <v>53</v>
      </c>
      <c r="R39" s="10">
        <f t="shared" si="5"/>
        <v>-9.43396226415095</v>
      </c>
      <c r="S39" s="97"/>
      <c r="T39" s="18">
        <v>17</v>
      </c>
      <c r="U39" s="10">
        <f t="shared" si="6"/>
        <v>-23.529411764705884</v>
      </c>
      <c r="V39" s="97"/>
    </row>
    <row r="40" spans="1:22" ht="14.25" hidden="1">
      <c r="A40" s="9" t="s">
        <v>57</v>
      </c>
      <c r="B40" s="18">
        <v>153</v>
      </c>
      <c r="C40" s="10">
        <f t="shared" si="0"/>
        <v>-2.614379084967325</v>
      </c>
      <c r="D40" s="10"/>
      <c r="E40" s="18">
        <v>21</v>
      </c>
      <c r="F40" s="10">
        <f t="shared" si="1"/>
        <v>38.0952380952381</v>
      </c>
      <c r="H40" s="18">
        <v>6</v>
      </c>
      <c r="I40" s="10">
        <f t="shared" si="2"/>
        <v>0</v>
      </c>
      <c r="J40" s="95"/>
      <c r="K40" s="92">
        <v>55</v>
      </c>
      <c r="L40" s="10">
        <f t="shared" si="3"/>
        <v>-20</v>
      </c>
      <c r="N40" s="18">
        <v>89</v>
      </c>
      <c r="O40" s="10">
        <f t="shared" si="4"/>
        <v>-16.853932584269657</v>
      </c>
      <c r="P40" s="95"/>
      <c r="Q40" s="92">
        <v>36</v>
      </c>
      <c r="R40" s="10">
        <f t="shared" si="5"/>
        <v>-30.555555555555557</v>
      </c>
      <c r="S40" s="97"/>
      <c r="T40" s="18">
        <v>5</v>
      </c>
      <c r="U40" s="10">
        <f t="shared" si="6"/>
        <v>0</v>
      </c>
      <c r="V40" s="97"/>
    </row>
    <row r="41" spans="1:22" ht="14.25" hidden="1">
      <c r="A41" s="9" t="s">
        <v>58</v>
      </c>
      <c r="B41" s="18">
        <v>327</v>
      </c>
      <c r="C41" s="10">
        <f t="shared" si="0"/>
        <v>-0.6116207951070294</v>
      </c>
      <c r="D41" s="10"/>
      <c r="E41" s="18">
        <v>43</v>
      </c>
      <c r="F41" s="10">
        <f t="shared" si="1"/>
        <v>16.279069767441854</v>
      </c>
      <c r="H41" s="18">
        <v>19</v>
      </c>
      <c r="I41" s="10">
        <f t="shared" si="2"/>
        <v>-10.526315789473685</v>
      </c>
      <c r="J41" s="95"/>
      <c r="K41" s="92">
        <v>89</v>
      </c>
      <c r="L41" s="10">
        <f t="shared" si="3"/>
        <v>-3.3707865168539257</v>
      </c>
      <c r="N41" s="18">
        <v>288</v>
      </c>
      <c r="O41" s="10">
        <f t="shared" si="4"/>
        <v>2.430555555555557</v>
      </c>
      <c r="P41" s="95"/>
      <c r="Q41" s="92">
        <v>28</v>
      </c>
      <c r="R41" s="10">
        <f t="shared" si="5"/>
        <v>21.42857142857143</v>
      </c>
      <c r="S41" s="97"/>
      <c r="T41" s="18">
        <v>12</v>
      </c>
      <c r="U41" s="10">
        <f t="shared" si="6"/>
        <v>-16.66666666666667</v>
      </c>
      <c r="V41" s="97"/>
    </row>
    <row r="42" spans="1:22" ht="14.25" hidden="1">
      <c r="A42" s="9" t="s">
        <v>59</v>
      </c>
      <c r="B42" s="18">
        <v>171</v>
      </c>
      <c r="C42" s="10">
        <f t="shared" si="0"/>
        <v>24.56140350877193</v>
      </c>
      <c r="D42" s="10"/>
      <c r="E42" s="18">
        <v>28</v>
      </c>
      <c r="F42" s="10">
        <f t="shared" si="1"/>
        <v>7.142857142857139</v>
      </c>
      <c r="H42" s="18">
        <v>9</v>
      </c>
      <c r="I42" s="10">
        <f t="shared" si="2"/>
        <v>-11.111111111111114</v>
      </c>
      <c r="J42" s="95"/>
      <c r="K42" s="92">
        <v>57</v>
      </c>
      <c r="L42" s="10">
        <f t="shared" si="3"/>
        <v>57.89473684210526</v>
      </c>
      <c r="N42" s="18">
        <v>176</v>
      </c>
      <c r="O42" s="10">
        <f t="shared" si="4"/>
        <v>8.522727272727266</v>
      </c>
      <c r="P42" s="95"/>
      <c r="Q42" s="92">
        <v>53</v>
      </c>
      <c r="R42" s="10">
        <f t="shared" si="5"/>
        <v>-1.8867924528301927</v>
      </c>
      <c r="S42" s="97"/>
      <c r="T42" s="18">
        <v>7</v>
      </c>
      <c r="U42" s="10">
        <f t="shared" si="6"/>
        <v>14.285714285714292</v>
      </c>
      <c r="V42" s="97"/>
    </row>
    <row r="43" spans="1:22" ht="14.25" hidden="1">
      <c r="A43" s="9" t="s">
        <v>60</v>
      </c>
      <c r="B43" s="18">
        <v>556</v>
      </c>
      <c r="C43" s="10">
        <f t="shared" si="0"/>
        <v>5.035971223021576</v>
      </c>
      <c r="D43" s="10"/>
      <c r="E43" s="18">
        <v>69</v>
      </c>
      <c r="F43" s="10">
        <f t="shared" si="1"/>
        <v>-17.391304347826093</v>
      </c>
      <c r="H43" s="18">
        <v>32</v>
      </c>
      <c r="I43" s="10">
        <f t="shared" si="2"/>
        <v>18.75</v>
      </c>
      <c r="J43" s="95"/>
      <c r="K43" s="92">
        <v>145</v>
      </c>
      <c r="L43" s="10">
        <f t="shared" si="3"/>
        <v>32.413793103448285</v>
      </c>
      <c r="N43" s="18">
        <v>271</v>
      </c>
      <c r="O43" s="10">
        <f t="shared" si="4"/>
        <v>21.77121771217712</v>
      </c>
      <c r="P43" s="95"/>
      <c r="Q43" s="92">
        <v>91</v>
      </c>
      <c r="R43" s="10">
        <f t="shared" si="5"/>
        <v>-4.395604395604394</v>
      </c>
      <c r="S43" s="97"/>
      <c r="T43" s="18">
        <v>11</v>
      </c>
      <c r="U43" s="10">
        <f t="shared" si="6"/>
        <v>-18.181818181818187</v>
      </c>
      <c r="V43" s="97"/>
    </row>
    <row r="44" spans="1:22" ht="14.25" hidden="1">
      <c r="A44" s="9" t="s">
        <v>61</v>
      </c>
      <c r="B44" s="18">
        <v>655</v>
      </c>
      <c r="C44" s="10">
        <f t="shared" si="0"/>
        <v>4.274809160305338</v>
      </c>
      <c r="D44" s="10"/>
      <c r="E44" s="18">
        <v>19</v>
      </c>
      <c r="F44" s="10">
        <f t="shared" si="1"/>
        <v>15.78947368421052</v>
      </c>
      <c r="H44" s="18">
        <v>70</v>
      </c>
      <c r="I44" s="10">
        <f t="shared" si="2"/>
        <v>-10</v>
      </c>
      <c r="J44" s="95"/>
      <c r="K44" s="92">
        <v>121</v>
      </c>
      <c r="L44" s="10">
        <f t="shared" si="3"/>
        <v>-8.264462809917362</v>
      </c>
      <c r="N44" s="18">
        <v>646</v>
      </c>
      <c r="O44" s="10">
        <f t="shared" si="4"/>
        <v>-2.631578947368425</v>
      </c>
      <c r="P44" s="95"/>
      <c r="Q44" s="92">
        <v>54</v>
      </c>
      <c r="R44" s="10">
        <f t="shared" si="5"/>
        <v>48.14814814814815</v>
      </c>
      <c r="S44" s="97"/>
      <c r="T44" s="18">
        <v>63</v>
      </c>
      <c r="U44" s="10">
        <f t="shared" si="6"/>
        <v>-17.460317460317455</v>
      </c>
      <c r="V44" s="97"/>
    </row>
    <row r="45" spans="1:22" ht="14.25" hidden="1">
      <c r="A45" s="9" t="s">
        <v>62</v>
      </c>
      <c r="B45" s="18">
        <v>115</v>
      </c>
      <c r="C45" s="10">
        <f t="shared" si="0"/>
        <v>57.39130434782609</v>
      </c>
      <c r="D45" s="10"/>
      <c r="E45" s="18">
        <v>36</v>
      </c>
      <c r="F45" s="10">
        <f t="shared" si="1"/>
        <v>13.888888888888886</v>
      </c>
      <c r="H45" s="18">
        <v>7</v>
      </c>
      <c r="I45" s="10">
        <f t="shared" si="2"/>
        <v>0</v>
      </c>
      <c r="J45" s="95"/>
      <c r="K45" s="92">
        <v>17</v>
      </c>
      <c r="L45" s="10">
        <f t="shared" si="3"/>
        <v>129.41176470588235</v>
      </c>
      <c r="N45" s="18">
        <v>62</v>
      </c>
      <c r="O45" s="10">
        <f t="shared" si="4"/>
        <v>62.903225806451616</v>
      </c>
      <c r="P45" s="95"/>
      <c r="Q45" s="92">
        <v>17</v>
      </c>
      <c r="R45" s="10">
        <f t="shared" si="5"/>
        <v>41.176470588235304</v>
      </c>
      <c r="S45" s="97"/>
      <c r="T45" s="18">
        <v>4</v>
      </c>
      <c r="U45" s="10">
        <f t="shared" si="6"/>
        <v>25</v>
      </c>
      <c r="V45" s="97"/>
    </row>
    <row r="46" spans="1:22" ht="14.25" hidden="1">
      <c r="A46" s="9" t="s">
        <v>63</v>
      </c>
      <c r="B46" s="18">
        <v>68</v>
      </c>
      <c r="C46" s="10">
        <f t="shared" si="0"/>
        <v>14.705882352941174</v>
      </c>
      <c r="D46" s="10"/>
      <c r="E46" s="18">
        <v>27</v>
      </c>
      <c r="F46" s="10">
        <f t="shared" si="1"/>
        <v>-48.148148148148145</v>
      </c>
      <c r="H46" s="18">
        <v>1</v>
      </c>
      <c r="I46" s="10">
        <f t="shared" si="2"/>
        <v>300</v>
      </c>
      <c r="J46" s="95"/>
      <c r="K46" s="92">
        <v>24</v>
      </c>
      <c r="L46" s="10">
        <f t="shared" si="3"/>
        <v>41.66666666666666</v>
      </c>
      <c r="N46" s="18">
        <v>42</v>
      </c>
      <c r="O46" s="10">
        <f t="shared" si="4"/>
        <v>35.71428571428572</v>
      </c>
      <c r="P46" s="95"/>
      <c r="Q46" s="92">
        <v>20</v>
      </c>
      <c r="R46" s="10">
        <f t="shared" si="5"/>
        <v>40</v>
      </c>
      <c r="S46" s="97"/>
      <c r="T46" s="18">
        <v>11</v>
      </c>
      <c r="U46" s="10">
        <f t="shared" si="6"/>
        <v>-81.81818181818181</v>
      </c>
      <c r="V46" s="97"/>
    </row>
    <row r="47" spans="1:22" ht="14.25" hidden="1">
      <c r="A47" s="9" t="s">
        <v>64</v>
      </c>
      <c r="B47" s="18">
        <v>657</v>
      </c>
      <c r="C47" s="10">
        <f t="shared" si="0"/>
        <v>-5.631659056316593</v>
      </c>
      <c r="D47" s="10"/>
      <c r="E47" s="18">
        <v>56</v>
      </c>
      <c r="F47" s="10">
        <f t="shared" si="1"/>
        <v>110.71428571428572</v>
      </c>
      <c r="H47" s="18">
        <v>12</v>
      </c>
      <c r="I47" s="10">
        <f t="shared" si="2"/>
        <v>50</v>
      </c>
      <c r="J47" s="95"/>
      <c r="K47" s="92">
        <v>134</v>
      </c>
      <c r="L47" s="10">
        <f t="shared" si="3"/>
        <v>5.97014925373135</v>
      </c>
      <c r="N47" s="18">
        <v>491</v>
      </c>
      <c r="O47" s="10">
        <f t="shared" si="4"/>
        <v>-11.812627291242364</v>
      </c>
      <c r="P47" s="95"/>
      <c r="Q47" s="92">
        <v>83</v>
      </c>
      <c r="R47" s="10">
        <f t="shared" si="5"/>
        <v>14.4578313253012</v>
      </c>
      <c r="S47" s="97"/>
      <c r="T47" s="18">
        <v>23</v>
      </c>
      <c r="U47" s="10">
        <f t="shared" si="6"/>
        <v>165.2173913043478</v>
      </c>
      <c r="V47" s="97"/>
    </row>
    <row r="48" spans="1:22" ht="14.25" hidden="1">
      <c r="A48" s="9" t="s">
        <v>65</v>
      </c>
      <c r="B48" s="18">
        <v>297</v>
      </c>
      <c r="C48" s="10">
        <f t="shared" si="0"/>
        <v>3.030303030303031</v>
      </c>
      <c r="D48" s="10"/>
      <c r="E48" s="18">
        <v>76</v>
      </c>
      <c r="F48" s="10">
        <f t="shared" si="1"/>
        <v>-5.263157894736835</v>
      </c>
      <c r="H48" s="18">
        <v>11</v>
      </c>
      <c r="I48" s="10">
        <f t="shared" si="2"/>
        <v>-18.181818181818187</v>
      </c>
      <c r="J48" s="95"/>
      <c r="K48" s="92">
        <v>57</v>
      </c>
      <c r="L48" s="10">
        <f t="shared" si="3"/>
        <v>22.807017543859644</v>
      </c>
      <c r="N48" s="18">
        <v>201</v>
      </c>
      <c r="O48" s="10">
        <f t="shared" si="4"/>
        <v>-0.4975124378109399</v>
      </c>
      <c r="P48" s="95"/>
      <c r="Q48" s="92">
        <v>34</v>
      </c>
      <c r="R48" s="10">
        <f t="shared" si="5"/>
        <v>-17.647058823529406</v>
      </c>
      <c r="S48" s="97"/>
      <c r="T48" s="18">
        <v>25</v>
      </c>
      <c r="U48" s="10">
        <f t="shared" si="6"/>
        <v>-16</v>
      </c>
      <c r="V48" s="97"/>
    </row>
    <row r="49" spans="1:22" ht="14.25" hidden="1">
      <c r="A49" s="9" t="s">
        <v>66</v>
      </c>
      <c r="B49" s="18">
        <v>600</v>
      </c>
      <c r="C49" s="10">
        <f t="shared" si="0"/>
        <v>0.3333333333333286</v>
      </c>
      <c r="D49" s="10"/>
      <c r="E49" s="18">
        <v>68</v>
      </c>
      <c r="F49" s="10">
        <f t="shared" si="1"/>
        <v>22.058823529411768</v>
      </c>
      <c r="H49" s="18">
        <v>38</v>
      </c>
      <c r="I49" s="10">
        <f t="shared" si="2"/>
        <v>0</v>
      </c>
      <c r="J49" s="95"/>
      <c r="K49" s="92">
        <v>132</v>
      </c>
      <c r="L49" s="10">
        <f t="shared" si="3"/>
        <v>-16.66666666666667</v>
      </c>
      <c r="N49" s="18">
        <v>483</v>
      </c>
      <c r="O49" s="10">
        <f t="shared" si="4"/>
        <v>5.383022774327117</v>
      </c>
      <c r="P49" s="95"/>
      <c r="Q49" s="92">
        <v>59</v>
      </c>
      <c r="R49" s="10">
        <f t="shared" si="5"/>
        <v>33.89830508474577</v>
      </c>
      <c r="S49" s="97"/>
      <c r="T49" s="18">
        <v>20</v>
      </c>
      <c r="U49" s="10">
        <f t="shared" si="6"/>
        <v>40</v>
      </c>
      <c r="V49" s="97"/>
    </row>
    <row r="50" spans="1:22" ht="14.25" hidden="1">
      <c r="A50" s="9" t="s">
        <v>67</v>
      </c>
      <c r="B50" s="18">
        <v>270</v>
      </c>
      <c r="C50" s="10">
        <f t="shared" si="0"/>
        <v>24.81481481481481</v>
      </c>
      <c r="D50" s="10"/>
      <c r="E50" s="18">
        <v>47</v>
      </c>
      <c r="F50" s="10">
        <f t="shared" si="1"/>
        <v>19.148936170212764</v>
      </c>
      <c r="H50" s="18">
        <v>18</v>
      </c>
      <c r="I50" s="10">
        <f t="shared" si="2"/>
        <v>-27.77777777777777</v>
      </c>
      <c r="J50" s="95"/>
      <c r="K50" s="92">
        <v>60</v>
      </c>
      <c r="L50" s="10">
        <f t="shared" si="3"/>
        <v>26.66666666666667</v>
      </c>
      <c r="N50" s="18">
        <v>183</v>
      </c>
      <c r="O50" s="10">
        <f t="shared" si="4"/>
        <v>-9.836065573770497</v>
      </c>
      <c r="P50" s="95"/>
      <c r="Q50" s="92">
        <v>71</v>
      </c>
      <c r="R50" s="10">
        <f t="shared" si="5"/>
        <v>-29.5774647887324</v>
      </c>
      <c r="S50" s="97"/>
      <c r="T50" s="18">
        <v>19</v>
      </c>
      <c r="U50" s="10">
        <f t="shared" si="6"/>
        <v>-5.263157894736835</v>
      </c>
      <c r="V50" s="97"/>
    </row>
    <row r="51" spans="1:22" ht="14.25" hidden="1">
      <c r="A51" s="9" t="s">
        <v>68</v>
      </c>
      <c r="B51" s="18">
        <v>171</v>
      </c>
      <c r="C51" s="10">
        <f t="shared" si="0"/>
        <v>19.88304093567251</v>
      </c>
      <c r="D51" s="10"/>
      <c r="E51" s="18">
        <v>32</v>
      </c>
      <c r="F51" s="10">
        <f t="shared" si="1"/>
        <v>103.125</v>
      </c>
      <c r="H51" s="18">
        <v>3</v>
      </c>
      <c r="I51" s="10">
        <f t="shared" si="2"/>
        <v>233.33333333333331</v>
      </c>
      <c r="J51" s="95"/>
      <c r="K51" s="92">
        <v>52</v>
      </c>
      <c r="L51" s="10">
        <f t="shared" si="3"/>
        <v>30.769230769230774</v>
      </c>
      <c r="N51" s="18">
        <v>109</v>
      </c>
      <c r="O51" s="10">
        <f t="shared" si="4"/>
        <v>19.266055045871553</v>
      </c>
      <c r="P51" s="95"/>
      <c r="Q51" s="92">
        <v>37</v>
      </c>
      <c r="R51" s="10">
        <f t="shared" si="5"/>
        <v>5.4054054054054035</v>
      </c>
      <c r="S51" s="97"/>
      <c r="T51" s="18">
        <v>5</v>
      </c>
      <c r="U51" s="10">
        <f t="shared" si="6"/>
        <v>120</v>
      </c>
      <c r="V51" s="97"/>
    </row>
    <row r="52" spans="1:22" ht="14.25" hidden="1">
      <c r="A52" s="9" t="s">
        <v>69</v>
      </c>
      <c r="B52" s="18">
        <v>132</v>
      </c>
      <c r="C52" s="10">
        <f t="shared" si="0"/>
        <v>20.454545454545453</v>
      </c>
      <c r="D52" s="10"/>
      <c r="E52" s="18">
        <v>46</v>
      </c>
      <c r="F52" s="10">
        <f t="shared" si="1"/>
        <v>2.173913043478265</v>
      </c>
      <c r="H52" s="18">
        <v>14</v>
      </c>
      <c r="I52" s="10">
        <f t="shared" si="2"/>
        <v>-14.285714285714292</v>
      </c>
      <c r="J52" s="95"/>
      <c r="K52" s="92">
        <v>40</v>
      </c>
      <c r="L52" s="10">
        <f t="shared" si="3"/>
        <v>17.5</v>
      </c>
      <c r="N52" s="18">
        <v>116</v>
      </c>
      <c r="O52" s="10">
        <f t="shared" si="4"/>
        <v>-5.172413793103445</v>
      </c>
      <c r="P52" s="95"/>
      <c r="Q52" s="92">
        <v>41</v>
      </c>
      <c r="R52" s="10">
        <f t="shared" si="5"/>
        <v>-14.63414634146342</v>
      </c>
      <c r="S52" s="97"/>
      <c r="T52" s="18">
        <v>8</v>
      </c>
      <c r="U52" s="10">
        <f t="shared" si="6"/>
        <v>-37.5</v>
      </c>
      <c r="V52" s="97"/>
    </row>
    <row r="53" spans="1:22" ht="14.25" hidden="1">
      <c r="A53" s="9" t="s">
        <v>70</v>
      </c>
      <c r="B53" s="18">
        <v>103</v>
      </c>
      <c r="C53" s="10">
        <f t="shared" si="0"/>
        <v>65.04854368932038</v>
      </c>
      <c r="D53" s="10"/>
      <c r="E53" s="18">
        <v>31</v>
      </c>
      <c r="F53" s="10">
        <f t="shared" si="1"/>
        <v>-6.451612903225808</v>
      </c>
      <c r="H53" s="18">
        <v>4</v>
      </c>
      <c r="I53" s="10">
        <f t="shared" si="2"/>
        <v>-25</v>
      </c>
      <c r="J53" s="95"/>
      <c r="K53" s="92">
        <v>20</v>
      </c>
      <c r="L53" s="10">
        <f t="shared" si="3"/>
        <v>105</v>
      </c>
      <c r="N53" s="18">
        <v>93</v>
      </c>
      <c r="O53" s="10">
        <f t="shared" si="4"/>
        <v>5.376344086021504</v>
      </c>
      <c r="P53" s="95"/>
      <c r="Q53" s="92">
        <v>8</v>
      </c>
      <c r="R53" s="10">
        <f t="shared" si="5"/>
        <v>100</v>
      </c>
      <c r="S53" s="97"/>
      <c r="T53" s="18">
        <v>4</v>
      </c>
      <c r="U53" s="10">
        <f t="shared" si="6"/>
        <v>-50</v>
      </c>
      <c r="V53" s="97"/>
    </row>
    <row r="54" spans="1:22" ht="14.25" hidden="1">
      <c r="A54" s="9" t="s">
        <v>71</v>
      </c>
      <c r="B54" s="18">
        <v>484</v>
      </c>
      <c r="C54" s="10">
        <f t="shared" si="0"/>
        <v>6.1983471074380105</v>
      </c>
      <c r="D54" s="10"/>
      <c r="E54" s="18">
        <v>56</v>
      </c>
      <c r="F54" s="10">
        <f t="shared" si="1"/>
        <v>92.85714285714286</v>
      </c>
      <c r="H54" s="18">
        <v>17</v>
      </c>
      <c r="I54" s="10">
        <f t="shared" si="2"/>
        <v>29.411764705882348</v>
      </c>
      <c r="J54" s="95"/>
      <c r="K54" s="92">
        <v>65</v>
      </c>
      <c r="L54" s="10">
        <f t="shared" si="3"/>
        <v>38.46153846153845</v>
      </c>
      <c r="N54" s="18">
        <v>373</v>
      </c>
      <c r="O54" s="10">
        <f t="shared" si="4"/>
        <v>17.42627345844504</v>
      </c>
      <c r="P54" s="95"/>
      <c r="Q54" s="92">
        <v>57</v>
      </c>
      <c r="R54" s="10">
        <f t="shared" si="5"/>
        <v>-33.33333333333333</v>
      </c>
      <c r="S54" s="97"/>
      <c r="T54" s="18">
        <v>11</v>
      </c>
      <c r="U54" s="10">
        <f t="shared" si="6"/>
        <v>36.363636363636374</v>
      </c>
      <c r="V54" s="97"/>
    </row>
    <row r="55" spans="1:22" ht="14.25" hidden="1">
      <c r="A55" s="9" t="s">
        <v>72</v>
      </c>
      <c r="B55" s="18">
        <v>234</v>
      </c>
      <c r="C55" s="10">
        <f t="shared" si="0"/>
        <v>-1.7094017094017033</v>
      </c>
      <c r="D55" s="10"/>
      <c r="E55" s="18">
        <v>47</v>
      </c>
      <c r="F55" s="10">
        <f t="shared" si="1"/>
        <v>21.276595744680847</v>
      </c>
      <c r="H55" s="18">
        <v>11</v>
      </c>
      <c r="I55" s="10">
        <f t="shared" si="2"/>
        <v>54.54545454545453</v>
      </c>
      <c r="J55" s="95"/>
      <c r="K55" s="92">
        <v>60</v>
      </c>
      <c r="L55" s="10">
        <f t="shared" si="3"/>
        <v>-11.666666666666671</v>
      </c>
      <c r="N55" s="18">
        <v>160</v>
      </c>
      <c r="O55" s="10">
        <f t="shared" si="4"/>
        <v>-15</v>
      </c>
      <c r="P55" s="95"/>
      <c r="Q55" s="92">
        <v>34</v>
      </c>
      <c r="R55" s="10">
        <f t="shared" si="5"/>
        <v>-14.705882352941174</v>
      </c>
      <c r="S55" s="97"/>
      <c r="T55" s="18">
        <v>7</v>
      </c>
      <c r="U55" s="10">
        <f t="shared" si="6"/>
        <v>-42.857142857142854</v>
      </c>
      <c r="V55" s="97"/>
    </row>
    <row r="56" spans="1:22" ht="14.25" hidden="1">
      <c r="A56" s="9" t="s">
        <v>73</v>
      </c>
      <c r="B56" s="18">
        <v>209</v>
      </c>
      <c r="C56" s="10">
        <f t="shared" si="0"/>
        <v>-3.3492822966507134</v>
      </c>
      <c r="D56" s="10"/>
      <c r="E56" s="18">
        <v>40</v>
      </c>
      <c r="F56" s="10">
        <f t="shared" si="1"/>
        <v>-25</v>
      </c>
      <c r="H56" s="18">
        <v>3</v>
      </c>
      <c r="I56" s="10">
        <f t="shared" si="2"/>
        <v>133.33333333333334</v>
      </c>
      <c r="J56" s="95"/>
      <c r="K56" s="92">
        <v>53</v>
      </c>
      <c r="L56" s="10">
        <f t="shared" si="3"/>
        <v>-22.64150943396227</v>
      </c>
      <c r="N56" s="18">
        <v>149</v>
      </c>
      <c r="O56" s="10">
        <f t="shared" si="4"/>
        <v>-11.40939597315436</v>
      </c>
      <c r="P56" s="95"/>
      <c r="Q56" s="92">
        <v>24</v>
      </c>
      <c r="R56" s="10">
        <f t="shared" si="5"/>
        <v>12.5</v>
      </c>
      <c r="S56" s="97"/>
      <c r="T56" s="18">
        <v>14</v>
      </c>
      <c r="U56" s="10">
        <f t="shared" si="6"/>
        <v>-28.57142857142857</v>
      </c>
      <c r="V56" s="97"/>
    </row>
    <row r="57" spans="1:22" ht="14.25" hidden="1">
      <c r="A57" s="9" t="s">
        <v>74</v>
      </c>
      <c r="B57" s="18">
        <v>265</v>
      </c>
      <c r="C57" s="10">
        <f t="shared" si="0"/>
        <v>-5.660377358490564</v>
      </c>
      <c r="D57" s="10"/>
      <c r="E57" s="18">
        <v>44</v>
      </c>
      <c r="F57" s="10">
        <f t="shared" si="1"/>
        <v>4.545454545454547</v>
      </c>
      <c r="H57" s="18">
        <v>20</v>
      </c>
      <c r="I57" s="10">
        <f t="shared" si="2"/>
        <v>-50</v>
      </c>
      <c r="J57" s="95"/>
      <c r="K57" s="92">
        <v>68</v>
      </c>
      <c r="L57" s="10">
        <f t="shared" si="3"/>
        <v>-14.705882352941174</v>
      </c>
      <c r="N57" s="18">
        <v>125</v>
      </c>
      <c r="O57" s="10">
        <f t="shared" si="4"/>
        <v>9.599999999999994</v>
      </c>
      <c r="P57" s="95"/>
      <c r="Q57" s="92">
        <v>52</v>
      </c>
      <c r="R57" s="10">
        <f t="shared" si="5"/>
        <v>-40.38461538461539</v>
      </c>
      <c r="S57" s="97"/>
      <c r="T57" s="18">
        <v>10</v>
      </c>
      <c r="U57" s="10">
        <f t="shared" si="6"/>
        <v>-60</v>
      </c>
      <c r="V57" s="97"/>
    </row>
    <row r="58" spans="1:22" ht="14.25" hidden="1">
      <c r="A58" s="9" t="s">
        <v>75</v>
      </c>
      <c r="B58" s="18">
        <v>117</v>
      </c>
      <c r="C58" s="10">
        <f t="shared" si="0"/>
        <v>17.948717948717942</v>
      </c>
      <c r="D58" s="10"/>
      <c r="E58" s="18">
        <v>31</v>
      </c>
      <c r="F58" s="10">
        <f t="shared" si="1"/>
        <v>29.032258064516128</v>
      </c>
      <c r="H58" s="18">
        <v>17</v>
      </c>
      <c r="I58" s="10">
        <f t="shared" si="2"/>
        <v>-17.647058823529406</v>
      </c>
      <c r="J58" s="95"/>
      <c r="K58" s="92">
        <v>70</v>
      </c>
      <c r="L58" s="10">
        <f t="shared" si="3"/>
        <v>-24.285714285714292</v>
      </c>
      <c r="N58" s="18">
        <v>112</v>
      </c>
      <c r="O58" s="10">
        <f t="shared" si="4"/>
        <v>-8.035714285714292</v>
      </c>
      <c r="P58" s="95"/>
      <c r="Q58" s="92">
        <v>75</v>
      </c>
      <c r="R58" s="10">
        <f t="shared" si="5"/>
        <v>-28</v>
      </c>
      <c r="S58" s="97"/>
      <c r="T58" s="18">
        <v>4</v>
      </c>
      <c r="U58" s="10">
        <f t="shared" si="6"/>
        <v>175</v>
      </c>
      <c r="V58" s="97"/>
    </row>
    <row r="59" spans="1:22" ht="14.25" hidden="1">
      <c r="A59" s="9" t="s">
        <v>76</v>
      </c>
      <c r="B59" s="18">
        <v>119</v>
      </c>
      <c r="C59" s="10">
        <f t="shared" si="0"/>
        <v>21.848739495798313</v>
      </c>
      <c r="D59" s="10"/>
      <c r="E59" s="18">
        <v>16</v>
      </c>
      <c r="F59" s="10">
        <f t="shared" si="1"/>
        <v>112.5</v>
      </c>
      <c r="H59" s="18">
        <v>6</v>
      </c>
      <c r="I59" s="10">
        <f t="shared" si="2"/>
        <v>-16.66666666666667</v>
      </c>
      <c r="J59" s="95"/>
      <c r="K59" s="92">
        <v>33</v>
      </c>
      <c r="L59" s="10">
        <f t="shared" si="3"/>
        <v>69.69696969696969</v>
      </c>
      <c r="N59" s="18">
        <v>77</v>
      </c>
      <c r="O59" s="10">
        <f t="shared" si="4"/>
        <v>12.987012987012989</v>
      </c>
      <c r="P59" s="95"/>
      <c r="Q59" s="92">
        <v>22</v>
      </c>
      <c r="R59" s="10">
        <f t="shared" si="5"/>
        <v>-22.727272727272734</v>
      </c>
      <c r="S59" s="97"/>
      <c r="T59" s="18">
        <v>6</v>
      </c>
      <c r="U59" s="10">
        <f t="shared" si="6"/>
        <v>33.33333333333334</v>
      </c>
      <c r="V59" s="97"/>
    </row>
    <row r="60" spans="1:22" ht="14.25" hidden="1">
      <c r="A60" s="9" t="s">
        <v>77</v>
      </c>
      <c r="B60" s="18">
        <v>0</v>
      </c>
      <c r="C60" s="10" t="e">
        <f t="shared" si="0"/>
        <v>#DIV/0!</v>
      </c>
      <c r="D60" s="10"/>
      <c r="E60" s="18">
        <v>0</v>
      </c>
      <c r="F60" s="10" t="e">
        <f t="shared" si="1"/>
        <v>#DIV/0!</v>
      </c>
      <c r="H60" s="18">
        <v>0</v>
      </c>
      <c r="I60" s="10" t="e">
        <f t="shared" si="2"/>
        <v>#DIV/0!</v>
      </c>
      <c r="J60" s="95"/>
      <c r="K60" s="92">
        <v>0</v>
      </c>
      <c r="L60" s="10" t="e">
        <f t="shared" si="3"/>
        <v>#DIV/0!</v>
      </c>
      <c r="N60" s="18">
        <v>0</v>
      </c>
      <c r="O60" s="10" t="e">
        <f t="shared" si="4"/>
        <v>#DIV/0!</v>
      </c>
      <c r="P60" s="95"/>
      <c r="Q60" s="92">
        <v>0</v>
      </c>
      <c r="R60" s="10" t="e">
        <f t="shared" si="5"/>
        <v>#DIV/0!</v>
      </c>
      <c r="S60" s="97"/>
      <c r="T60" s="18">
        <v>0</v>
      </c>
      <c r="U60" s="10" t="e">
        <f t="shared" si="6"/>
        <v>#DIV/0!</v>
      </c>
      <c r="V60" s="97"/>
    </row>
    <row r="61" spans="1:22" ht="15" hidden="1">
      <c r="A61" s="11" t="s">
        <v>78</v>
      </c>
      <c r="B61" s="34">
        <v>7133</v>
      </c>
      <c r="C61" s="10">
        <f t="shared" si="0"/>
        <v>7.93495023131922</v>
      </c>
      <c r="D61" s="10"/>
      <c r="E61" s="34">
        <v>1063</v>
      </c>
      <c r="F61" s="10">
        <f t="shared" si="1"/>
        <v>25.776105362182506</v>
      </c>
      <c r="H61" s="34">
        <v>396</v>
      </c>
      <c r="I61" s="10">
        <f t="shared" si="2"/>
        <v>3.2828282828282767</v>
      </c>
      <c r="J61" s="95"/>
      <c r="K61" s="93">
        <v>1754</v>
      </c>
      <c r="L61" s="10">
        <f t="shared" si="3"/>
        <v>9.578107183580386</v>
      </c>
      <c r="N61" s="34">
        <v>5442</v>
      </c>
      <c r="O61" s="10">
        <f t="shared" si="4"/>
        <v>2.3520764424843748</v>
      </c>
      <c r="P61" s="95"/>
      <c r="Q61" s="93">
        <v>1178</v>
      </c>
      <c r="R61" s="10">
        <f t="shared" si="5"/>
        <v>-2.3769100169779307</v>
      </c>
      <c r="S61" s="97"/>
      <c r="T61" s="34">
        <v>353</v>
      </c>
      <c r="U61" s="10">
        <f t="shared" si="6"/>
        <v>1.699716713881017</v>
      </c>
      <c r="V61" s="97"/>
    </row>
    <row r="62" ht="14.25" hidden="1"/>
    <row r="63" spans="3:5" ht="14.25" hidden="1">
      <c r="C63" s="10"/>
      <c r="D63" s="10"/>
      <c r="E63" s="10"/>
    </row>
    <row r="64" spans="4:5" ht="14.25" hidden="1">
      <c r="D64" s="10"/>
      <c r="E64" s="10"/>
    </row>
    <row r="65" ht="14.25" hidden="1">
      <c r="D65" s="10"/>
    </row>
    <row r="66" ht="14.25" hidden="1"/>
  </sheetData>
  <sheetProtection formatCells="0" formatColumns="0" formatRows="0" insertColumns="0" insertRows="0" insertHyperlinks="0" deleteColumns="0" deleteRows="0" sort="0" autoFilter="0" pivotTables="0"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conditionalFormatting sqref="C35:C61 F35:F61 I35:I61 L35:L61 O35:O61 R35:R61 U35:U61">
    <cfRule type="cellIs" priority="7" dxfId="550" operator="greaterThan" stopIfTrue="1">
      <formula>0</formula>
    </cfRule>
    <cfRule type="cellIs" priority="8" dxfId="551" operator="lessThanOrEqual" stopIfTrue="1">
      <formula>0</formula>
    </cfRule>
  </conditionalFormatting>
  <conditionalFormatting sqref="C6:C33 F6:F33 I6:I33 L6:L33 O6:O33 R6:R33 U6:U33">
    <cfRule type="cellIs" priority="4" dxfId="550" operator="greaterThan" stopIfTrue="1">
      <formula>0</formula>
    </cfRule>
  </conditionalFormatting>
  <conditionalFormatting sqref="C6:C33 F6:F33 I6:I33 L6:L33 O6:O33 R6:R33 U6:U33">
    <cfRule type="cellIs" priority="3" dxfId="552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V34"/>
  <sheetViews>
    <sheetView workbookViewId="0" topLeftCell="A1">
      <selection activeCell="G18" sqref="G18"/>
    </sheetView>
  </sheetViews>
  <sheetFormatPr defaultColWidth="9.140625" defaultRowHeight="15"/>
  <cols>
    <col min="1" max="1" width="28.57421875" style="7" customWidth="1"/>
    <col min="2" max="10" width="13.0039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22" ht="18" customHeight="1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20">
        <v>0</v>
      </c>
      <c r="C7" s="18">
        <v>0</v>
      </c>
      <c r="D7" s="24">
        <v>0</v>
      </c>
      <c r="E7" s="20">
        <v>0</v>
      </c>
      <c r="F7" s="18">
        <v>0</v>
      </c>
      <c r="G7" s="24">
        <v>0</v>
      </c>
      <c r="H7" s="20">
        <v>0</v>
      </c>
      <c r="I7" s="18">
        <v>0</v>
      </c>
      <c r="J7" s="24">
        <v>0</v>
      </c>
    </row>
    <row r="8" spans="1:10" ht="14.25">
      <c r="A8" s="19" t="s">
        <v>52</v>
      </c>
      <c r="B8" s="20">
        <v>205</v>
      </c>
      <c r="C8" s="18">
        <v>189</v>
      </c>
      <c r="D8" s="24">
        <f aca="true" t="shared" si="0" ref="D8:D34">C8*100/B8-100</f>
        <v>-7.804878048780495</v>
      </c>
      <c r="E8" s="20">
        <v>32</v>
      </c>
      <c r="F8" s="18">
        <v>38</v>
      </c>
      <c r="G8" s="24">
        <f>F8*100/E8-100</f>
        <v>18.75</v>
      </c>
      <c r="H8" s="20">
        <v>290</v>
      </c>
      <c r="I8" s="18">
        <v>269</v>
      </c>
      <c r="J8" s="24">
        <f>I8*100/H8-100</f>
        <v>-7.241379310344826</v>
      </c>
    </row>
    <row r="9" spans="1:10" ht="14.25">
      <c r="A9" s="19" t="s">
        <v>53</v>
      </c>
      <c r="B9" s="20">
        <v>300</v>
      </c>
      <c r="C9" s="18">
        <v>343</v>
      </c>
      <c r="D9" s="24">
        <f t="shared" si="0"/>
        <v>14.333333333333329</v>
      </c>
      <c r="E9" s="20">
        <v>35</v>
      </c>
      <c r="F9" s="18">
        <v>32</v>
      </c>
      <c r="G9" s="24">
        <f aca="true" t="shared" si="1" ref="G9:G34">F9*100/E9-100</f>
        <v>-8.57142857142857</v>
      </c>
      <c r="H9" s="20">
        <v>391</v>
      </c>
      <c r="I9" s="18">
        <v>447</v>
      </c>
      <c r="J9" s="24">
        <f aca="true" t="shared" si="2" ref="J9:J34">I9*100/H9-100</f>
        <v>14.322250639386183</v>
      </c>
    </row>
    <row r="10" spans="1:10" ht="14.25">
      <c r="A10" s="19" t="s">
        <v>54</v>
      </c>
      <c r="B10" s="20">
        <v>803</v>
      </c>
      <c r="C10" s="18">
        <v>867</v>
      </c>
      <c r="D10" s="24">
        <f t="shared" si="0"/>
        <v>7.970112079701124</v>
      </c>
      <c r="E10" s="20">
        <v>55</v>
      </c>
      <c r="F10" s="18">
        <v>28</v>
      </c>
      <c r="G10" s="24">
        <f t="shared" si="1"/>
        <v>-49.09090909090909</v>
      </c>
      <c r="H10" s="20">
        <v>1126</v>
      </c>
      <c r="I10" s="18">
        <v>1159</v>
      </c>
      <c r="J10" s="24">
        <f t="shared" si="2"/>
        <v>2.9307282415630596</v>
      </c>
    </row>
    <row r="11" spans="1:10" ht="14.25">
      <c r="A11" s="19" t="s">
        <v>55</v>
      </c>
      <c r="B11" s="20">
        <v>345</v>
      </c>
      <c r="C11" s="18">
        <v>417</v>
      </c>
      <c r="D11" s="24">
        <f t="shared" si="0"/>
        <v>20.869565217391298</v>
      </c>
      <c r="E11" s="20">
        <v>32</v>
      </c>
      <c r="F11" s="18">
        <v>43</v>
      </c>
      <c r="G11" s="24">
        <f t="shared" si="1"/>
        <v>34.375</v>
      </c>
      <c r="H11" s="20">
        <v>464</v>
      </c>
      <c r="I11" s="18">
        <v>557</v>
      </c>
      <c r="J11" s="24">
        <f t="shared" si="2"/>
        <v>20.043103448275858</v>
      </c>
    </row>
    <row r="12" spans="1:10" ht="14.25">
      <c r="A12" s="19" t="s">
        <v>56</v>
      </c>
      <c r="B12" s="20">
        <v>283</v>
      </c>
      <c r="C12" s="18">
        <v>305</v>
      </c>
      <c r="D12" s="24">
        <f t="shared" si="0"/>
        <v>7.7738515901060055</v>
      </c>
      <c r="E12" s="20">
        <v>26</v>
      </c>
      <c r="F12" s="18">
        <v>23</v>
      </c>
      <c r="G12" s="24">
        <f t="shared" si="1"/>
        <v>-11.538461538461533</v>
      </c>
      <c r="H12" s="20">
        <v>372</v>
      </c>
      <c r="I12" s="18">
        <v>376</v>
      </c>
      <c r="J12" s="24">
        <f t="shared" si="2"/>
        <v>1.0752688172043037</v>
      </c>
    </row>
    <row r="13" spans="1:10" ht="14.25">
      <c r="A13" s="19" t="s">
        <v>57</v>
      </c>
      <c r="B13" s="20">
        <v>106</v>
      </c>
      <c r="C13" s="18">
        <v>96</v>
      </c>
      <c r="D13" s="24">
        <f t="shared" si="0"/>
        <v>-9.43396226415095</v>
      </c>
      <c r="E13" s="20">
        <v>14</v>
      </c>
      <c r="F13" s="18">
        <v>13</v>
      </c>
      <c r="G13" s="24">
        <f t="shared" si="1"/>
        <v>-7.142857142857139</v>
      </c>
      <c r="H13" s="20">
        <v>129</v>
      </c>
      <c r="I13" s="18">
        <v>118</v>
      </c>
      <c r="J13" s="24">
        <f t="shared" si="2"/>
        <v>-8.52713178294573</v>
      </c>
    </row>
    <row r="14" spans="1:10" ht="14.25">
      <c r="A14" s="19" t="s">
        <v>58</v>
      </c>
      <c r="B14" s="20">
        <v>459</v>
      </c>
      <c r="C14" s="18">
        <v>471</v>
      </c>
      <c r="D14" s="24">
        <f t="shared" si="0"/>
        <v>2.614379084967325</v>
      </c>
      <c r="E14" s="20">
        <v>32</v>
      </c>
      <c r="F14" s="18">
        <v>46</v>
      </c>
      <c r="G14" s="24">
        <f t="shared" si="1"/>
        <v>43.75</v>
      </c>
      <c r="H14" s="20">
        <v>659</v>
      </c>
      <c r="I14" s="18">
        <v>604</v>
      </c>
      <c r="J14" s="24">
        <f t="shared" si="2"/>
        <v>-8.345978755690439</v>
      </c>
    </row>
    <row r="15" spans="1:10" ht="14.25">
      <c r="A15" s="19" t="s">
        <v>59</v>
      </c>
      <c r="B15" s="20">
        <v>297</v>
      </c>
      <c r="C15" s="18">
        <v>434</v>
      </c>
      <c r="D15" s="24">
        <f t="shared" si="0"/>
        <v>46.12794612794613</v>
      </c>
      <c r="E15" s="20">
        <v>38</v>
      </c>
      <c r="F15" s="18">
        <v>68</v>
      </c>
      <c r="G15" s="24">
        <f t="shared" si="1"/>
        <v>78.94736842105263</v>
      </c>
      <c r="H15" s="20">
        <v>413</v>
      </c>
      <c r="I15" s="18">
        <v>616</v>
      </c>
      <c r="J15" s="24">
        <f t="shared" si="2"/>
        <v>49.152542372881356</v>
      </c>
    </row>
    <row r="16" spans="1:10" ht="14.25">
      <c r="A16" s="19" t="s">
        <v>60</v>
      </c>
      <c r="B16" s="20">
        <v>512</v>
      </c>
      <c r="C16" s="18">
        <v>578</v>
      </c>
      <c r="D16" s="24">
        <f t="shared" si="0"/>
        <v>12.890625</v>
      </c>
      <c r="E16" s="20">
        <v>22</v>
      </c>
      <c r="F16" s="18">
        <v>50</v>
      </c>
      <c r="G16" s="24">
        <f t="shared" si="1"/>
        <v>127.27272727272728</v>
      </c>
      <c r="H16" s="20">
        <v>717</v>
      </c>
      <c r="I16" s="18">
        <v>761</v>
      </c>
      <c r="J16" s="24">
        <f t="shared" si="2"/>
        <v>6.136680613668062</v>
      </c>
    </row>
    <row r="17" spans="1:10" ht="14.25">
      <c r="A17" s="19" t="s">
        <v>61</v>
      </c>
      <c r="B17" s="20">
        <v>557</v>
      </c>
      <c r="C17" s="18">
        <v>676</v>
      </c>
      <c r="D17" s="24">
        <f t="shared" si="0"/>
        <v>21.36445242369838</v>
      </c>
      <c r="E17" s="20">
        <v>5</v>
      </c>
      <c r="F17" s="18">
        <v>2</v>
      </c>
      <c r="G17" s="24">
        <f t="shared" si="1"/>
        <v>-60</v>
      </c>
      <c r="H17" s="20">
        <v>678</v>
      </c>
      <c r="I17" s="18">
        <v>806</v>
      </c>
      <c r="J17" s="24">
        <f t="shared" si="2"/>
        <v>18.879056047197636</v>
      </c>
    </row>
    <row r="18" spans="1:10" ht="14.25">
      <c r="A18" s="19" t="s">
        <v>62</v>
      </c>
      <c r="B18" s="20">
        <v>147</v>
      </c>
      <c r="C18" s="18">
        <v>265</v>
      </c>
      <c r="D18" s="24">
        <f t="shared" si="0"/>
        <v>80.27210884353741</v>
      </c>
      <c r="E18" s="20">
        <v>18</v>
      </c>
      <c r="F18" s="18">
        <v>36</v>
      </c>
      <c r="G18" s="24">
        <f t="shared" si="1"/>
        <v>100</v>
      </c>
      <c r="H18" s="20">
        <v>199</v>
      </c>
      <c r="I18" s="18">
        <v>334</v>
      </c>
      <c r="J18" s="24">
        <f t="shared" si="2"/>
        <v>67.8391959798995</v>
      </c>
    </row>
    <row r="19" spans="1:10" ht="14.25">
      <c r="A19" s="19" t="s">
        <v>63</v>
      </c>
      <c r="B19" s="20">
        <v>112</v>
      </c>
      <c r="C19" s="18">
        <v>153</v>
      </c>
      <c r="D19" s="24">
        <f t="shared" si="0"/>
        <v>36.60714285714286</v>
      </c>
      <c r="E19" s="20">
        <v>8</v>
      </c>
      <c r="F19" s="18">
        <v>12</v>
      </c>
      <c r="G19" s="24">
        <f t="shared" si="1"/>
        <v>50</v>
      </c>
      <c r="H19" s="20">
        <v>155</v>
      </c>
      <c r="I19" s="18">
        <v>208</v>
      </c>
      <c r="J19" s="24">
        <f t="shared" si="2"/>
        <v>34.19354838709677</v>
      </c>
    </row>
    <row r="20" spans="1:10" ht="14.25">
      <c r="A20" s="19" t="s">
        <v>64</v>
      </c>
      <c r="B20" s="20">
        <v>619</v>
      </c>
      <c r="C20" s="18">
        <v>725</v>
      </c>
      <c r="D20" s="24">
        <f t="shared" si="0"/>
        <v>17.12439418416801</v>
      </c>
      <c r="E20" s="20">
        <v>76</v>
      </c>
      <c r="F20" s="18">
        <v>66</v>
      </c>
      <c r="G20" s="24">
        <f t="shared" si="1"/>
        <v>-13.15789473684211</v>
      </c>
      <c r="H20" s="20">
        <v>852</v>
      </c>
      <c r="I20" s="18">
        <v>1021</v>
      </c>
      <c r="J20" s="24">
        <f t="shared" si="2"/>
        <v>19.83568075117371</v>
      </c>
    </row>
    <row r="21" spans="1:10" ht="14.25">
      <c r="A21" s="19" t="s">
        <v>65</v>
      </c>
      <c r="B21" s="20">
        <v>357</v>
      </c>
      <c r="C21" s="18">
        <v>349</v>
      </c>
      <c r="D21" s="24">
        <f t="shared" si="0"/>
        <v>-2.2408963585434236</v>
      </c>
      <c r="E21" s="20">
        <v>29</v>
      </c>
      <c r="F21" s="18">
        <v>29</v>
      </c>
      <c r="G21" s="24">
        <f t="shared" si="1"/>
        <v>0</v>
      </c>
      <c r="H21" s="20">
        <v>500</v>
      </c>
      <c r="I21" s="18">
        <v>443</v>
      </c>
      <c r="J21" s="24">
        <f t="shared" si="2"/>
        <v>-11.400000000000006</v>
      </c>
    </row>
    <row r="22" spans="1:10" ht="14.25">
      <c r="A22" s="19" t="s">
        <v>66</v>
      </c>
      <c r="B22" s="20">
        <v>744</v>
      </c>
      <c r="C22" s="18">
        <v>679</v>
      </c>
      <c r="D22" s="24">
        <f t="shared" si="0"/>
        <v>-8.736559139784944</v>
      </c>
      <c r="E22" s="20">
        <v>41</v>
      </c>
      <c r="F22" s="18">
        <v>51</v>
      </c>
      <c r="G22" s="24">
        <f t="shared" si="1"/>
        <v>24.390243902439025</v>
      </c>
      <c r="H22" s="20">
        <v>912</v>
      </c>
      <c r="I22" s="18">
        <v>867</v>
      </c>
      <c r="J22" s="24">
        <f t="shared" si="2"/>
        <v>-4.934210526315795</v>
      </c>
    </row>
    <row r="23" spans="1:10" ht="14.25">
      <c r="A23" s="19" t="s">
        <v>67</v>
      </c>
      <c r="B23" s="20">
        <v>467</v>
      </c>
      <c r="C23" s="18">
        <v>554</v>
      </c>
      <c r="D23" s="24">
        <f t="shared" si="0"/>
        <v>18.629550321199147</v>
      </c>
      <c r="E23" s="20">
        <v>65</v>
      </c>
      <c r="F23" s="18">
        <v>64</v>
      </c>
      <c r="G23" s="24">
        <f t="shared" si="1"/>
        <v>-1.538461538461533</v>
      </c>
      <c r="H23" s="20">
        <v>609</v>
      </c>
      <c r="I23" s="18">
        <v>764</v>
      </c>
      <c r="J23" s="24">
        <f t="shared" si="2"/>
        <v>25.451559934318553</v>
      </c>
    </row>
    <row r="24" spans="1:10" ht="14.25">
      <c r="A24" s="19" t="s">
        <v>68</v>
      </c>
      <c r="B24" s="20">
        <v>147</v>
      </c>
      <c r="C24" s="18">
        <v>212</v>
      </c>
      <c r="D24" s="24">
        <f t="shared" si="0"/>
        <v>44.21768707482994</v>
      </c>
      <c r="E24" s="20">
        <v>26</v>
      </c>
      <c r="F24" s="18">
        <v>24</v>
      </c>
      <c r="G24" s="24">
        <f t="shared" si="1"/>
        <v>-7.692307692307693</v>
      </c>
      <c r="H24" s="20">
        <v>192</v>
      </c>
      <c r="I24" s="18">
        <v>276</v>
      </c>
      <c r="J24" s="24">
        <f t="shared" si="2"/>
        <v>43.75</v>
      </c>
    </row>
    <row r="25" spans="1:10" ht="14.25">
      <c r="A25" s="19" t="s">
        <v>69</v>
      </c>
      <c r="B25" s="20">
        <v>218</v>
      </c>
      <c r="C25" s="18">
        <v>251</v>
      </c>
      <c r="D25" s="24">
        <f t="shared" si="0"/>
        <v>15.137614678899084</v>
      </c>
      <c r="E25" s="20">
        <v>15</v>
      </c>
      <c r="F25" s="18">
        <v>21</v>
      </c>
      <c r="G25" s="24">
        <f t="shared" si="1"/>
        <v>40</v>
      </c>
      <c r="H25" s="20">
        <v>287</v>
      </c>
      <c r="I25" s="18">
        <v>329</v>
      </c>
      <c r="J25" s="24">
        <f t="shared" si="2"/>
        <v>14.63414634146342</v>
      </c>
    </row>
    <row r="26" spans="1:10" ht="14.25">
      <c r="A26" s="19" t="s">
        <v>70</v>
      </c>
      <c r="B26" s="20">
        <v>85</v>
      </c>
      <c r="C26" s="18">
        <v>175</v>
      </c>
      <c r="D26" s="24">
        <f t="shared" si="0"/>
        <v>105.88235294117646</v>
      </c>
      <c r="E26" s="20">
        <v>13</v>
      </c>
      <c r="F26" s="18">
        <v>27</v>
      </c>
      <c r="G26" s="24">
        <f t="shared" si="1"/>
        <v>107.69230769230768</v>
      </c>
      <c r="H26" s="20">
        <v>116</v>
      </c>
      <c r="I26" s="18">
        <v>250</v>
      </c>
      <c r="J26" s="24">
        <f t="shared" si="2"/>
        <v>115.51724137931035</v>
      </c>
    </row>
    <row r="27" spans="1:10" ht="14.25">
      <c r="A27" s="19" t="s">
        <v>71</v>
      </c>
      <c r="B27" s="20">
        <v>300</v>
      </c>
      <c r="C27" s="18">
        <v>504</v>
      </c>
      <c r="D27" s="24">
        <f t="shared" si="0"/>
        <v>68</v>
      </c>
      <c r="E27" s="20">
        <v>6</v>
      </c>
      <c r="F27" s="18">
        <v>30</v>
      </c>
      <c r="G27" s="24">
        <f t="shared" si="1"/>
        <v>400</v>
      </c>
      <c r="H27" s="20">
        <v>373</v>
      </c>
      <c r="I27" s="18">
        <v>646</v>
      </c>
      <c r="J27" s="24">
        <f t="shared" si="2"/>
        <v>73.19034852546918</v>
      </c>
    </row>
    <row r="28" spans="1:10" ht="14.25">
      <c r="A28" s="19" t="s">
        <v>72</v>
      </c>
      <c r="B28" s="20">
        <v>238</v>
      </c>
      <c r="C28" s="18">
        <v>340</v>
      </c>
      <c r="D28" s="24">
        <f t="shared" si="0"/>
        <v>42.85714285714286</v>
      </c>
      <c r="E28" s="20">
        <v>30</v>
      </c>
      <c r="F28" s="18">
        <v>35</v>
      </c>
      <c r="G28" s="24">
        <f t="shared" si="1"/>
        <v>16.66666666666667</v>
      </c>
      <c r="H28" s="20">
        <v>310</v>
      </c>
      <c r="I28" s="18">
        <v>447</v>
      </c>
      <c r="J28" s="24">
        <f t="shared" si="2"/>
        <v>44.19354838709677</v>
      </c>
    </row>
    <row r="29" spans="1:10" ht="14.25">
      <c r="A29" s="19" t="s">
        <v>73</v>
      </c>
      <c r="B29" s="20">
        <v>220</v>
      </c>
      <c r="C29" s="18">
        <v>227</v>
      </c>
      <c r="D29" s="24">
        <f t="shared" si="0"/>
        <v>3.181818181818187</v>
      </c>
      <c r="E29" s="20">
        <v>10</v>
      </c>
      <c r="F29" s="18">
        <v>19</v>
      </c>
      <c r="G29" s="24">
        <f t="shared" si="1"/>
        <v>90</v>
      </c>
      <c r="H29" s="20">
        <v>310</v>
      </c>
      <c r="I29" s="18">
        <v>323</v>
      </c>
      <c r="J29" s="24">
        <f t="shared" si="2"/>
        <v>4.193548387096769</v>
      </c>
    </row>
    <row r="30" spans="1:10" ht="14.25">
      <c r="A30" s="19" t="s">
        <v>74</v>
      </c>
      <c r="B30" s="20">
        <v>399</v>
      </c>
      <c r="C30" s="18">
        <v>307</v>
      </c>
      <c r="D30" s="24">
        <f t="shared" si="0"/>
        <v>-23.05764411027569</v>
      </c>
      <c r="E30" s="20">
        <v>46</v>
      </c>
      <c r="F30" s="18">
        <v>30</v>
      </c>
      <c r="G30" s="24">
        <f t="shared" si="1"/>
        <v>-34.78260869565217</v>
      </c>
      <c r="H30" s="20">
        <v>539</v>
      </c>
      <c r="I30" s="18">
        <v>382</v>
      </c>
      <c r="J30" s="24">
        <f t="shared" si="2"/>
        <v>-29.12801484230056</v>
      </c>
    </row>
    <row r="31" spans="1:10" ht="14.25">
      <c r="A31" s="19" t="s">
        <v>75</v>
      </c>
      <c r="B31" s="20">
        <v>282</v>
      </c>
      <c r="C31" s="18">
        <v>290</v>
      </c>
      <c r="D31" s="24">
        <f t="shared" si="0"/>
        <v>2.836879432624116</v>
      </c>
      <c r="E31" s="20">
        <v>50</v>
      </c>
      <c r="F31" s="18">
        <v>45</v>
      </c>
      <c r="G31" s="24">
        <f t="shared" si="1"/>
        <v>-10</v>
      </c>
      <c r="H31" s="20">
        <v>394</v>
      </c>
      <c r="I31" s="18">
        <v>387</v>
      </c>
      <c r="J31" s="24">
        <f t="shared" si="2"/>
        <v>-1.7766497461928878</v>
      </c>
    </row>
    <row r="32" spans="1:10" ht="14.25">
      <c r="A32" s="19" t="s">
        <v>76</v>
      </c>
      <c r="B32" s="20">
        <v>154</v>
      </c>
      <c r="C32" s="18">
        <v>203</v>
      </c>
      <c r="D32" s="24">
        <f t="shared" si="0"/>
        <v>31.818181818181813</v>
      </c>
      <c r="E32" s="20">
        <v>23</v>
      </c>
      <c r="F32" s="18">
        <v>21</v>
      </c>
      <c r="G32" s="24">
        <f t="shared" si="1"/>
        <v>-8.695652173913047</v>
      </c>
      <c r="H32" s="20">
        <v>205</v>
      </c>
      <c r="I32" s="18">
        <v>283</v>
      </c>
      <c r="J32" s="24">
        <f t="shared" si="2"/>
        <v>38.04878048780489</v>
      </c>
    </row>
    <row r="33" spans="1:10" ht="14.25">
      <c r="A33" s="19" t="s">
        <v>77</v>
      </c>
      <c r="B33" s="20">
        <v>0</v>
      </c>
      <c r="C33" s="18">
        <v>0</v>
      </c>
      <c r="D33" s="24">
        <v>0</v>
      </c>
      <c r="E33" s="20">
        <v>0</v>
      </c>
      <c r="F33" s="18">
        <v>0</v>
      </c>
      <c r="G33" s="24">
        <v>0</v>
      </c>
      <c r="H33" s="20">
        <v>0</v>
      </c>
      <c r="I33" s="18">
        <v>0</v>
      </c>
      <c r="J33" s="24">
        <v>0</v>
      </c>
    </row>
    <row r="34" spans="1:11" ht="15.75" customHeight="1">
      <c r="A34" s="21" t="s">
        <v>78</v>
      </c>
      <c r="B34" s="51">
        <v>8356</v>
      </c>
      <c r="C34" s="34">
        <v>9610</v>
      </c>
      <c r="D34" s="35">
        <f t="shared" si="0"/>
        <v>15.00718046912398</v>
      </c>
      <c r="E34" s="51">
        <v>747</v>
      </c>
      <c r="F34" s="34">
        <v>853</v>
      </c>
      <c r="G34" s="35">
        <f t="shared" si="1"/>
        <v>14.190093708166003</v>
      </c>
      <c r="H34" s="51">
        <v>11192</v>
      </c>
      <c r="I34" s="34">
        <v>12673</v>
      </c>
      <c r="J34" s="35">
        <f t="shared" si="2"/>
        <v>13.232666190135816</v>
      </c>
      <c r="K34" s="73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8:J34 G8:G34 D7:D34">
    <cfRule type="cellIs" priority="6" dxfId="550" operator="greaterThan" stopIfTrue="1">
      <formula>0</formula>
    </cfRule>
    <cfRule type="cellIs" priority="7" dxfId="551" operator="lessThanOrEqual" stopIfTrue="1">
      <formula>0</formula>
    </cfRule>
  </conditionalFormatting>
  <conditionalFormatting sqref="G7">
    <cfRule type="cellIs" priority="3" dxfId="550" operator="greaterThan" stopIfTrue="1">
      <formula>0</formula>
    </cfRule>
    <cfRule type="cellIs" priority="4" dxfId="551" operator="lessThanOrEqual" stopIfTrue="1">
      <formula>0</formula>
    </cfRule>
  </conditionalFormatting>
  <conditionalFormatting sqref="J7">
    <cfRule type="cellIs" priority="1" dxfId="550" operator="greaterThan" stopIfTrue="1">
      <formula>0</formula>
    </cfRule>
    <cfRule type="cellIs" priority="2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L27" sqref="L27"/>
    </sheetView>
  </sheetViews>
  <sheetFormatPr defaultColWidth="9.140625" defaultRowHeight="15"/>
  <cols>
    <col min="1" max="1" width="28.57421875" style="7" customWidth="1"/>
    <col min="2" max="10" width="12.42187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2" t="s">
        <v>42</v>
      </c>
      <c r="B4" s="115" t="s">
        <v>44</v>
      </c>
      <c r="C4" s="115"/>
      <c r="D4" s="115"/>
      <c r="E4" s="115"/>
      <c r="F4" s="115"/>
      <c r="G4" s="115"/>
      <c r="H4" s="115"/>
      <c r="I4" s="115"/>
      <c r="J4" s="116"/>
    </row>
    <row r="5" spans="1:10" s="13" customFormat="1" ht="14.25">
      <c r="A5" s="114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117"/>
    </row>
    <row r="6" spans="1:10" s="13" customFormat="1" ht="14.25">
      <c r="A6" s="114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60" t="s">
        <v>50</v>
      </c>
    </row>
    <row r="7" spans="1:10" ht="14.25">
      <c r="A7" s="36" t="s">
        <v>51</v>
      </c>
      <c r="B7" s="16">
        <v>0</v>
      </c>
      <c r="C7" s="14">
        <v>0</v>
      </c>
      <c r="D7" s="24">
        <v>0</v>
      </c>
      <c r="E7" s="16">
        <v>0</v>
      </c>
      <c r="F7" s="16">
        <v>0</v>
      </c>
      <c r="G7" s="29">
        <v>0</v>
      </c>
      <c r="H7" s="16">
        <v>0</v>
      </c>
      <c r="I7" s="14">
        <v>0</v>
      </c>
      <c r="J7" s="24">
        <v>0</v>
      </c>
    </row>
    <row r="8" spans="1:10" ht="14.25">
      <c r="A8" s="36" t="s">
        <v>52</v>
      </c>
      <c r="B8" s="16">
        <v>0</v>
      </c>
      <c r="C8" s="14">
        <v>0</v>
      </c>
      <c r="D8" s="24">
        <v>0</v>
      </c>
      <c r="E8" s="16">
        <v>0</v>
      </c>
      <c r="F8" s="16">
        <v>0</v>
      </c>
      <c r="G8" s="29">
        <v>0</v>
      </c>
      <c r="H8" s="16">
        <v>0</v>
      </c>
      <c r="I8" s="14">
        <v>0</v>
      </c>
      <c r="J8" s="24">
        <v>0</v>
      </c>
    </row>
    <row r="9" spans="1:10" ht="14.25">
      <c r="A9" s="36" t="s">
        <v>53</v>
      </c>
      <c r="B9" s="16">
        <v>0</v>
      </c>
      <c r="C9" s="14">
        <v>0</v>
      </c>
      <c r="D9" s="24">
        <v>0</v>
      </c>
      <c r="E9" s="16">
        <v>0</v>
      </c>
      <c r="F9" s="16">
        <v>0</v>
      </c>
      <c r="G9" s="29">
        <v>0</v>
      </c>
      <c r="H9" s="16">
        <v>0</v>
      </c>
      <c r="I9" s="14">
        <v>0</v>
      </c>
      <c r="J9" s="24">
        <v>0</v>
      </c>
    </row>
    <row r="10" spans="1:10" ht="14.25">
      <c r="A10" s="36" t="s">
        <v>54</v>
      </c>
      <c r="B10" s="16">
        <v>0</v>
      </c>
      <c r="C10" s="14">
        <v>0</v>
      </c>
      <c r="D10" s="24">
        <v>0</v>
      </c>
      <c r="E10" s="16">
        <v>0</v>
      </c>
      <c r="F10" s="16">
        <v>0</v>
      </c>
      <c r="G10" s="29">
        <v>0</v>
      </c>
      <c r="H10" s="16">
        <v>0</v>
      </c>
      <c r="I10" s="14">
        <v>0</v>
      </c>
      <c r="J10" s="24">
        <v>0</v>
      </c>
    </row>
    <row r="11" spans="1:10" ht="14.25">
      <c r="A11" s="36" t="s">
        <v>55</v>
      </c>
      <c r="B11" s="16">
        <v>0</v>
      </c>
      <c r="C11" s="14">
        <v>0</v>
      </c>
      <c r="D11" s="24">
        <v>0</v>
      </c>
      <c r="E11" s="16">
        <v>0</v>
      </c>
      <c r="F11" s="16">
        <v>0</v>
      </c>
      <c r="G11" s="29">
        <v>0</v>
      </c>
      <c r="H11" s="16">
        <v>0</v>
      </c>
      <c r="I11" s="14">
        <v>0</v>
      </c>
      <c r="J11" s="24">
        <v>0</v>
      </c>
    </row>
    <row r="12" spans="1:10" ht="14.25">
      <c r="A12" s="36" t="s">
        <v>56</v>
      </c>
      <c r="B12" s="16">
        <v>0</v>
      </c>
      <c r="C12" s="14">
        <v>1</v>
      </c>
      <c r="D12" s="29" t="s">
        <v>314</v>
      </c>
      <c r="E12" s="16">
        <v>0</v>
      </c>
      <c r="F12" s="16">
        <v>0</v>
      </c>
      <c r="G12" s="29">
        <v>0</v>
      </c>
      <c r="H12" s="16">
        <v>0</v>
      </c>
      <c r="I12" s="14">
        <v>1</v>
      </c>
      <c r="J12" s="29" t="s">
        <v>314</v>
      </c>
    </row>
    <row r="13" spans="1:10" ht="14.25">
      <c r="A13" s="36" t="s">
        <v>57</v>
      </c>
      <c r="B13" s="16">
        <v>0</v>
      </c>
      <c r="C13" s="14">
        <v>0</v>
      </c>
      <c r="D13" s="24">
        <v>0</v>
      </c>
      <c r="E13" s="16">
        <v>0</v>
      </c>
      <c r="F13" s="16">
        <v>0</v>
      </c>
      <c r="G13" s="29">
        <v>0</v>
      </c>
      <c r="H13" s="16">
        <v>0</v>
      </c>
      <c r="I13" s="14">
        <v>0</v>
      </c>
      <c r="J13" s="24">
        <v>0</v>
      </c>
    </row>
    <row r="14" spans="1:10" ht="14.25">
      <c r="A14" s="36" t="s">
        <v>58</v>
      </c>
      <c r="B14" s="16">
        <v>0</v>
      </c>
      <c r="C14" s="14">
        <v>0</v>
      </c>
      <c r="D14" s="24">
        <v>0</v>
      </c>
      <c r="E14" s="16">
        <v>0</v>
      </c>
      <c r="F14" s="16">
        <v>0</v>
      </c>
      <c r="G14" s="29">
        <v>0</v>
      </c>
      <c r="H14" s="16">
        <v>0</v>
      </c>
      <c r="I14" s="14">
        <v>0</v>
      </c>
      <c r="J14" s="24">
        <v>0</v>
      </c>
    </row>
    <row r="15" spans="1:10" ht="14.25">
      <c r="A15" s="36" t="s">
        <v>59</v>
      </c>
      <c r="B15" s="16">
        <v>0</v>
      </c>
      <c r="C15" s="14">
        <v>0</v>
      </c>
      <c r="D15" s="24">
        <v>0</v>
      </c>
      <c r="E15" s="16">
        <v>0</v>
      </c>
      <c r="F15" s="16">
        <v>0</v>
      </c>
      <c r="G15" s="29">
        <v>0</v>
      </c>
      <c r="H15" s="16">
        <v>0</v>
      </c>
      <c r="I15" s="14">
        <v>0</v>
      </c>
      <c r="J15" s="24">
        <v>0</v>
      </c>
    </row>
    <row r="16" spans="1:10" ht="14.25">
      <c r="A16" s="36" t="s">
        <v>60</v>
      </c>
      <c r="B16" s="16">
        <v>0</v>
      </c>
      <c r="C16" s="14">
        <v>0</v>
      </c>
      <c r="D16" s="24">
        <v>0</v>
      </c>
      <c r="E16" s="16">
        <v>0</v>
      </c>
      <c r="F16" s="16">
        <v>0</v>
      </c>
      <c r="G16" s="29">
        <v>0</v>
      </c>
      <c r="H16" s="16">
        <v>0</v>
      </c>
      <c r="I16" s="14">
        <v>0</v>
      </c>
      <c r="J16" s="24">
        <v>0</v>
      </c>
    </row>
    <row r="17" spans="1:10" ht="14.25">
      <c r="A17" s="36" t="s">
        <v>61</v>
      </c>
      <c r="B17" s="16">
        <v>0</v>
      </c>
      <c r="C17" s="14">
        <v>0</v>
      </c>
      <c r="D17" s="24">
        <v>0</v>
      </c>
      <c r="E17" s="16">
        <v>0</v>
      </c>
      <c r="F17" s="16">
        <v>0</v>
      </c>
      <c r="G17" s="29">
        <v>0</v>
      </c>
      <c r="H17" s="16">
        <v>0</v>
      </c>
      <c r="I17" s="14">
        <v>0</v>
      </c>
      <c r="J17" s="24">
        <v>0</v>
      </c>
    </row>
    <row r="18" spans="1:10" ht="14.25">
      <c r="A18" s="36" t="s">
        <v>62</v>
      </c>
      <c r="B18" s="16">
        <v>0</v>
      </c>
      <c r="C18" s="14">
        <v>0</v>
      </c>
      <c r="D18" s="24">
        <v>0</v>
      </c>
      <c r="E18" s="16">
        <v>0</v>
      </c>
      <c r="F18" s="16">
        <v>0</v>
      </c>
      <c r="G18" s="29">
        <v>0</v>
      </c>
      <c r="H18" s="16">
        <v>0</v>
      </c>
      <c r="I18" s="14">
        <v>0</v>
      </c>
      <c r="J18" s="24">
        <v>0</v>
      </c>
    </row>
    <row r="19" spans="1:10" ht="14.25">
      <c r="A19" s="36" t="s">
        <v>63</v>
      </c>
      <c r="B19" s="16">
        <v>0</v>
      </c>
      <c r="C19" s="14">
        <v>0</v>
      </c>
      <c r="D19" s="24">
        <v>0</v>
      </c>
      <c r="E19" s="16">
        <v>0</v>
      </c>
      <c r="F19" s="16">
        <v>0</v>
      </c>
      <c r="G19" s="29">
        <v>0</v>
      </c>
      <c r="H19" s="16">
        <v>0</v>
      </c>
      <c r="I19" s="14">
        <v>0</v>
      </c>
      <c r="J19" s="24">
        <v>0</v>
      </c>
    </row>
    <row r="20" spans="1:10" ht="14.25">
      <c r="A20" s="36" t="s">
        <v>64</v>
      </c>
      <c r="B20" s="16">
        <v>1</v>
      </c>
      <c r="C20" s="14">
        <v>0</v>
      </c>
      <c r="D20" s="112" t="s">
        <v>315</v>
      </c>
      <c r="E20" s="16">
        <v>0</v>
      </c>
      <c r="F20" s="16">
        <v>0</v>
      </c>
      <c r="G20" s="29">
        <v>0</v>
      </c>
      <c r="H20" s="16">
        <v>1</v>
      </c>
      <c r="I20" s="14">
        <v>0</v>
      </c>
      <c r="J20" s="112" t="s">
        <v>315</v>
      </c>
    </row>
    <row r="21" spans="1:10" ht="14.25">
      <c r="A21" s="36" t="s">
        <v>65</v>
      </c>
      <c r="B21" s="16">
        <v>0</v>
      </c>
      <c r="C21" s="14">
        <v>1</v>
      </c>
      <c r="D21" s="29" t="s">
        <v>314</v>
      </c>
      <c r="E21" s="16">
        <v>0</v>
      </c>
      <c r="F21" s="16">
        <v>0</v>
      </c>
      <c r="G21" s="29">
        <v>0</v>
      </c>
      <c r="H21" s="16">
        <v>0</v>
      </c>
      <c r="I21" s="14">
        <v>1</v>
      </c>
      <c r="J21" s="29" t="s">
        <v>314</v>
      </c>
    </row>
    <row r="22" spans="1:10" ht="14.25">
      <c r="A22" s="36" t="s">
        <v>66</v>
      </c>
      <c r="B22" s="16">
        <v>0</v>
      </c>
      <c r="C22" s="14">
        <v>1</v>
      </c>
      <c r="D22" s="29" t="s">
        <v>314</v>
      </c>
      <c r="E22" s="16">
        <v>0</v>
      </c>
      <c r="F22" s="16">
        <v>0</v>
      </c>
      <c r="G22" s="29">
        <v>0</v>
      </c>
      <c r="H22" s="16">
        <v>0</v>
      </c>
      <c r="I22" s="14">
        <v>4</v>
      </c>
      <c r="J22" s="29" t="s">
        <v>314</v>
      </c>
    </row>
    <row r="23" spans="1:10" ht="14.25">
      <c r="A23" s="36" t="s">
        <v>67</v>
      </c>
      <c r="B23" s="16">
        <v>0</v>
      </c>
      <c r="C23" s="14">
        <v>0</v>
      </c>
      <c r="D23" s="24">
        <v>0</v>
      </c>
      <c r="E23" s="16">
        <v>0</v>
      </c>
      <c r="F23" s="16">
        <v>0</v>
      </c>
      <c r="G23" s="24">
        <v>0</v>
      </c>
      <c r="H23" s="16">
        <v>0</v>
      </c>
      <c r="I23" s="14">
        <v>0</v>
      </c>
      <c r="J23" s="24">
        <v>0</v>
      </c>
    </row>
    <row r="24" spans="1:10" ht="14.25">
      <c r="A24" s="36" t="s">
        <v>68</v>
      </c>
      <c r="B24" s="16">
        <v>0</v>
      </c>
      <c r="C24" s="14">
        <v>0</v>
      </c>
      <c r="D24" s="24">
        <v>0</v>
      </c>
      <c r="E24" s="16">
        <v>0</v>
      </c>
      <c r="F24" s="16">
        <v>0</v>
      </c>
      <c r="G24" s="24">
        <v>0</v>
      </c>
      <c r="H24" s="16">
        <v>0</v>
      </c>
      <c r="I24" s="14">
        <v>0</v>
      </c>
      <c r="J24" s="24">
        <v>0</v>
      </c>
    </row>
    <row r="25" spans="1:10" ht="14.25">
      <c r="A25" s="36" t="s">
        <v>69</v>
      </c>
      <c r="B25" s="16">
        <v>0</v>
      </c>
      <c r="C25" s="14">
        <v>0</v>
      </c>
      <c r="D25" s="24">
        <v>0</v>
      </c>
      <c r="E25" s="16">
        <v>0</v>
      </c>
      <c r="F25" s="16">
        <v>0</v>
      </c>
      <c r="G25" s="24">
        <v>0</v>
      </c>
      <c r="H25" s="16">
        <v>0</v>
      </c>
      <c r="I25" s="14">
        <v>0</v>
      </c>
      <c r="J25" s="24">
        <v>0</v>
      </c>
    </row>
    <row r="26" spans="1:10" ht="14.25">
      <c r="A26" s="36" t="s">
        <v>70</v>
      </c>
      <c r="B26" s="16">
        <v>0</v>
      </c>
      <c r="C26" s="14">
        <v>0</v>
      </c>
      <c r="D26" s="24">
        <v>0</v>
      </c>
      <c r="E26" s="16">
        <v>0</v>
      </c>
      <c r="F26" s="16">
        <v>0</v>
      </c>
      <c r="G26" s="24">
        <v>0</v>
      </c>
      <c r="H26" s="16">
        <v>0</v>
      </c>
      <c r="I26" s="14">
        <v>0</v>
      </c>
      <c r="J26" s="24">
        <v>0</v>
      </c>
    </row>
    <row r="27" spans="1:10" ht="14.25">
      <c r="A27" s="36" t="s">
        <v>71</v>
      </c>
      <c r="B27" s="16">
        <v>0</v>
      </c>
      <c r="C27" s="14">
        <v>0</v>
      </c>
      <c r="D27" s="24">
        <v>0</v>
      </c>
      <c r="E27" s="16">
        <v>0</v>
      </c>
      <c r="F27" s="16">
        <v>0</v>
      </c>
      <c r="G27" s="24">
        <v>0</v>
      </c>
      <c r="H27" s="16">
        <v>0</v>
      </c>
      <c r="I27" s="14">
        <v>0</v>
      </c>
      <c r="J27" s="24">
        <v>0</v>
      </c>
    </row>
    <row r="28" spans="1:10" ht="14.25">
      <c r="A28" s="36" t="s">
        <v>72</v>
      </c>
      <c r="B28" s="16">
        <v>0</v>
      </c>
      <c r="C28" s="14">
        <v>0</v>
      </c>
      <c r="D28" s="24">
        <v>0</v>
      </c>
      <c r="E28" s="16">
        <v>0</v>
      </c>
      <c r="F28" s="16">
        <v>0</v>
      </c>
      <c r="G28" s="24">
        <v>0</v>
      </c>
      <c r="H28" s="16">
        <v>0</v>
      </c>
      <c r="I28" s="14">
        <v>0</v>
      </c>
      <c r="J28" s="24">
        <v>0</v>
      </c>
    </row>
    <row r="29" spans="1:10" ht="14.25">
      <c r="A29" s="36" t="s">
        <v>73</v>
      </c>
      <c r="B29" s="16">
        <v>0</v>
      </c>
      <c r="C29" s="14">
        <v>0</v>
      </c>
      <c r="D29" s="24">
        <v>0</v>
      </c>
      <c r="E29" s="16">
        <v>0</v>
      </c>
      <c r="F29" s="16">
        <v>0</v>
      </c>
      <c r="G29" s="24">
        <v>0</v>
      </c>
      <c r="H29" s="16">
        <v>0</v>
      </c>
      <c r="I29" s="14">
        <v>0</v>
      </c>
      <c r="J29" s="24">
        <v>0</v>
      </c>
    </row>
    <row r="30" spans="1:10" ht="14.25">
      <c r="A30" s="36" t="s">
        <v>74</v>
      </c>
      <c r="B30" s="16">
        <v>0</v>
      </c>
      <c r="C30" s="14">
        <v>0</v>
      </c>
      <c r="D30" s="24">
        <v>0</v>
      </c>
      <c r="E30" s="16">
        <v>0</v>
      </c>
      <c r="F30" s="16">
        <v>0</v>
      </c>
      <c r="G30" s="24">
        <v>0</v>
      </c>
      <c r="H30" s="16">
        <v>0</v>
      </c>
      <c r="I30" s="14">
        <v>0</v>
      </c>
      <c r="J30" s="24">
        <v>0</v>
      </c>
    </row>
    <row r="31" spans="1:10" ht="14.25">
      <c r="A31" s="36" t="s">
        <v>75</v>
      </c>
      <c r="B31" s="16">
        <v>0</v>
      </c>
      <c r="C31" s="14">
        <v>0</v>
      </c>
      <c r="D31" s="24">
        <v>0</v>
      </c>
      <c r="E31" s="16">
        <v>0</v>
      </c>
      <c r="F31" s="16">
        <v>0</v>
      </c>
      <c r="G31" s="24">
        <v>0</v>
      </c>
      <c r="H31" s="16">
        <v>0</v>
      </c>
      <c r="I31" s="14">
        <v>0</v>
      </c>
      <c r="J31" s="24">
        <v>0</v>
      </c>
    </row>
    <row r="32" spans="1:10" ht="14.25">
      <c r="A32" s="36" t="s">
        <v>76</v>
      </c>
      <c r="B32" s="16">
        <v>0</v>
      </c>
      <c r="C32" s="14">
        <v>0</v>
      </c>
      <c r="D32" s="24">
        <v>0</v>
      </c>
      <c r="E32" s="16">
        <v>0</v>
      </c>
      <c r="F32" s="16">
        <v>0</v>
      </c>
      <c r="G32" s="24">
        <v>0</v>
      </c>
      <c r="H32" s="16">
        <v>0</v>
      </c>
      <c r="I32" s="14">
        <v>0</v>
      </c>
      <c r="J32" s="24">
        <v>0</v>
      </c>
    </row>
    <row r="33" spans="1:10" ht="14.25">
      <c r="A33" s="36" t="s">
        <v>77</v>
      </c>
      <c r="B33" s="16">
        <v>0</v>
      </c>
      <c r="C33" s="14">
        <v>0</v>
      </c>
      <c r="D33" s="24">
        <v>0</v>
      </c>
      <c r="E33" s="16">
        <v>0</v>
      </c>
      <c r="F33" s="16">
        <v>0</v>
      </c>
      <c r="G33" s="24">
        <v>0</v>
      </c>
      <c r="H33" s="16">
        <v>0</v>
      </c>
      <c r="I33" s="14">
        <v>0</v>
      </c>
      <c r="J33" s="24">
        <v>0</v>
      </c>
    </row>
    <row r="34" spans="1:10" ht="16.5" customHeight="1">
      <c r="A34" s="37" t="s">
        <v>78</v>
      </c>
      <c r="B34" s="22">
        <v>1</v>
      </c>
      <c r="C34" s="30">
        <v>3</v>
      </c>
      <c r="D34" s="24">
        <f>C34*100/B34-100</f>
        <v>200</v>
      </c>
      <c r="E34" s="22">
        <v>0</v>
      </c>
      <c r="F34" s="22">
        <v>0</v>
      </c>
      <c r="G34" s="24">
        <v>0</v>
      </c>
      <c r="H34" s="22">
        <v>1</v>
      </c>
      <c r="I34" s="30">
        <v>6</v>
      </c>
      <c r="J34" s="24">
        <f>I34*100/H34-100</f>
        <v>500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8:G34 D21:D34 D8:D19 J7:J19 J21:J34">
    <cfRule type="cellIs" priority="43" dxfId="550" operator="greaterThanOrEqual" stopIfTrue="1">
      <formula>0</formula>
    </cfRule>
    <cfRule type="cellIs" priority="44" dxfId="551" operator="lessThan" stopIfTrue="1">
      <formula>0</formula>
    </cfRule>
  </conditionalFormatting>
  <conditionalFormatting sqref="D8:D19 D21:D34">
    <cfRule type="cellIs" priority="41" dxfId="550" operator="greaterThan" stopIfTrue="1">
      <formula>0</formula>
    </cfRule>
    <cfRule type="cellIs" priority="42" dxfId="551" operator="lessThanOrEqual" stopIfTrue="1">
      <formula>0</formula>
    </cfRule>
  </conditionalFormatting>
  <conditionalFormatting sqref="G8:G34">
    <cfRule type="cellIs" priority="39" dxfId="550" operator="greaterThan" stopIfTrue="1">
      <formula>0</formula>
    </cfRule>
    <cfRule type="cellIs" priority="40" dxfId="551" operator="lessThanOrEqual" stopIfTrue="1">
      <formula>0</formula>
    </cfRule>
  </conditionalFormatting>
  <conditionalFormatting sqref="J7:J19 J21:J34">
    <cfRule type="cellIs" priority="37" dxfId="550" operator="greaterThan" stopIfTrue="1">
      <formula>0</formula>
    </cfRule>
    <cfRule type="cellIs" priority="38" dxfId="551" operator="lessThanOrEqual" stopIfTrue="1">
      <formula>0</formula>
    </cfRule>
  </conditionalFormatting>
  <conditionalFormatting sqref="J34">
    <cfRule type="cellIs" priority="35" dxfId="550" operator="greaterThan" stopIfTrue="1">
      <formula>0</formula>
    </cfRule>
    <cfRule type="cellIs" priority="36" dxfId="551" operator="lessThanOrEqual" stopIfTrue="1">
      <formula>0</formula>
    </cfRule>
  </conditionalFormatting>
  <conditionalFormatting sqref="G7">
    <cfRule type="cellIs" priority="33" dxfId="550" operator="greaterThanOrEqual" stopIfTrue="1">
      <formula>0</formula>
    </cfRule>
    <cfRule type="cellIs" priority="34" dxfId="551" operator="lessThan" stopIfTrue="1">
      <formula>0</formula>
    </cfRule>
  </conditionalFormatting>
  <conditionalFormatting sqref="G7">
    <cfRule type="cellIs" priority="31" dxfId="550" operator="greaterThan" stopIfTrue="1">
      <formula>0</formula>
    </cfRule>
    <cfRule type="cellIs" priority="32" dxfId="551" operator="lessThanOrEqual" stopIfTrue="1">
      <formula>0</formula>
    </cfRule>
  </conditionalFormatting>
  <conditionalFormatting sqref="D8:D11">
    <cfRule type="cellIs" priority="29" dxfId="550" operator="greaterThan" stopIfTrue="1">
      <formula>0</formula>
    </cfRule>
    <cfRule type="cellIs" priority="30" dxfId="551" operator="lessThanOrEqual" stopIfTrue="1">
      <formula>0</formula>
    </cfRule>
  </conditionalFormatting>
  <conditionalFormatting sqref="D7">
    <cfRule type="cellIs" priority="27" dxfId="550" operator="greaterThanOrEqual" stopIfTrue="1">
      <formula>0</formula>
    </cfRule>
    <cfRule type="cellIs" priority="28" dxfId="551" operator="lessThan" stopIfTrue="1">
      <formula>0</formula>
    </cfRule>
  </conditionalFormatting>
  <conditionalFormatting sqref="D7">
    <cfRule type="cellIs" priority="25" dxfId="550" operator="greaterThan" stopIfTrue="1">
      <formula>0</formula>
    </cfRule>
    <cfRule type="cellIs" priority="26" dxfId="551" operator="lessThanOrEqual" stopIfTrue="1">
      <formula>0</formula>
    </cfRule>
  </conditionalFormatting>
  <conditionalFormatting sqref="D23:D33">
    <cfRule type="cellIs" priority="23" dxfId="550" operator="greaterThan" stopIfTrue="1">
      <formula>0</formula>
    </cfRule>
    <cfRule type="cellIs" priority="24" dxfId="551" operator="lessThanOrEqual" stopIfTrue="1">
      <formula>0</formula>
    </cfRule>
  </conditionalFormatting>
  <conditionalFormatting sqref="J23:J33">
    <cfRule type="cellIs" priority="21" dxfId="550" operator="greaterThan" stopIfTrue="1">
      <formula>0</formula>
    </cfRule>
    <cfRule type="cellIs" priority="22" dxfId="551" operator="lessThanOrEqual" stopIfTrue="1">
      <formula>0</formula>
    </cfRule>
  </conditionalFormatting>
  <conditionalFormatting sqref="J13:J19">
    <cfRule type="cellIs" priority="19" dxfId="550" operator="greaterThan" stopIfTrue="1">
      <formula>0</formula>
    </cfRule>
    <cfRule type="cellIs" priority="20" dxfId="551" operator="lessThanOrEqual" stopIfTrue="1">
      <formula>0</formula>
    </cfRule>
  </conditionalFormatting>
  <conditionalFormatting sqref="J7:J11">
    <cfRule type="cellIs" priority="17" dxfId="550" operator="greaterThan" stopIfTrue="1">
      <formula>0</formula>
    </cfRule>
    <cfRule type="cellIs" priority="18" dxfId="551" operator="lessThanOrEqual" stopIfTrue="1">
      <formula>0</formula>
    </cfRule>
  </conditionalFormatting>
  <conditionalFormatting sqref="D13:D19">
    <cfRule type="cellIs" priority="15" dxfId="550" operator="greaterThan" stopIfTrue="1">
      <formula>0</formula>
    </cfRule>
    <cfRule type="cellIs" priority="16" dxfId="551" operator="lessThanOrEqual" stopIfTrue="1">
      <formula>0</formula>
    </cfRule>
  </conditionalFormatting>
  <conditionalFormatting sqref="J21">
    <cfRule type="cellIs" priority="13" dxfId="550" operator="greaterThan" stopIfTrue="1">
      <formula>0</formula>
    </cfRule>
    <cfRule type="cellIs" priority="14" dxfId="551" operator="lessThanOrEqual" stopIfTrue="1">
      <formula>0</formula>
    </cfRule>
  </conditionalFormatting>
  <conditionalFormatting sqref="J22">
    <cfRule type="cellIs" priority="11" dxfId="550" operator="greaterThan" stopIfTrue="1">
      <formula>0</formula>
    </cfRule>
    <cfRule type="cellIs" priority="12" dxfId="551" operator="lessThanOrEqual" stopIfTrue="1">
      <formula>0</formula>
    </cfRule>
  </conditionalFormatting>
  <conditionalFormatting sqref="J12">
    <cfRule type="cellIs" priority="9" dxfId="550" operator="greaterThan" stopIfTrue="1">
      <formula>0</formula>
    </cfRule>
    <cfRule type="cellIs" priority="10" dxfId="551" operator="lessThanOrEqual" stopIfTrue="1">
      <formula>0</formula>
    </cfRule>
  </conditionalFormatting>
  <conditionalFormatting sqref="G7:G22">
    <cfRule type="cellIs" priority="8" dxfId="551" operator="lessThanOrEqual" stopIfTrue="1">
      <formula>0</formula>
    </cfRule>
  </conditionalFormatting>
  <conditionalFormatting sqref="G7:G22">
    <cfRule type="cellIs" priority="7" dxfId="550" operator="greaterThan" stopIfTrue="1">
      <formula>0</formula>
    </cfRule>
  </conditionalFormatting>
  <conditionalFormatting sqref="G15">
    <cfRule type="cellIs" priority="5" dxfId="550" operator="greaterThan" stopIfTrue="1">
      <formula>0</formula>
    </cfRule>
    <cfRule type="cellIs" priority="6" dxfId="551" operator="lessThanOrEqual" stopIfTrue="1">
      <formula>0</formula>
    </cfRule>
  </conditionalFormatting>
  <conditionalFormatting sqref="G15">
    <cfRule type="cellIs" priority="3" dxfId="550" operator="greaterThanOrEqual" stopIfTrue="1">
      <formula>0</formula>
    </cfRule>
    <cfRule type="cellIs" priority="4" dxfId="551" operator="lessThan" stopIfTrue="1">
      <formula>0</formula>
    </cfRule>
  </conditionalFormatting>
  <conditionalFormatting sqref="G15">
    <cfRule type="cellIs" priority="1" dxfId="550" operator="greaterThan" stopIfTrue="1">
      <formula>0</formula>
    </cfRule>
    <cfRule type="cellIs" priority="2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8"/>
  <sheetViews>
    <sheetView workbookViewId="0" topLeftCell="A1">
      <selection activeCell="L28" sqref="L28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</row>
    <row r="4" spans="1:10" s="13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3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3" customFormat="1" ht="14.25">
      <c r="A6" s="6"/>
      <c r="B6" s="56" t="s">
        <v>48</v>
      </c>
      <c r="C6" s="56" t="s">
        <v>49</v>
      </c>
      <c r="D6" s="56" t="s">
        <v>50</v>
      </c>
      <c r="E6" s="56" t="s">
        <v>48</v>
      </c>
      <c r="F6" s="56" t="s">
        <v>49</v>
      </c>
      <c r="G6" s="56" t="s">
        <v>50</v>
      </c>
      <c r="H6" s="56" t="s">
        <v>48</v>
      </c>
      <c r="I6" s="56" t="s">
        <v>49</v>
      </c>
      <c r="J6" s="56" t="s">
        <v>50</v>
      </c>
    </row>
    <row r="7" spans="1:10" ht="14.25">
      <c r="A7" s="19" t="s">
        <v>51</v>
      </c>
      <c r="B7" s="16">
        <v>0</v>
      </c>
      <c r="C7" s="16">
        <v>0</v>
      </c>
      <c r="D7" s="29">
        <v>0</v>
      </c>
      <c r="E7" s="16">
        <v>0</v>
      </c>
      <c r="F7" s="16">
        <v>0</v>
      </c>
      <c r="G7" s="29">
        <v>0</v>
      </c>
      <c r="H7" s="16">
        <v>0</v>
      </c>
      <c r="I7" s="16">
        <v>0</v>
      </c>
      <c r="J7" s="29">
        <v>0</v>
      </c>
    </row>
    <row r="8" spans="1:10" ht="14.25">
      <c r="A8" s="19" t="s">
        <v>52</v>
      </c>
      <c r="B8" s="16">
        <v>13</v>
      </c>
      <c r="C8" s="16">
        <v>12</v>
      </c>
      <c r="D8" s="29">
        <f aca="true" t="shared" si="0" ref="D8:D34">C8*100/B8-100</f>
        <v>-7.692307692307693</v>
      </c>
      <c r="E8" s="16">
        <v>3</v>
      </c>
      <c r="F8" s="16">
        <v>3</v>
      </c>
      <c r="G8" s="29">
        <f aca="true" t="shared" si="1" ref="G8:G31">F8*100/E8-100</f>
        <v>0</v>
      </c>
      <c r="H8" s="16">
        <v>11</v>
      </c>
      <c r="I8" s="16">
        <v>9</v>
      </c>
      <c r="J8" s="29">
        <f aca="true" t="shared" si="2" ref="J8:J32">I8*100/H8-100</f>
        <v>-18.181818181818187</v>
      </c>
    </row>
    <row r="9" spans="1:10" ht="14.25">
      <c r="A9" s="19" t="s">
        <v>53</v>
      </c>
      <c r="B9" s="16">
        <v>16</v>
      </c>
      <c r="C9" s="16">
        <v>16</v>
      </c>
      <c r="D9" s="29">
        <f t="shared" si="0"/>
        <v>0</v>
      </c>
      <c r="E9" s="16">
        <v>3</v>
      </c>
      <c r="F9" s="16">
        <v>3</v>
      </c>
      <c r="G9" s="29">
        <f t="shared" si="1"/>
        <v>0</v>
      </c>
      <c r="H9" s="16">
        <v>15</v>
      </c>
      <c r="I9" s="16">
        <v>15</v>
      </c>
      <c r="J9" s="29">
        <f t="shared" si="2"/>
        <v>0</v>
      </c>
    </row>
    <row r="10" spans="1:10" ht="14.25">
      <c r="A10" s="19" t="s">
        <v>54</v>
      </c>
      <c r="B10" s="16">
        <v>77</v>
      </c>
      <c r="C10" s="16">
        <v>80</v>
      </c>
      <c r="D10" s="29">
        <f t="shared" si="0"/>
        <v>3.896103896103895</v>
      </c>
      <c r="E10" s="16">
        <v>4</v>
      </c>
      <c r="F10" s="16">
        <v>7</v>
      </c>
      <c r="G10" s="29">
        <f t="shared" si="1"/>
        <v>75</v>
      </c>
      <c r="H10" s="16">
        <v>75</v>
      </c>
      <c r="I10" s="16">
        <v>78</v>
      </c>
      <c r="J10" s="29">
        <f t="shared" si="2"/>
        <v>4</v>
      </c>
    </row>
    <row r="11" spans="1:10" ht="14.25">
      <c r="A11" s="19" t="s">
        <v>55</v>
      </c>
      <c r="B11" s="16">
        <v>23</v>
      </c>
      <c r="C11" s="16">
        <v>22</v>
      </c>
      <c r="D11" s="29">
        <f t="shared" si="0"/>
        <v>-4.347826086956516</v>
      </c>
      <c r="E11" s="16">
        <v>5</v>
      </c>
      <c r="F11" s="16">
        <v>3</v>
      </c>
      <c r="G11" s="29">
        <f t="shared" si="1"/>
        <v>-40</v>
      </c>
      <c r="H11" s="16">
        <v>18</v>
      </c>
      <c r="I11" s="16">
        <v>22</v>
      </c>
      <c r="J11" s="29">
        <f t="shared" si="2"/>
        <v>22.22222222222223</v>
      </c>
    </row>
    <row r="12" spans="1:10" ht="14.25">
      <c r="A12" s="19" t="s">
        <v>56</v>
      </c>
      <c r="B12" s="16">
        <v>11</v>
      </c>
      <c r="C12" s="16">
        <v>11</v>
      </c>
      <c r="D12" s="29">
        <f t="shared" si="0"/>
        <v>0</v>
      </c>
      <c r="E12" s="16">
        <v>4</v>
      </c>
      <c r="F12" s="16">
        <v>0</v>
      </c>
      <c r="G12" s="112" t="s">
        <v>315</v>
      </c>
      <c r="H12" s="16">
        <v>7</v>
      </c>
      <c r="I12" s="16">
        <v>11</v>
      </c>
      <c r="J12" s="29">
        <f t="shared" si="2"/>
        <v>57.14285714285714</v>
      </c>
    </row>
    <row r="13" spans="1:10" ht="14.25">
      <c r="A13" s="19" t="s">
        <v>57</v>
      </c>
      <c r="B13" s="16">
        <v>0</v>
      </c>
      <c r="C13" s="16">
        <v>1</v>
      </c>
      <c r="D13" s="29" t="s">
        <v>314</v>
      </c>
      <c r="E13" s="16">
        <v>0</v>
      </c>
      <c r="F13" s="16">
        <v>0</v>
      </c>
      <c r="G13" s="29">
        <v>0</v>
      </c>
      <c r="H13" s="16">
        <v>0</v>
      </c>
      <c r="I13" s="16">
        <v>1</v>
      </c>
      <c r="J13" s="29" t="s">
        <v>314</v>
      </c>
    </row>
    <row r="14" spans="1:10" ht="14.25">
      <c r="A14" s="19" t="s">
        <v>58</v>
      </c>
      <c r="B14" s="16">
        <v>22</v>
      </c>
      <c r="C14" s="16">
        <v>21</v>
      </c>
      <c r="D14" s="29">
        <f t="shared" si="0"/>
        <v>-4.545454545454547</v>
      </c>
      <c r="E14" s="16">
        <v>0</v>
      </c>
      <c r="F14" s="16">
        <v>3</v>
      </c>
      <c r="G14" s="29" t="s">
        <v>314</v>
      </c>
      <c r="H14" s="16">
        <v>23</v>
      </c>
      <c r="I14" s="16">
        <v>18</v>
      </c>
      <c r="J14" s="29">
        <f t="shared" si="2"/>
        <v>-21.73913043478261</v>
      </c>
    </row>
    <row r="15" spans="1:10" ht="14.25">
      <c r="A15" s="19" t="s">
        <v>59</v>
      </c>
      <c r="B15" s="16">
        <v>52</v>
      </c>
      <c r="C15" s="16">
        <v>32</v>
      </c>
      <c r="D15" s="29">
        <f t="shared" si="0"/>
        <v>-38.46153846153846</v>
      </c>
      <c r="E15" s="16">
        <v>10</v>
      </c>
      <c r="F15" s="16">
        <v>11</v>
      </c>
      <c r="G15" s="29">
        <f t="shared" si="1"/>
        <v>10</v>
      </c>
      <c r="H15" s="16">
        <v>42</v>
      </c>
      <c r="I15" s="16">
        <v>23</v>
      </c>
      <c r="J15" s="29">
        <f t="shared" si="2"/>
        <v>-45.23809523809524</v>
      </c>
    </row>
    <row r="16" spans="1:10" ht="14.25">
      <c r="A16" s="19" t="s">
        <v>60</v>
      </c>
      <c r="B16" s="16">
        <v>22</v>
      </c>
      <c r="C16" s="16">
        <v>33</v>
      </c>
      <c r="D16" s="29">
        <f t="shared" si="0"/>
        <v>50</v>
      </c>
      <c r="E16" s="16">
        <v>2</v>
      </c>
      <c r="F16" s="16">
        <v>10</v>
      </c>
      <c r="G16" s="29">
        <f t="shared" si="1"/>
        <v>400</v>
      </c>
      <c r="H16" s="16">
        <v>21</v>
      </c>
      <c r="I16" s="16">
        <v>26</v>
      </c>
      <c r="J16" s="29">
        <f t="shared" si="2"/>
        <v>23.80952380952381</v>
      </c>
    </row>
    <row r="17" spans="1:10" ht="14.25">
      <c r="A17" s="19" t="s">
        <v>61</v>
      </c>
      <c r="B17" s="16">
        <v>28</v>
      </c>
      <c r="C17" s="16">
        <v>38</v>
      </c>
      <c r="D17" s="29">
        <f t="shared" si="0"/>
        <v>35.71428571428572</v>
      </c>
      <c r="E17" s="16">
        <v>0</v>
      </c>
      <c r="F17" s="16">
        <v>0</v>
      </c>
      <c r="G17" s="29">
        <v>0</v>
      </c>
      <c r="H17" s="16">
        <v>29</v>
      </c>
      <c r="I17" s="16">
        <v>39</v>
      </c>
      <c r="J17" s="29">
        <f t="shared" si="2"/>
        <v>34.48275862068965</v>
      </c>
    </row>
    <row r="18" spans="1:10" ht="14.25">
      <c r="A18" s="19" t="s">
        <v>62</v>
      </c>
      <c r="B18" s="16">
        <v>11</v>
      </c>
      <c r="C18" s="16">
        <v>7</v>
      </c>
      <c r="D18" s="29">
        <f t="shared" si="0"/>
        <v>-36.36363636363637</v>
      </c>
      <c r="E18" s="16">
        <v>2</v>
      </c>
      <c r="F18" s="16">
        <v>0</v>
      </c>
      <c r="G18" s="112" t="s">
        <v>315</v>
      </c>
      <c r="H18" s="16">
        <v>9</v>
      </c>
      <c r="I18" s="16">
        <v>7</v>
      </c>
      <c r="J18" s="29">
        <f t="shared" si="2"/>
        <v>-22.22222222222223</v>
      </c>
    </row>
    <row r="19" spans="1:10" ht="14.25">
      <c r="A19" s="19" t="s">
        <v>63</v>
      </c>
      <c r="B19" s="16">
        <v>2</v>
      </c>
      <c r="C19" s="16">
        <v>5</v>
      </c>
      <c r="D19" s="29">
        <f t="shared" si="0"/>
        <v>150</v>
      </c>
      <c r="E19" s="16">
        <v>0</v>
      </c>
      <c r="F19" s="16">
        <v>1</v>
      </c>
      <c r="G19" s="29" t="s">
        <v>314</v>
      </c>
      <c r="H19" s="16">
        <v>2</v>
      </c>
      <c r="I19" s="16">
        <v>4</v>
      </c>
      <c r="J19" s="29">
        <f t="shared" si="2"/>
        <v>100</v>
      </c>
    </row>
    <row r="20" spans="1:10" ht="14.25">
      <c r="A20" s="19" t="s">
        <v>64</v>
      </c>
      <c r="B20" s="16">
        <v>30</v>
      </c>
      <c r="C20" s="16">
        <v>34</v>
      </c>
      <c r="D20" s="29">
        <f t="shared" si="0"/>
        <v>13.333333333333329</v>
      </c>
      <c r="E20" s="16">
        <v>5</v>
      </c>
      <c r="F20" s="16">
        <v>2</v>
      </c>
      <c r="G20" s="29">
        <f t="shared" si="1"/>
        <v>-60</v>
      </c>
      <c r="H20" s="16">
        <v>26</v>
      </c>
      <c r="I20" s="16">
        <v>34</v>
      </c>
      <c r="J20" s="29">
        <f t="shared" si="2"/>
        <v>30.769230769230774</v>
      </c>
    </row>
    <row r="21" spans="1:10" ht="14.25">
      <c r="A21" s="19" t="s">
        <v>65</v>
      </c>
      <c r="B21" s="16">
        <v>23</v>
      </c>
      <c r="C21" s="16">
        <v>20</v>
      </c>
      <c r="D21" s="29">
        <f t="shared" si="0"/>
        <v>-13.043478260869563</v>
      </c>
      <c r="E21" s="16">
        <v>3</v>
      </c>
      <c r="F21" s="16">
        <v>2</v>
      </c>
      <c r="G21" s="29">
        <f t="shared" si="1"/>
        <v>-33.33333333333333</v>
      </c>
      <c r="H21" s="16">
        <v>20</v>
      </c>
      <c r="I21" s="16">
        <v>21</v>
      </c>
      <c r="J21" s="29">
        <f t="shared" si="2"/>
        <v>5</v>
      </c>
    </row>
    <row r="22" spans="1:10" ht="14.25">
      <c r="A22" s="19" t="s">
        <v>66</v>
      </c>
      <c r="B22" s="16">
        <v>35</v>
      </c>
      <c r="C22" s="16">
        <v>23</v>
      </c>
      <c r="D22" s="29">
        <f t="shared" si="0"/>
        <v>-34.28571428571429</v>
      </c>
      <c r="E22" s="16">
        <v>3</v>
      </c>
      <c r="F22" s="16">
        <v>0</v>
      </c>
      <c r="G22" s="29">
        <f t="shared" si="1"/>
        <v>-100</v>
      </c>
      <c r="H22" s="16">
        <v>36</v>
      </c>
      <c r="I22" s="16">
        <v>23</v>
      </c>
      <c r="J22" s="29">
        <f t="shared" si="2"/>
        <v>-36.111111111111114</v>
      </c>
    </row>
    <row r="23" spans="1:10" ht="14.25">
      <c r="A23" s="19" t="s">
        <v>67</v>
      </c>
      <c r="B23" s="16">
        <v>55</v>
      </c>
      <c r="C23" s="16">
        <v>39</v>
      </c>
      <c r="D23" s="29">
        <f t="shared" si="0"/>
        <v>-29.090909090909093</v>
      </c>
      <c r="E23" s="16">
        <v>11</v>
      </c>
      <c r="F23" s="16">
        <v>6</v>
      </c>
      <c r="G23" s="29">
        <f t="shared" si="1"/>
        <v>-45.45454545454545</v>
      </c>
      <c r="H23" s="16">
        <v>46</v>
      </c>
      <c r="I23" s="16">
        <v>38</v>
      </c>
      <c r="J23" s="29">
        <f t="shared" si="2"/>
        <v>-17.391304347826093</v>
      </c>
    </row>
    <row r="24" spans="1:10" ht="14.25">
      <c r="A24" s="19" t="s">
        <v>68</v>
      </c>
      <c r="B24" s="16">
        <v>5</v>
      </c>
      <c r="C24" s="16">
        <v>7</v>
      </c>
      <c r="D24" s="29">
        <f t="shared" si="0"/>
        <v>40</v>
      </c>
      <c r="E24" s="16">
        <v>0</v>
      </c>
      <c r="F24" s="16">
        <v>0</v>
      </c>
      <c r="G24" s="29">
        <v>0</v>
      </c>
      <c r="H24" s="16">
        <v>5</v>
      </c>
      <c r="I24" s="16">
        <v>7</v>
      </c>
      <c r="J24" s="29">
        <f t="shared" si="2"/>
        <v>40</v>
      </c>
    </row>
    <row r="25" spans="1:10" ht="14.25">
      <c r="A25" s="19" t="s">
        <v>69</v>
      </c>
      <c r="B25" s="16">
        <v>14</v>
      </c>
      <c r="C25" s="16">
        <v>14</v>
      </c>
      <c r="D25" s="29">
        <f t="shared" si="0"/>
        <v>0</v>
      </c>
      <c r="E25" s="16">
        <v>3</v>
      </c>
      <c r="F25" s="16">
        <v>2</v>
      </c>
      <c r="G25" s="29">
        <f t="shared" si="1"/>
        <v>-33.33333333333333</v>
      </c>
      <c r="H25" s="16">
        <v>12</v>
      </c>
      <c r="I25" s="16">
        <v>13</v>
      </c>
      <c r="J25" s="29">
        <f t="shared" si="2"/>
        <v>8.333333333333329</v>
      </c>
    </row>
    <row r="26" spans="1:10" ht="14.25">
      <c r="A26" s="19" t="s">
        <v>70</v>
      </c>
      <c r="B26" s="16">
        <v>5</v>
      </c>
      <c r="C26" s="16">
        <v>9</v>
      </c>
      <c r="D26" s="29">
        <f t="shared" si="0"/>
        <v>80</v>
      </c>
      <c r="E26" s="16">
        <v>0</v>
      </c>
      <c r="F26" s="16">
        <v>4</v>
      </c>
      <c r="G26" s="29" t="s">
        <v>314</v>
      </c>
      <c r="H26" s="16">
        <v>5</v>
      </c>
      <c r="I26" s="16">
        <v>5</v>
      </c>
      <c r="J26" s="29">
        <f t="shared" si="2"/>
        <v>0</v>
      </c>
    </row>
    <row r="27" spans="1:10" ht="14.25">
      <c r="A27" s="19" t="s">
        <v>71</v>
      </c>
      <c r="B27" s="16">
        <v>8</v>
      </c>
      <c r="C27" s="16">
        <v>19</v>
      </c>
      <c r="D27" s="29">
        <f t="shared" si="0"/>
        <v>137.5</v>
      </c>
      <c r="E27" s="16">
        <v>0</v>
      </c>
      <c r="F27" s="16">
        <v>1</v>
      </c>
      <c r="G27" s="29" t="s">
        <v>314</v>
      </c>
      <c r="H27" s="16">
        <v>9</v>
      </c>
      <c r="I27" s="16">
        <v>19</v>
      </c>
      <c r="J27" s="29">
        <f t="shared" si="2"/>
        <v>111.11111111111111</v>
      </c>
    </row>
    <row r="28" spans="1:10" ht="14.25">
      <c r="A28" s="19" t="s">
        <v>72</v>
      </c>
      <c r="B28" s="16">
        <v>17</v>
      </c>
      <c r="C28" s="16">
        <v>14</v>
      </c>
      <c r="D28" s="29">
        <f t="shared" si="0"/>
        <v>-17.647058823529406</v>
      </c>
      <c r="E28" s="16">
        <v>1</v>
      </c>
      <c r="F28" s="16">
        <v>5</v>
      </c>
      <c r="G28" s="29">
        <f t="shared" si="1"/>
        <v>400</v>
      </c>
      <c r="H28" s="16">
        <v>17</v>
      </c>
      <c r="I28" s="16">
        <v>10</v>
      </c>
      <c r="J28" s="29">
        <f t="shared" si="2"/>
        <v>-41.1764705882353</v>
      </c>
    </row>
    <row r="29" spans="1:10" ht="14.25">
      <c r="A29" s="19" t="s">
        <v>73</v>
      </c>
      <c r="B29" s="16">
        <v>8</v>
      </c>
      <c r="C29" s="16">
        <v>9</v>
      </c>
      <c r="D29" s="29">
        <f t="shared" si="0"/>
        <v>12.5</v>
      </c>
      <c r="E29" s="16">
        <v>1</v>
      </c>
      <c r="F29" s="16">
        <v>0</v>
      </c>
      <c r="G29" s="112" t="s">
        <v>315</v>
      </c>
      <c r="H29" s="16">
        <v>7</v>
      </c>
      <c r="I29" s="16">
        <v>9</v>
      </c>
      <c r="J29" s="29">
        <f t="shared" si="2"/>
        <v>28.571428571428584</v>
      </c>
    </row>
    <row r="30" spans="1:10" ht="14.25">
      <c r="A30" s="19" t="s">
        <v>74</v>
      </c>
      <c r="B30" s="16">
        <v>17</v>
      </c>
      <c r="C30" s="16">
        <v>15</v>
      </c>
      <c r="D30" s="29">
        <f t="shared" si="0"/>
        <v>-11.764705882352942</v>
      </c>
      <c r="E30" s="16">
        <v>4</v>
      </c>
      <c r="F30" s="16">
        <v>3</v>
      </c>
      <c r="G30" s="29">
        <f t="shared" si="1"/>
        <v>-25</v>
      </c>
      <c r="H30" s="16">
        <v>14</v>
      </c>
      <c r="I30" s="16">
        <v>16</v>
      </c>
      <c r="J30" s="29">
        <f t="shared" si="2"/>
        <v>14.285714285714292</v>
      </c>
    </row>
    <row r="31" spans="1:10" ht="14.25">
      <c r="A31" s="19" t="s">
        <v>75</v>
      </c>
      <c r="B31" s="16">
        <v>19</v>
      </c>
      <c r="C31" s="16">
        <v>23</v>
      </c>
      <c r="D31" s="29">
        <f t="shared" si="0"/>
        <v>21.05263157894737</v>
      </c>
      <c r="E31" s="16">
        <v>6</v>
      </c>
      <c r="F31" s="16">
        <v>7</v>
      </c>
      <c r="G31" s="29">
        <f t="shared" si="1"/>
        <v>16.66666666666667</v>
      </c>
      <c r="H31" s="16">
        <v>13</v>
      </c>
      <c r="I31" s="16">
        <v>17</v>
      </c>
      <c r="J31" s="29">
        <f t="shared" si="2"/>
        <v>30.769230769230774</v>
      </c>
    </row>
    <row r="32" spans="1:10" ht="14.25">
      <c r="A32" s="19" t="s">
        <v>76</v>
      </c>
      <c r="B32" s="16">
        <v>3</v>
      </c>
      <c r="C32" s="16">
        <v>5</v>
      </c>
      <c r="D32" s="29">
        <f t="shared" si="0"/>
        <v>66.66666666666666</v>
      </c>
      <c r="E32" s="16">
        <v>1</v>
      </c>
      <c r="F32" s="16">
        <v>0</v>
      </c>
      <c r="G32" s="112" t="s">
        <v>315</v>
      </c>
      <c r="H32" s="16">
        <v>2</v>
      </c>
      <c r="I32" s="16">
        <v>5</v>
      </c>
      <c r="J32" s="29">
        <f t="shared" si="2"/>
        <v>150</v>
      </c>
    </row>
    <row r="33" spans="1:10" ht="14.25">
      <c r="A33" s="19" t="s">
        <v>77</v>
      </c>
      <c r="B33" s="16">
        <v>0</v>
      </c>
      <c r="C33" s="16">
        <v>0</v>
      </c>
      <c r="D33" s="29">
        <v>0</v>
      </c>
      <c r="E33" s="16">
        <v>0</v>
      </c>
      <c r="F33" s="16">
        <v>0</v>
      </c>
      <c r="G33" s="29">
        <v>0</v>
      </c>
      <c r="H33" s="16">
        <v>0</v>
      </c>
      <c r="I33" s="16">
        <v>0</v>
      </c>
      <c r="J33" s="29">
        <v>0</v>
      </c>
    </row>
    <row r="34" spans="1:10" ht="14.25" customHeight="1">
      <c r="A34" s="21" t="s">
        <v>78</v>
      </c>
      <c r="B34" s="22">
        <v>516</v>
      </c>
      <c r="C34" s="22">
        <v>509</v>
      </c>
      <c r="D34" s="31">
        <f t="shared" si="0"/>
        <v>-1.356589147286826</v>
      </c>
      <c r="E34" s="22">
        <v>71</v>
      </c>
      <c r="F34" s="22">
        <v>73</v>
      </c>
      <c r="G34" s="31">
        <f>F34*100/E34-100</f>
        <v>2.816901408450704</v>
      </c>
      <c r="H34" s="22">
        <v>464</v>
      </c>
      <c r="I34" s="22">
        <v>470</v>
      </c>
      <c r="J34" s="31">
        <f>I34*100/H34-100</f>
        <v>1.2931034482758577</v>
      </c>
    </row>
    <row r="37" ht="14.25">
      <c r="D37" s="75"/>
    </row>
    <row r="38" spans="4:5" ht="14.25">
      <c r="D38" s="72"/>
      <c r="E38" s="74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E40:E41 J7:J34 D8:D34 G7:G11 G13:G17 G19:G28 G30:G31 G33:G34">
    <cfRule type="cellIs" priority="63" dxfId="550" operator="greaterThan" stopIfTrue="1">
      <formula>0</formula>
    </cfRule>
    <cfRule type="cellIs" priority="64" dxfId="551" operator="lessThanOrEqual" stopIfTrue="1">
      <formula>0</formula>
    </cfRule>
  </conditionalFormatting>
  <conditionalFormatting sqref="D7">
    <cfRule type="cellIs" priority="41" dxfId="550" operator="greaterThan" stopIfTrue="1">
      <formula>0</formula>
    </cfRule>
    <cfRule type="cellIs" priority="42" dxfId="551" operator="lessThanOrEqual" stopIfTrue="1">
      <formula>0</formula>
    </cfRule>
  </conditionalFormatting>
  <conditionalFormatting sqref="G7">
    <cfRule type="cellIs" priority="39" dxfId="550" operator="greaterThan" stopIfTrue="1">
      <formula>0</formula>
    </cfRule>
    <cfRule type="cellIs" priority="40" dxfId="551" operator="lessThanOrEqual" stopIfTrue="1">
      <formula>0</formula>
    </cfRule>
  </conditionalFormatting>
  <conditionalFormatting sqref="J7">
    <cfRule type="cellIs" priority="37" dxfId="550" operator="greaterThan" stopIfTrue="1">
      <formula>0</formula>
    </cfRule>
    <cfRule type="cellIs" priority="38" dxfId="551" operator="lessThanOrEqual" stopIfTrue="1">
      <formula>0</formula>
    </cfRule>
  </conditionalFormatting>
  <conditionalFormatting sqref="J33">
    <cfRule type="cellIs" priority="35" dxfId="550" operator="greaterThan" stopIfTrue="1">
      <formula>0</formula>
    </cfRule>
    <cfRule type="cellIs" priority="36" dxfId="551" operator="lessThanOrEqual" stopIfTrue="1">
      <formula>0</formula>
    </cfRule>
  </conditionalFormatting>
  <conditionalFormatting sqref="G33">
    <cfRule type="cellIs" priority="33" dxfId="550" operator="greaterThan" stopIfTrue="1">
      <formula>0</formula>
    </cfRule>
    <cfRule type="cellIs" priority="34" dxfId="551" operator="lessThanOrEqual" stopIfTrue="1">
      <formula>0</formula>
    </cfRule>
  </conditionalFormatting>
  <conditionalFormatting sqref="D33">
    <cfRule type="cellIs" priority="31" dxfId="550" operator="greaterThan" stopIfTrue="1">
      <formula>0</formula>
    </cfRule>
    <cfRule type="cellIs" priority="32" dxfId="551" operator="lessThanOrEqual" stopIfTrue="1">
      <formula>0</formula>
    </cfRule>
  </conditionalFormatting>
  <conditionalFormatting sqref="G24">
    <cfRule type="cellIs" priority="29" dxfId="550" operator="greaterThan" stopIfTrue="1">
      <formula>0</formula>
    </cfRule>
    <cfRule type="cellIs" priority="30" dxfId="551" operator="lessThanOrEqual" stopIfTrue="1">
      <formula>0</formula>
    </cfRule>
  </conditionalFormatting>
  <conditionalFormatting sqref="G17">
    <cfRule type="cellIs" priority="27" dxfId="550" operator="greaterThan" stopIfTrue="1">
      <formula>0</formula>
    </cfRule>
    <cfRule type="cellIs" priority="28" dxfId="551" operator="lessThanOrEqual" stopIfTrue="1">
      <formula>0</formula>
    </cfRule>
  </conditionalFormatting>
  <conditionalFormatting sqref="G13">
    <cfRule type="cellIs" priority="25" dxfId="550" operator="greaterThan" stopIfTrue="1">
      <formula>0</formula>
    </cfRule>
    <cfRule type="cellIs" priority="26" dxfId="551" operator="lessThanOrEqual" stopIfTrue="1">
      <formula>0</formula>
    </cfRule>
  </conditionalFormatting>
  <conditionalFormatting sqref="D13">
    <cfRule type="cellIs" priority="23" dxfId="550" operator="greaterThanOrEqual" stopIfTrue="1">
      <formula>0</formula>
    </cfRule>
    <cfRule type="cellIs" priority="24" dxfId="551" operator="lessThan" stopIfTrue="1">
      <formula>0</formula>
    </cfRule>
  </conditionalFormatting>
  <conditionalFormatting sqref="D13">
    <cfRule type="cellIs" priority="21" dxfId="550" operator="greaterThan" stopIfTrue="1">
      <formula>0</formula>
    </cfRule>
    <cfRule type="cellIs" priority="22" dxfId="551" operator="lessThanOrEqual" stopIfTrue="1">
      <formula>0</formula>
    </cfRule>
  </conditionalFormatting>
  <conditionalFormatting sqref="G14">
    <cfRule type="cellIs" priority="19" dxfId="550" operator="greaterThanOrEqual" stopIfTrue="1">
      <formula>0</formula>
    </cfRule>
    <cfRule type="cellIs" priority="20" dxfId="551" operator="lessThan" stopIfTrue="1">
      <formula>0</formula>
    </cfRule>
  </conditionalFormatting>
  <conditionalFormatting sqref="G14">
    <cfRule type="cellIs" priority="17" dxfId="550" operator="greaterThan" stopIfTrue="1">
      <formula>0</formula>
    </cfRule>
    <cfRule type="cellIs" priority="18" dxfId="551" operator="lessThanOrEqual" stopIfTrue="1">
      <formula>0</formula>
    </cfRule>
  </conditionalFormatting>
  <conditionalFormatting sqref="G19">
    <cfRule type="cellIs" priority="15" dxfId="550" operator="greaterThanOrEqual" stopIfTrue="1">
      <formula>0</formula>
    </cfRule>
    <cfRule type="cellIs" priority="16" dxfId="551" operator="lessThan" stopIfTrue="1">
      <formula>0</formula>
    </cfRule>
  </conditionalFormatting>
  <conditionalFormatting sqref="G19">
    <cfRule type="cellIs" priority="13" dxfId="550" operator="greaterThan" stopIfTrue="1">
      <formula>0</formula>
    </cfRule>
    <cfRule type="cellIs" priority="14" dxfId="551" operator="lessThanOrEqual" stopIfTrue="1">
      <formula>0</formula>
    </cfRule>
  </conditionalFormatting>
  <conditionalFormatting sqref="G26">
    <cfRule type="cellIs" priority="11" dxfId="550" operator="greaterThanOrEqual" stopIfTrue="1">
      <formula>0</formula>
    </cfRule>
    <cfRule type="cellIs" priority="12" dxfId="551" operator="lessThan" stopIfTrue="1">
      <formula>0</formula>
    </cfRule>
  </conditionalFormatting>
  <conditionalFormatting sqref="G26">
    <cfRule type="cellIs" priority="9" dxfId="550" operator="greaterThan" stopIfTrue="1">
      <formula>0</formula>
    </cfRule>
    <cfRule type="cellIs" priority="10" dxfId="551" operator="lessThanOrEqual" stopIfTrue="1">
      <formula>0</formula>
    </cfRule>
  </conditionalFormatting>
  <conditionalFormatting sqref="G27">
    <cfRule type="cellIs" priority="7" dxfId="550" operator="greaterThanOrEqual" stopIfTrue="1">
      <formula>0</formula>
    </cfRule>
    <cfRule type="cellIs" priority="8" dxfId="551" operator="lessThan" stopIfTrue="1">
      <formula>0</formula>
    </cfRule>
  </conditionalFormatting>
  <conditionalFormatting sqref="G27">
    <cfRule type="cellIs" priority="5" dxfId="550" operator="greaterThan" stopIfTrue="1">
      <formula>0</formula>
    </cfRule>
    <cfRule type="cellIs" priority="6" dxfId="551" operator="lessThanOrEqual" stopIfTrue="1">
      <formula>0</formula>
    </cfRule>
  </conditionalFormatting>
  <conditionalFormatting sqref="J13">
    <cfRule type="cellIs" priority="3" dxfId="550" operator="greaterThanOrEqual" stopIfTrue="1">
      <formula>0</formula>
    </cfRule>
    <cfRule type="cellIs" priority="4" dxfId="551" operator="lessThan" stopIfTrue="1">
      <formula>0</formula>
    </cfRule>
  </conditionalFormatting>
  <conditionalFormatting sqref="J13">
    <cfRule type="cellIs" priority="1" dxfId="550" operator="greaterThan" stopIfTrue="1">
      <formula>0</formula>
    </cfRule>
    <cfRule type="cellIs" priority="2" dxfId="55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&amp;Lсічень-серпень 2017-2018рр&amp;RДІАП НП України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2019-10-08T08:49:44Z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