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9945" tabRatio="858" firstSheet="2" activeTab="0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6." sheetId="33" r:id="rId33"/>
    <sheet name="17.1" sheetId="34" r:id="rId34"/>
    <sheet name="17.2" sheetId="35" r:id="rId35"/>
    <sheet name="18.1" sheetId="36" r:id="rId36"/>
    <sheet name="18.1.1" sheetId="37" r:id="rId37"/>
    <sheet name="18.2" sheetId="38" r:id="rId38"/>
    <sheet name="18.2.1" sheetId="39" r:id="rId39"/>
    <sheet name="19.1" sheetId="40" r:id="rId40"/>
    <sheet name="19.2" sheetId="41" r:id="rId41"/>
    <sheet name="20." sheetId="42" r:id="rId42"/>
    <sheet name="20.1" sheetId="43" r:id="rId43"/>
    <sheet name="20.2" sheetId="44" r:id="rId44"/>
  </sheets>
  <definedNames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'16.'!$1:$6</definedName>
    <definedName name="_xlnm.Print_Titles" localSheetId="33">'17.1'!$4:$6</definedName>
    <definedName name="_xlnm.Print_Titles" localSheetId="34">'17.2'!$4:$6</definedName>
    <definedName name="_xlnm.Print_Titles" localSheetId="36">'18.1.1'!$4:$6</definedName>
    <definedName name="_xlnm.Print_Titles" localSheetId="38">'18.2.1'!$4:$6</definedName>
    <definedName name="_xlnm.Print_Titles" localSheetId="39">'19.1'!$4:$6</definedName>
    <definedName name="_xlnm.Print_Titles" localSheetId="40">'19.2'!$4:$6</definedName>
    <definedName name="_xlnm.Print_Titles" localSheetId="2">'2.'!$4:$6</definedName>
    <definedName name="_xlnm.Print_Titles" localSheetId="41">'20.'!$4:$6</definedName>
    <definedName name="_xlnm.Print_Titles" localSheetId="42">'20.1'!$4:$6</definedName>
    <definedName name="_xlnm.Print_Titles" localSheetId="43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/>
</workbook>
</file>

<file path=xl/sharedStrings.xml><?xml version="1.0" encoding="utf-8"?>
<sst xmlns="http://schemas.openxmlformats.org/spreadsheetml/2006/main" count="2807" uniqueCount="319">
  <si>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</si>
  <si>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</si>
  <si>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</si>
  <si>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</si>
  <si>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</si>
  <si>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</si>
  <si>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</si>
  <si>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</si>
  <si>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</si>
  <si>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</si>
  <si>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</si>
  <si>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</si>
  <si>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</si>
  <si>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</si>
  <si>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</si>
  <si>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</si>
  <si>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</si>
  <si>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</si>
  <si>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</si>
  <si>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</si>
  <si>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</si>
  <si>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</si>
  <si>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</si>
  <si>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</si>
  <si>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</si>
  <si>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</si>
  <si>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</si>
  <si>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</si>
  <si>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</si>
  <si>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</si>
  <si>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</si>
  <si>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</si>
  <si>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</si>
  <si>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</si>
  <si>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</si>
  <si>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</si>
  <si>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</si>
  <si>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</si>
  <si>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</si>
  <si>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</si>
  <si>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</si>
  <si>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</si>
  <si>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</si>
  <si>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</si>
  <si>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</si>
  <si>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</si>
  <si>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</si>
  <si>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</si>
  <si>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</si>
  <si>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</si>
  <si>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</si>
  <si>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</si>
  <si>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</si>
  <si>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</si>
  <si>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</si>
  <si>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</si>
  <si>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</si>
  <si>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</si>
  <si>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</si>
  <si>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</si>
  <si>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</si>
  <si>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</si>
  <si>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</si>
  <si>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</si>
  <si>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</si>
  <si>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</si>
  <si>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</si>
  <si>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</si>
  <si>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</si>
  <si>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</si>
  <si>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</si>
  <si>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</si>
  <si>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</si>
  <si>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</si>
  <si>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</si>
  <si>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</si>
  <si>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</si>
  <si>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</si>
  <si>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</si>
  <si>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</si>
  <si>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</si>
  <si>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</si>
  <si>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</si>
  <si>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</si>
  <si>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</si>
  <si>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</si>
  <si>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</si>
  <si>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</si>
  <si>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</si>
  <si>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</si>
  <si>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</si>
  <si>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</si>
  <si>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</si>
  <si>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</si>
  <si>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</si>
  <si>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</si>
  <si>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</si>
  <si>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</si>
  <si>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</si>
  <si>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</si>
  <si>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</si>
  <si>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</si>
  <si>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</si>
  <si>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</si>
  <si>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</si>
  <si>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</si>
  <si>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</si>
  <si>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</si>
  <si>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</si>
  <si>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</si>
  <si>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</si>
  <si>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</si>
  <si>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</si>
  <si>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</si>
  <si>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</si>
  <si>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</si>
  <si>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</si>
  <si>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</si>
  <si>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</si>
  <si>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</si>
  <si>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</si>
  <si>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</si>
  <si>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</si>
  <si>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</si>
  <si>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</si>
  <si>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</si>
  <si>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</si>
  <si>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</si>
  <si>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</si>
  <si>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</si>
  <si>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</si>
  <si>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</si>
  <si>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</si>
  <si>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</si>
  <si>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</si>
  <si>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</si>
  <si>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</si>
  <si>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</si>
  <si>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</si>
  <si>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</si>
  <si>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</si>
  <si>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</si>
  <si>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</si>
  <si>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</si>
  <si>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</si>
  <si>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</si>
  <si>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</si>
  <si>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</si>
  <si>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</si>
  <si>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</si>
  <si>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 Бориспіль - Дніпропетровськ - Запоріжжя (через Кременчук)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</si>
  <si>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</si>
  <si>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</si>
  <si>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</si>
  <si>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</si>
  <si>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</si>
  <si>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H-11 Дніпропетровськ - Миколаїв (через Кривий Ріг)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</si>
  <si>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</si>
  <si>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</si>
  <si>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</si>
  <si>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</si>
  <si>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</si>
  <si>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</si>
  <si>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</si>
  <si>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</si>
  <si>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</si>
  <si>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</si>
  <si>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</si>
  <si>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</si>
  <si>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</si>
  <si>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</si>
  <si>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</si>
  <si>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</si>
  <si>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</si>
  <si>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</si>
  <si>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</si>
  <si>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</si>
  <si>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</si>
  <si>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Дніпропетровськ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</si>
  <si>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</si>
  <si>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</si>
  <si>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</si>
  <si>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</si>
  <si>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</si>
  <si>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</si>
  <si>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</si>
  <si>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</si>
  <si>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</si>
  <si>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</si>
  <si>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</si>
  <si>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</si>
  <si>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</si>
  <si>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</si>
  <si>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</si>
  <si>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</si>
  <si>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</si>
  <si>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</si>
  <si>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</si>
  <si>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</si>
  <si>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</si>
  <si>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</si>
  <si>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</si>
  <si>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</si>
  <si>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</si>
  <si>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</si>
  <si>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</si>
  <si>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</si>
  <si>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</si>
  <si>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</si>
  <si>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</si>
  <si>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</si>
  <si>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</si>
  <si>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</si>
  <si>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</si>
  <si>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</si>
  <si>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</si>
  <si>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</si>
  <si>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</si>
  <si>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</si>
  <si>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</si>
  <si>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</si>
  <si>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</si>
  <si>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</si>
  <si>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</si>
  <si>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</si>
  <si>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</si>
  <si>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</si>
  <si>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</si>
  <si>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</si>
  <si>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</si>
  <si>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</si>
  <si>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</si>
  <si>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</si>
  <si>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</si>
  <si>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</si>
  <si>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</si>
  <si>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</si>
  <si>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</si>
  <si>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</si>
  <si>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</si>
  <si>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</si>
  <si>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</si>
  <si>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</si>
  <si>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</si>
  <si>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</si>
  <si>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</si>
  <si>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</si>
  <si>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</si>
  <si>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</si>
  <si>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</si>
  <si>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</si>
  <si>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</si>
  <si>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</si>
  <si>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</si>
  <si>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</si>
  <si>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</si>
  <si>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</si>
  <si>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</si>
  <si>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</si>
  <si>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</si>
  <si>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</si>
  <si>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</si>
  <si>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</si>
  <si>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</si>
  <si>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</si>
  <si>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P-52 Дніпропетровськ - Царичанка - Кобеляки - Решетилівка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</si>
  <si>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</si>
  <si>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</si>
  <si>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</si>
  <si>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</si>
  <si>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</si>
  <si>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</si>
  <si>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</si>
  <si>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</si>
  <si>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</si>
  <si>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</si>
  <si>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</si>
  <si>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</si>
  <si>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</si>
  <si>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</si>
  <si>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</si>
  <si>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</si>
  <si>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</si>
  <si>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</si>
  <si>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</si>
  <si>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</si>
  <si>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</si>
  <si>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</si>
  <si>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</si>
  <si>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</si>
  <si>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</si>
  <si>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</si>
  <si>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</si>
  <si>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</si>
  <si>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</si>
  <si>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</si>
  <si>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</si>
  <si>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</si>
  <si>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</si>
  <si>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</si>
  <si>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</si>
  <si>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</si>
  <si>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</si>
  <si>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</si>
  <si>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</si>
  <si>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</si>
  <si>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</si>
  <si>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</si>
  <si>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</si>
  <si>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</si>
  <si>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 xml:space="preserve">1. Дорожньо-транспортнi пригоди </t>
  </si>
  <si>
    <t xml:space="preserve">2. Дорожньо-транспортнi пригоди </t>
  </si>
  <si>
    <t>(за період з 01.01.2019 по 31.08.2019)</t>
  </si>
  <si>
    <t xml:space="preserve">за період з 01.08.2019 по 31.08.2019 </t>
  </si>
  <si>
    <t>зниж.</t>
  </si>
  <si>
    <t>ріст</t>
  </si>
  <si>
    <t xml:space="preserve">ріст </t>
  </si>
  <si>
    <t>зниж</t>
  </si>
  <si>
    <t xml:space="preserve">за період з 01.01.2019 по 31.08.2019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</si>
</sst>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Arial"/>
      <family val="2"/>
    </font>
    <font>
      <sz val="11"/>
      <color indexed="5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sz val="11"/>
      <name val="Calibri"/>
      <family val="2"/>
    </font>
    <font>
      <sz val="11"/>
      <color indexed="17"/>
      <name val="Arial Cyr"/>
      <family val="0"/>
    </font>
    <font>
      <sz val="11"/>
      <color indexed="10"/>
      <name val="Arial"/>
      <family val="2"/>
    </font>
    <font>
      <b/>
      <sz val="11"/>
      <color indexed="17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b/>
      <sz val="11"/>
      <color theme="1"/>
      <name val="Arial"/>
      <family val="2"/>
    </font>
    <font>
      <sz val="11"/>
      <color rgb="FF00B050"/>
      <name val="Arial Cyr"/>
      <family val="0"/>
    </font>
    <font>
      <sz val="11"/>
      <color rgb="FFFF0000"/>
      <name val="Arial"/>
      <family val="2"/>
    </font>
    <font>
      <b/>
      <sz val="11"/>
      <color rgb="FF00B05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9" borderId="1" applyNumberFormat="0" applyAlignment="0" applyProtection="0"/>
    <xf numFmtId="0" fontId="45" fillId="39" borderId="2" applyNumberFormat="0" applyAlignment="0" applyProtection="0"/>
    <xf numFmtId="0" fontId="46" fillId="40" borderId="3" applyNumberFormat="0" applyAlignment="0" applyProtection="0"/>
    <xf numFmtId="0" fontId="47" fillId="40" borderId="2" applyNumberFormat="0" applyAlignment="0" applyProtection="0"/>
    <xf numFmtId="0" fontId="5" fillId="12" borderId="0" applyNumberFormat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2" fillId="0" borderId="8" applyNumberFormat="0" applyFill="0" applyAlignment="0" applyProtection="0"/>
    <xf numFmtId="0" fontId="7" fillId="35" borderId="9" applyNumberFormat="0" applyAlignment="0" applyProtection="0"/>
    <xf numFmtId="0" fontId="53" fillId="41" borderId="10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5" fillId="42" borderId="0" applyNumberFormat="0" applyBorder="0" applyAlignment="0" applyProtection="0"/>
    <xf numFmtId="0" fontId="10" fillId="10" borderId="1" applyNumberFormat="0" applyAlignment="0" applyProtection="0"/>
    <xf numFmtId="0" fontId="2" fillId="0" borderId="0" applyFill="0" applyAlignment="0" applyProtection="0"/>
    <xf numFmtId="0" fontId="56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57" fillId="43" borderId="0" applyNumberFormat="0" applyBorder="0" applyAlignment="0" applyProtection="0"/>
    <xf numFmtId="0" fontId="12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5" borderId="12" applyNumberFormat="0" applyFont="0" applyAlignment="0" applyProtection="0"/>
    <xf numFmtId="0" fontId="2" fillId="11" borderId="13" applyNumberFormat="0" applyFont="0" applyAlignment="0" applyProtection="0"/>
    <xf numFmtId="9" fontId="0" fillId="0" borderId="0" applyFont="0" applyFill="0" applyBorder="0" applyAlignment="0" applyProtection="0"/>
    <xf numFmtId="0" fontId="13" fillId="10" borderId="14" applyNumberFormat="0" applyAlignment="0" applyProtection="0"/>
    <xf numFmtId="0" fontId="59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6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84" applyFill="1" applyAlignment="1" applyProtection="1">
      <alignment horizontal="center" vertical="center" wrapText="1"/>
      <protection/>
    </xf>
    <xf numFmtId="172" fontId="2" fillId="0" borderId="16" xfId="84" applyNumberFormat="1" applyFill="1" applyBorder="1" applyAlignment="1" applyProtection="1">
      <alignment horizontal="right" vertical="center" wrapText="1"/>
      <protection/>
    </xf>
    <xf numFmtId="0" fontId="2" fillId="0" borderId="17" xfId="84" applyFill="1" applyBorder="1" applyAlignment="1" applyProtection="1">
      <alignment horizontal="left" vertical="center" wrapText="1"/>
      <protection/>
    </xf>
    <xf numFmtId="172" fontId="2" fillId="0" borderId="0" xfId="84" applyNumberFormat="1" applyFill="1" applyAlignment="1" applyProtection="1">
      <alignment horizontal="center" vertical="center" wrapText="1"/>
      <protection/>
    </xf>
    <xf numFmtId="172" fontId="2" fillId="0" borderId="18" xfId="84" applyNumberFormat="1" applyFill="1" applyBorder="1" applyAlignment="1" applyProtection="1">
      <alignment horizontal="right" vertical="center" wrapText="1"/>
      <protection/>
    </xf>
    <xf numFmtId="0" fontId="17" fillId="0" borderId="17" xfId="84" applyFont="1" applyFill="1" applyBorder="1" applyAlignment="1" applyProtection="1">
      <alignment horizontal="right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0" fontId="2" fillId="47" borderId="0" xfId="84" applyFill="1" applyAlignment="1" applyProtection="1">
      <alignment horizontal="center" vertical="center" wrapText="1"/>
      <protection/>
    </xf>
    <xf numFmtId="0" fontId="19" fillId="0" borderId="17" xfId="84" applyFont="1" applyFill="1" applyBorder="1" applyAlignment="1" applyProtection="1">
      <alignment horizontal="right" vertical="center" wrapText="1"/>
      <protection/>
    </xf>
    <xf numFmtId="0" fontId="18" fillId="47" borderId="0" xfId="84" applyFont="1" applyFill="1" applyAlignment="1" applyProtection="1">
      <alignment horizontal="center" vertical="center" wrapText="1"/>
      <protection/>
    </xf>
    <xf numFmtId="0" fontId="19" fillId="0" borderId="19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right" vertical="center" wrapText="1"/>
      <protection/>
    </xf>
    <xf numFmtId="0" fontId="19" fillId="0" borderId="17" xfId="84" applyFont="1" applyFill="1" applyBorder="1" applyAlignment="1" applyProtection="1">
      <alignment vertical="center" wrapText="1"/>
      <protection/>
    </xf>
    <xf numFmtId="0" fontId="19" fillId="0" borderId="20" xfId="84" applyFont="1" applyFill="1" applyBorder="1" applyAlignment="1" applyProtection="1">
      <alignment horizontal="left" vertical="center" wrapText="1"/>
      <protection/>
    </xf>
    <xf numFmtId="0" fontId="19" fillId="0" borderId="19" xfId="84" applyFont="1" applyFill="1" applyBorder="1" applyAlignment="1" applyProtection="1">
      <alignment vertical="center" wrapText="1"/>
      <protection/>
    </xf>
    <xf numFmtId="0" fontId="19" fillId="0" borderId="19" xfId="84" applyFont="1" applyBorder="1" applyAlignment="1">
      <alignment/>
    </xf>
    <xf numFmtId="0" fontId="21" fillId="0" borderId="20" xfId="84" applyFont="1" applyFill="1" applyBorder="1" applyAlignment="1" applyProtection="1">
      <alignment horizontal="right" vertical="center" wrapText="1"/>
      <protection/>
    </xf>
    <xf numFmtId="0" fontId="21" fillId="0" borderId="19" xfId="84" applyFont="1" applyFill="1" applyBorder="1" applyAlignment="1" applyProtection="1">
      <alignment horizontal="right" vertical="center" wrapText="1"/>
      <protection/>
    </xf>
    <xf numFmtId="0" fontId="21" fillId="48" borderId="20" xfId="84" applyFont="1" applyFill="1" applyBorder="1" applyAlignment="1" applyProtection="1">
      <alignment horizontal="right" vertical="center" wrapText="1"/>
      <protection/>
    </xf>
    <xf numFmtId="172" fontId="19" fillId="0" borderId="19" xfId="84" applyNumberFormat="1" applyFont="1" applyFill="1" applyBorder="1" applyAlignment="1" applyProtection="1">
      <alignment vertical="center" wrapText="1"/>
      <protection/>
    </xf>
    <xf numFmtId="0" fontId="21" fillId="49" borderId="20" xfId="84" applyFont="1" applyFill="1" applyBorder="1" applyAlignment="1" applyProtection="1">
      <alignment horizontal="right" vertical="center" wrapText="1"/>
      <protection/>
    </xf>
    <xf numFmtId="0" fontId="20" fillId="0" borderId="0" xfId="84" applyFont="1" applyFill="1" applyAlignment="1" applyProtection="1">
      <alignment horizontal="center" vertical="center" wrapText="1"/>
      <protection/>
    </xf>
    <xf numFmtId="0" fontId="20" fillId="47" borderId="0" xfId="84" applyFont="1" applyFill="1" applyAlignment="1" applyProtection="1">
      <alignment horizontal="center" vertical="center" wrapText="1"/>
      <protection/>
    </xf>
    <xf numFmtId="0" fontId="19" fillId="0" borderId="19" xfId="84" applyFont="1" applyFill="1" applyBorder="1" applyAlignment="1" applyProtection="1">
      <alignment horizontal="left" vertical="center" wrapText="1"/>
      <protection/>
    </xf>
    <xf numFmtId="172" fontId="19" fillId="0" borderId="19" xfId="84" applyNumberFormat="1" applyFont="1" applyFill="1" applyBorder="1" applyAlignment="1" applyProtection="1">
      <alignment horizontal="right" vertical="center" wrapText="1"/>
      <protection/>
    </xf>
    <xf numFmtId="0" fontId="21" fillId="0" borderId="17" xfId="84" applyFont="1" applyFill="1" applyBorder="1" applyAlignment="1" applyProtection="1">
      <alignment horizontal="right" vertical="center" wrapText="1"/>
      <protection/>
    </xf>
    <xf numFmtId="172" fontId="21" fillId="0" borderId="19" xfId="84" applyNumberFormat="1" applyFont="1" applyFill="1" applyBorder="1" applyAlignment="1" applyProtection="1">
      <alignment horizontal="right" vertical="center" wrapText="1"/>
      <protection/>
    </xf>
    <xf numFmtId="172" fontId="19" fillId="0" borderId="17" xfId="84" applyNumberFormat="1" applyFont="1" applyFill="1" applyBorder="1" applyAlignment="1" applyProtection="1">
      <alignment vertical="center" wrapText="1"/>
      <protection/>
    </xf>
    <xf numFmtId="0" fontId="21" fillId="0" borderId="17" xfId="84" applyFont="1" applyFill="1" applyBorder="1" applyAlignment="1" applyProtection="1">
      <alignment vertical="center" wrapText="1"/>
      <protection/>
    </xf>
    <xf numFmtId="172" fontId="21" fillId="0" borderId="19" xfId="84" applyNumberFormat="1" applyFont="1" applyFill="1" applyBorder="1" applyAlignment="1" applyProtection="1">
      <alignment vertical="center" wrapText="1"/>
      <protection/>
    </xf>
    <xf numFmtId="0" fontId="19" fillId="0" borderId="21" xfId="84" applyFont="1" applyFill="1" applyBorder="1" applyAlignment="1" applyProtection="1">
      <alignment horizontal="left" vertical="center" wrapText="1"/>
      <protection/>
    </xf>
    <xf numFmtId="0" fontId="21" fillId="0" borderId="22" xfId="84" applyFont="1" applyFill="1" applyBorder="1" applyAlignment="1" applyProtection="1">
      <alignment horizontal="right" vertical="center" wrapText="1"/>
      <protection/>
    </xf>
    <xf numFmtId="0" fontId="19" fillId="0" borderId="23" xfId="84" applyFont="1" applyFill="1" applyBorder="1" applyAlignment="1" applyProtection="1">
      <alignment horizontal="left" vertical="center" wrapText="1"/>
      <protection/>
    </xf>
    <xf numFmtId="0" fontId="19" fillId="0" borderId="17" xfId="84" applyFont="1" applyFill="1" applyBorder="1" applyAlignment="1" applyProtection="1">
      <alignment horizontal="left" vertical="center" wrapText="1"/>
      <protection/>
    </xf>
    <xf numFmtId="172" fontId="20" fillId="0" borderId="19" xfId="84" applyNumberFormat="1" applyFont="1" applyFill="1" applyBorder="1" applyAlignment="1" applyProtection="1">
      <alignment horizontal="right" vertical="center" wrapText="1"/>
      <protection/>
    </xf>
    <xf numFmtId="0" fontId="20" fillId="0" borderId="17" xfId="84" applyFont="1" applyFill="1" applyBorder="1" applyAlignment="1" applyProtection="1">
      <alignment horizontal="left" vertical="center" wrapText="1"/>
      <protection/>
    </xf>
    <xf numFmtId="172" fontId="20" fillId="0" borderId="0" xfId="84" applyNumberFormat="1" applyFont="1" applyFill="1" applyAlignment="1" applyProtection="1">
      <alignment horizontal="center" vertical="center" wrapText="1"/>
      <protection/>
    </xf>
    <xf numFmtId="0" fontId="23" fillId="0" borderId="17" xfId="84" applyFont="1" applyFill="1" applyBorder="1" applyAlignment="1" applyProtection="1">
      <alignment horizontal="right" vertical="center" wrapText="1"/>
      <protection/>
    </xf>
    <xf numFmtId="0" fontId="19" fillId="47" borderId="17" xfId="84" applyFont="1" applyFill="1" applyBorder="1" applyAlignment="1" applyProtection="1">
      <alignment horizontal="left" vertical="center" wrapText="1"/>
      <protection/>
    </xf>
    <xf numFmtId="0" fontId="19" fillId="47" borderId="19" xfId="84" applyFont="1" applyFill="1" applyBorder="1" applyAlignment="1" applyProtection="1">
      <alignment horizontal="right" vertical="center" wrapText="1"/>
      <protection/>
    </xf>
    <xf numFmtId="0" fontId="19" fillId="47" borderId="18" xfId="84" applyFont="1" applyFill="1" applyBorder="1" applyAlignment="1" applyProtection="1">
      <alignment horizontal="right" vertical="center" wrapText="1"/>
      <protection/>
    </xf>
    <xf numFmtId="172" fontId="19" fillId="47" borderId="17" xfId="84" applyNumberFormat="1" applyFont="1" applyFill="1" applyBorder="1" applyAlignment="1" applyProtection="1">
      <alignment horizontal="right" vertical="center" wrapText="1"/>
      <protection/>
    </xf>
    <xf numFmtId="172" fontId="19" fillId="47" borderId="19" xfId="84" applyNumberFormat="1" applyFont="1" applyFill="1" applyBorder="1" applyAlignment="1" applyProtection="1">
      <alignment horizontal="right" vertical="center" wrapText="1"/>
      <protection/>
    </xf>
    <xf numFmtId="172" fontId="19" fillId="47" borderId="18" xfId="84" applyNumberFormat="1" applyFont="1" applyFill="1" applyBorder="1" applyAlignment="1" applyProtection="1">
      <alignment horizontal="right" vertical="center" wrapText="1"/>
      <protection/>
    </xf>
    <xf numFmtId="0" fontId="21" fillId="47" borderId="17" xfId="84" applyFont="1" applyFill="1" applyBorder="1" applyAlignment="1" applyProtection="1">
      <alignment horizontal="right" vertical="center" wrapText="1"/>
      <protection/>
    </xf>
    <xf numFmtId="172" fontId="21" fillId="47" borderId="17" xfId="84" applyNumberFormat="1" applyFont="1" applyFill="1" applyBorder="1" applyAlignment="1" applyProtection="1">
      <alignment horizontal="right" vertical="center" wrapText="1"/>
      <protection/>
    </xf>
    <xf numFmtId="172" fontId="21" fillId="47" borderId="19" xfId="84" applyNumberFormat="1" applyFont="1" applyFill="1" applyBorder="1" applyAlignment="1" applyProtection="1">
      <alignment horizontal="right" vertical="center" wrapText="1"/>
      <protection/>
    </xf>
    <xf numFmtId="0" fontId="20" fillId="0" borderId="20" xfId="84" applyFont="1" applyFill="1" applyBorder="1" applyAlignment="1" applyProtection="1">
      <alignment horizontal="left" vertical="center" wrapText="1"/>
      <protection/>
    </xf>
    <xf numFmtId="0" fontId="19" fillId="0" borderId="24" xfId="84" applyFont="1" applyFill="1" applyBorder="1" applyAlignment="1" applyProtection="1">
      <alignment horizontal="right" vertical="center" wrapText="1"/>
      <protection/>
    </xf>
    <xf numFmtId="0" fontId="21" fillId="0" borderId="19" xfId="84" applyFont="1" applyFill="1" applyBorder="1" applyAlignment="1" applyProtection="1">
      <alignment vertical="center" wrapText="1"/>
      <protection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19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28" xfId="84" applyFont="1" applyFill="1" applyBorder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textRotation="90"/>
      <protection/>
    </xf>
    <xf numFmtId="0" fontId="21" fillId="50" borderId="25" xfId="84" applyFont="1" applyFill="1" applyBorder="1" applyAlignment="1" applyProtection="1">
      <alignment horizontal="center" vertical="center" textRotation="90"/>
      <protection/>
    </xf>
    <xf numFmtId="0" fontId="19" fillId="51" borderId="20" xfId="84" applyFont="1" applyFill="1" applyBorder="1" applyAlignment="1" applyProtection="1">
      <alignment horizontal="left" vertical="center" wrapText="1"/>
      <protection/>
    </xf>
    <xf numFmtId="0" fontId="21" fillId="51" borderId="20" xfId="84" applyFont="1" applyFill="1" applyBorder="1" applyAlignment="1" applyProtection="1">
      <alignment horizontal="right" vertical="center" wrapText="1"/>
      <protection/>
    </xf>
    <xf numFmtId="0" fontId="19" fillId="51" borderId="17" xfId="84" applyFont="1" applyFill="1" applyBorder="1" applyAlignment="1" applyProtection="1">
      <alignment horizontal="right" vertical="center" wrapText="1"/>
      <protection/>
    </xf>
    <xf numFmtId="0" fontId="21" fillId="51" borderId="17" xfId="84" applyFont="1" applyFill="1" applyBorder="1" applyAlignment="1" applyProtection="1">
      <alignment horizontal="right" vertical="center" wrapText="1"/>
      <protection/>
    </xf>
    <xf numFmtId="0" fontId="62" fillId="0" borderId="17" xfId="0" applyFont="1" applyFill="1" applyBorder="1" applyAlignment="1" applyProtection="1">
      <alignment horizontal="right" vertical="center" wrapText="1"/>
      <protection/>
    </xf>
    <xf numFmtId="0" fontId="62" fillId="0" borderId="19" xfId="0" applyFont="1" applyFill="1" applyBorder="1" applyAlignment="1" applyProtection="1">
      <alignment horizontal="right" vertical="center" wrapText="1"/>
      <protection/>
    </xf>
    <xf numFmtId="0" fontId="19" fillId="0" borderId="19" xfId="84" applyFont="1" applyBorder="1" applyAlignment="1">
      <alignment horizontal="right"/>
    </xf>
    <xf numFmtId="0" fontId="26" fillId="0" borderId="19" xfId="0" applyFont="1" applyFill="1" applyBorder="1" applyAlignment="1" applyProtection="1">
      <alignment horizontal="right" vertical="center" wrapText="1"/>
      <protection/>
    </xf>
    <xf numFmtId="0" fontId="63" fillId="0" borderId="0" xfId="84" applyFont="1" applyFill="1" applyAlignment="1" applyProtection="1">
      <alignment horizontal="center" vertical="center" wrapText="1"/>
      <protection/>
    </xf>
    <xf numFmtId="0" fontId="17" fillId="0" borderId="0" xfId="84" applyFont="1" applyFill="1" applyAlignment="1" applyProtection="1">
      <alignment horizontal="center" vertical="center" wrapText="1"/>
      <protection/>
    </xf>
    <xf numFmtId="0" fontId="64" fillId="0" borderId="0" xfId="84" applyFont="1" applyFill="1" applyAlignment="1" applyProtection="1">
      <alignment horizontal="center" vertical="center" wrapText="1"/>
      <protection/>
    </xf>
    <xf numFmtId="0" fontId="65" fillId="0" borderId="0" xfId="84" applyFont="1" applyFill="1" applyAlignment="1" applyProtection="1">
      <alignment horizontal="right" vertical="center" wrapText="1"/>
      <protection/>
    </xf>
    <xf numFmtId="0" fontId="17" fillId="0" borderId="17" xfId="0" applyFont="1" applyFill="1" applyBorder="1" applyAlignment="1" applyProtection="1">
      <alignment horizontal="right" vertical="center" wrapText="1"/>
      <protection/>
    </xf>
    <xf numFmtId="172" fontId="19" fillId="0" borderId="19" xfId="84" applyNumberFormat="1" applyFont="1" applyFill="1" applyBorder="1" applyAlignment="1" applyProtection="1">
      <alignment vertical="center"/>
      <protection/>
    </xf>
    <xf numFmtId="172" fontId="21" fillId="0" borderId="19" xfId="84" applyNumberFormat="1" applyFont="1" applyFill="1" applyBorder="1" applyAlignment="1" applyProtection="1">
      <alignment vertical="center"/>
      <protection/>
    </xf>
    <xf numFmtId="1" fontId="21" fillId="49" borderId="19" xfId="84" applyNumberFormat="1" applyFont="1" applyFill="1" applyBorder="1" applyAlignment="1" applyProtection="1">
      <alignment vertical="center" wrapText="1"/>
      <protection/>
    </xf>
    <xf numFmtId="172" fontId="21" fillId="49" borderId="19" xfId="84" applyNumberFormat="1" applyFont="1" applyFill="1" applyBorder="1" applyAlignment="1" applyProtection="1">
      <alignment vertical="center"/>
      <protection/>
    </xf>
    <xf numFmtId="0" fontId="21" fillId="49" borderId="19" xfId="84" applyFont="1" applyFill="1" applyBorder="1" applyAlignment="1">
      <alignment horizontal="right"/>
    </xf>
    <xf numFmtId="172" fontId="21" fillId="49" borderId="19" xfId="84" applyNumberFormat="1" applyFont="1" applyFill="1" applyBorder="1" applyAlignment="1" applyProtection="1">
      <alignment horizontal="right" vertical="center" wrapText="1"/>
      <protection/>
    </xf>
    <xf numFmtId="0" fontId="19" fillId="0" borderId="20" xfId="84" applyFont="1" applyFill="1" applyBorder="1" applyAlignment="1" applyProtection="1">
      <alignment horizontal="right" vertical="center" wrapText="1"/>
      <protection/>
    </xf>
    <xf numFmtId="0" fontId="26" fillId="0" borderId="17" xfId="0" applyFont="1" applyFill="1" applyBorder="1" applyAlignment="1" applyProtection="1">
      <alignment horizontal="right" vertical="center" wrapText="1"/>
      <protection/>
    </xf>
    <xf numFmtId="0" fontId="18" fillId="0" borderId="19" xfId="0" applyFont="1" applyFill="1" applyBorder="1" applyAlignment="1" applyProtection="1">
      <alignment horizontal="right" vertical="center" wrapText="1"/>
      <protection/>
    </xf>
    <xf numFmtId="1" fontId="19" fillId="0" borderId="17" xfId="84" applyNumberFormat="1" applyFont="1" applyFill="1" applyBorder="1" applyAlignment="1" applyProtection="1">
      <alignment horizontal="right" vertical="center" wrapText="1"/>
      <protection/>
    </xf>
    <xf numFmtId="1" fontId="19" fillId="0" borderId="19" xfId="84" applyNumberFormat="1" applyFont="1" applyFill="1" applyBorder="1" applyAlignment="1" applyProtection="1">
      <alignment vertical="center" wrapText="1"/>
      <protection/>
    </xf>
    <xf numFmtId="1" fontId="21" fillId="0" borderId="19" xfId="84" applyNumberFormat="1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0" fontId="28" fillId="0" borderId="17" xfId="84" applyFont="1" applyFill="1" applyBorder="1" applyAlignment="1" applyProtection="1">
      <alignment horizontal="right" vertical="center" wrapText="1"/>
      <protection/>
    </xf>
    <xf numFmtId="172" fontId="28" fillId="0" borderId="19" xfId="84" applyNumberFormat="1" applyFont="1" applyFill="1" applyBorder="1" applyAlignment="1" applyProtection="1">
      <alignment horizontal="right" vertical="center" wrapText="1"/>
      <protection/>
    </xf>
    <xf numFmtId="0" fontId="28" fillId="0" borderId="19" xfId="84" applyFont="1" applyFill="1" applyBorder="1" applyAlignment="1" applyProtection="1">
      <alignment horizontal="right" vertical="center" wrapText="1"/>
      <protection/>
    </xf>
    <xf numFmtId="0" fontId="2" fillId="0" borderId="20" xfId="84" applyFill="1" applyBorder="1" applyAlignment="1" applyProtection="1">
      <alignment horizontal="left" vertical="center" wrapText="1"/>
      <protection/>
    </xf>
    <xf numFmtId="172" fontId="2" fillId="0" borderId="29" xfId="84" applyNumberFormat="1" applyFill="1" applyBorder="1" applyAlignment="1" applyProtection="1">
      <alignment vertical="center" wrapText="1"/>
      <protection/>
    </xf>
    <xf numFmtId="172" fontId="2" fillId="0" borderId="0" xfId="84" applyNumberForma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17" xfId="0" applyFill="1" applyBorder="1" applyAlignment="1" applyProtection="1">
      <alignment horizontal="right" vertical="center" wrapText="1"/>
      <protection/>
    </xf>
    <xf numFmtId="1" fontId="19" fillId="0" borderId="19" xfId="84" applyNumberFormat="1" applyFont="1" applyFill="1" applyBorder="1" applyAlignment="1" applyProtection="1">
      <alignment horizontal="right" vertical="center" wrapText="1"/>
      <protection/>
    </xf>
    <xf numFmtId="1" fontId="21" fillId="0" borderId="19" xfId="84" applyNumberFormat="1" applyFont="1" applyFill="1" applyBorder="1" applyAlignment="1" applyProtection="1">
      <alignment horizontal="right" vertical="center" wrapText="1"/>
      <protection/>
    </xf>
    <xf numFmtId="1" fontId="21" fillId="0" borderId="17" xfId="84" applyNumberFormat="1" applyFont="1" applyFill="1" applyBorder="1" applyAlignment="1" applyProtection="1">
      <alignment horizontal="right" vertical="center" wrapText="1"/>
      <protection/>
    </xf>
    <xf numFmtId="0" fontId="28" fillId="0" borderId="25" xfId="84" applyFont="1" applyFill="1" applyBorder="1" applyAlignment="1" applyProtection="1">
      <alignment horizontal="right" vertical="center" wrapText="1"/>
      <protection/>
    </xf>
    <xf numFmtId="172" fontId="28" fillId="0" borderId="29" xfId="84" applyNumberFormat="1" applyFont="1" applyFill="1" applyBorder="1" applyAlignment="1" applyProtection="1">
      <alignment horizontal="right" vertical="center" wrapText="1"/>
      <protection/>
    </xf>
    <xf numFmtId="0" fontId="40" fillId="0" borderId="17" xfId="0" applyFont="1" applyFill="1" applyBorder="1" applyAlignment="1" applyProtection="1">
      <alignment horizontal="right" vertical="center" wrapText="1"/>
      <protection/>
    </xf>
    <xf numFmtId="172" fontId="0" fillId="0" borderId="17" xfId="0" applyNumberFormat="1" applyFill="1" applyBorder="1" applyAlignment="1" applyProtection="1">
      <alignment horizontal="right" vertical="center" wrapText="1"/>
      <protection/>
    </xf>
    <xf numFmtId="172" fontId="29" fillId="0" borderId="19" xfId="84" applyNumberFormat="1" applyFont="1" applyFill="1" applyBorder="1" applyAlignment="1" applyProtection="1">
      <alignment horizontal="right" vertical="center" wrapText="1"/>
      <protection/>
    </xf>
    <xf numFmtId="172" fontId="17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Font="1" applyFill="1" applyBorder="1" applyAlignment="1" applyProtection="1">
      <alignment horizontal="right" vertical="center" wrapText="1"/>
      <protection/>
    </xf>
    <xf numFmtId="172" fontId="20" fillId="0" borderId="24" xfId="84" applyNumberFormat="1" applyFont="1" applyFill="1" applyBorder="1" applyAlignment="1" applyProtection="1">
      <alignment horizontal="right" vertical="center" wrapText="1"/>
      <protection/>
    </xf>
    <xf numFmtId="1" fontId="19" fillId="47" borderId="17" xfId="84" applyNumberFormat="1" applyFont="1" applyFill="1" applyBorder="1" applyAlignment="1" applyProtection="1">
      <alignment horizontal="right" vertical="center" wrapText="1"/>
      <protection/>
    </xf>
    <xf numFmtId="1" fontId="21" fillId="47" borderId="17" xfId="84" applyNumberFormat="1" applyFont="1" applyFill="1" applyBorder="1" applyAlignment="1" applyProtection="1">
      <alignment horizontal="right" vertical="center" wrapText="1"/>
      <protection/>
    </xf>
    <xf numFmtId="1" fontId="19" fillId="47" borderId="18" xfId="84" applyNumberFormat="1" applyFont="1" applyFill="1" applyBorder="1" applyAlignment="1" applyProtection="1">
      <alignment horizontal="right" vertical="center" wrapText="1"/>
      <protection/>
    </xf>
    <xf numFmtId="0" fontId="2" fillId="0" borderId="19" xfId="84" applyFill="1" applyBorder="1" applyAlignment="1" applyProtection="1">
      <alignment horizontal="right" vertical="center" wrapText="1"/>
      <protection/>
    </xf>
    <xf numFmtId="0" fontId="17" fillId="0" borderId="19" xfId="84" applyFont="1" applyFill="1" applyBorder="1" applyAlignment="1" applyProtection="1">
      <alignment horizontal="right" vertical="center" wrapText="1"/>
      <protection/>
    </xf>
    <xf numFmtId="0" fontId="21" fillId="0" borderId="19" xfId="84" applyFont="1" applyBorder="1" applyAlignment="1">
      <alignment horizontal="right"/>
    </xf>
    <xf numFmtId="1" fontId="21" fillId="49" borderId="19" xfId="84" applyNumberFormat="1" applyFont="1" applyFill="1" applyBorder="1" applyAlignment="1" applyProtection="1">
      <alignment horizontal="right" vertical="center" wrapText="1"/>
      <protection/>
    </xf>
    <xf numFmtId="0" fontId="19" fillId="0" borderId="20" xfId="84" applyFont="1" applyFill="1" applyBorder="1" applyAlignment="1" applyProtection="1">
      <alignment vertical="center" wrapText="1"/>
      <protection/>
    </xf>
    <xf numFmtId="0" fontId="21" fillId="0" borderId="20" xfId="84" applyFont="1" applyFill="1" applyBorder="1" applyAlignment="1" applyProtection="1">
      <alignment vertical="center" wrapText="1"/>
      <protection/>
    </xf>
    <xf numFmtId="0" fontId="21" fillId="47" borderId="18" xfId="84" applyFont="1" applyFill="1" applyBorder="1" applyAlignment="1" applyProtection="1">
      <alignment horizontal="right" vertical="center" wrapText="1"/>
      <protection/>
    </xf>
    <xf numFmtId="172" fontId="19" fillId="47" borderId="25" xfId="84" applyNumberFormat="1" applyFont="1" applyFill="1" applyBorder="1" applyAlignment="1" applyProtection="1">
      <alignment horizontal="right" vertical="center" wrapText="1"/>
      <protection/>
    </xf>
    <xf numFmtId="0" fontId="19" fillId="47" borderId="0" xfId="84" applyFont="1" applyFill="1" applyBorder="1" applyAlignment="1" applyProtection="1">
      <alignment horizontal="right" vertical="center" wrapText="1"/>
      <protection/>
    </xf>
    <xf numFmtId="0" fontId="21" fillId="47" borderId="0" xfId="84" applyFont="1" applyFill="1" applyBorder="1" applyAlignment="1" applyProtection="1">
      <alignment horizontal="right" vertical="center" wrapText="1"/>
      <protection/>
    </xf>
    <xf numFmtId="172" fontId="2" fillId="0" borderId="0" xfId="84" applyNumberFormat="1" applyFill="1" applyBorder="1" applyAlignment="1" applyProtection="1">
      <alignment horizontal="right" vertical="center" wrapText="1"/>
      <protection/>
    </xf>
    <xf numFmtId="172" fontId="19" fillId="47" borderId="0" xfId="84" applyNumberFormat="1" applyFont="1" applyFill="1" applyBorder="1" applyAlignment="1" applyProtection="1">
      <alignment horizontal="right" vertical="center" wrapText="1"/>
      <protection/>
    </xf>
    <xf numFmtId="0" fontId="2" fillId="0" borderId="0" xfId="84" applyFill="1" applyAlignment="1" applyProtection="1">
      <alignment horizontal="right" vertical="center" wrapText="1"/>
      <protection/>
    </xf>
    <xf numFmtId="0" fontId="20" fillId="0" borderId="19" xfId="84" applyFont="1" applyFill="1" applyBorder="1" applyAlignment="1" applyProtection="1">
      <alignment horizontal="right" vertical="center" wrapText="1"/>
      <protection/>
    </xf>
    <xf numFmtId="0" fontId="23" fillId="0" borderId="19" xfId="84" applyFont="1" applyFill="1" applyBorder="1" applyAlignment="1" applyProtection="1">
      <alignment horizontal="right" vertical="center" wrapText="1"/>
      <protection/>
    </xf>
    <xf numFmtId="1" fontId="62" fillId="0" borderId="19" xfId="84" applyNumberFormat="1" applyFont="1" applyFill="1" applyBorder="1" applyAlignment="1" applyProtection="1">
      <alignment vertical="center" wrapText="1"/>
      <protection/>
    </xf>
    <xf numFmtId="1" fontId="66" fillId="0" borderId="19" xfId="84" applyNumberFormat="1" applyFont="1" applyFill="1" applyBorder="1" applyAlignment="1" applyProtection="1">
      <alignment vertical="center" wrapText="1"/>
      <protection/>
    </xf>
    <xf numFmtId="172" fontId="19" fillId="0" borderId="17" xfId="84" applyNumberFormat="1" applyFont="1" applyFill="1" applyBorder="1" applyAlignment="1" applyProtection="1">
      <alignment horizontal="right" vertical="center" wrapText="1"/>
      <protection/>
    </xf>
    <xf numFmtId="172" fontId="21" fillId="47" borderId="20" xfId="84" applyNumberFormat="1" applyFont="1" applyFill="1" applyBorder="1" applyAlignment="1" applyProtection="1">
      <alignment horizontal="right" vertical="center" wrapText="1"/>
      <protection/>
    </xf>
    <xf numFmtId="0" fontId="19" fillId="47" borderId="25" xfId="84" applyFont="1" applyFill="1" applyBorder="1" applyAlignment="1" applyProtection="1">
      <alignment horizontal="right" vertical="center" wrapText="1"/>
      <protection/>
    </xf>
    <xf numFmtId="0" fontId="19" fillId="47" borderId="29" xfId="84" applyFont="1" applyFill="1" applyBorder="1" applyAlignment="1" applyProtection="1">
      <alignment horizontal="right" vertical="center" wrapText="1"/>
      <protection/>
    </xf>
    <xf numFmtId="172" fontId="19" fillId="47" borderId="27" xfId="84" applyNumberFormat="1" applyFont="1" applyFill="1" applyBorder="1" applyAlignment="1" applyProtection="1">
      <alignment horizontal="right" vertical="center" wrapText="1"/>
      <protection/>
    </xf>
    <xf numFmtId="0" fontId="19" fillId="47" borderId="16" xfId="84" applyFont="1" applyFill="1" applyBorder="1" applyAlignment="1" applyProtection="1">
      <alignment horizontal="right" vertical="center" wrapText="1"/>
      <protection/>
    </xf>
    <xf numFmtId="0" fontId="19" fillId="47" borderId="30" xfId="84" applyFont="1" applyFill="1" applyBorder="1" applyAlignment="1" applyProtection="1">
      <alignment horizontal="right" vertical="center" wrapText="1"/>
      <protection/>
    </xf>
    <xf numFmtId="0" fontId="21" fillId="47" borderId="19" xfId="84" applyFont="1" applyFill="1" applyBorder="1" applyAlignment="1" applyProtection="1">
      <alignment horizontal="right" vertical="center" wrapText="1"/>
      <protection/>
    </xf>
    <xf numFmtId="0" fontId="67" fillId="0" borderId="0" xfId="84" applyFont="1" applyFill="1" applyAlignment="1" applyProtection="1">
      <alignment horizontal="right" vertical="center" wrapText="1"/>
      <protection/>
    </xf>
    <xf numFmtId="0" fontId="67" fillId="0" borderId="19" xfId="84" applyFont="1" applyFill="1" applyBorder="1" applyAlignment="1" applyProtection="1">
      <alignment horizontal="right" vertical="center" wrapText="1"/>
      <protection/>
    </xf>
    <xf numFmtId="0" fontId="19" fillId="0" borderId="18" xfId="84" applyFont="1" applyFill="1" applyBorder="1" applyAlignment="1" applyProtection="1">
      <alignment horizontal="right" vertical="center" wrapText="1"/>
      <protection/>
    </xf>
    <xf numFmtId="172" fontId="21" fillId="0" borderId="17" xfId="84" applyNumberFormat="1" applyFont="1" applyFill="1" applyBorder="1" applyAlignment="1" applyProtection="1">
      <alignment horizontal="right" vertical="center" wrapText="1"/>
      <protection/>
    </xf>
    <xf numFmtId="172" fontId="67" fillId="0" borderId="19" xfId="84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 applyProtection="1">
      <alignment horizontal="right" vertical="center" wrapText="1"/>
      <protection/>
    </xf>
    <xf numFmtId="1" fontId="19" fillId="0" borderId="29" xfId="84" applyNumberFormat="1" applyFont="1" applyFill="1" applyBorder="1" applyAlignment="1" applyProtection="1">
      <alignment horizontal="right" vertical="center" wrapText="1"/>
      <protection/>
    </xf>
    <xf numFmtId="172" fontId="19" fillId="0" borderId="29" xfId="84" applyNumberFormat="1" applyFont="1" applyFill="1" applyBorder="1" applyAlignment="1" applyProtection="1">
      <alignment horizontal="right" vertical="center" wrapText="1"/>
      <protection/>
    </xf>
    <xf numFmtId="0" fontId="19" fillId="0" borderId="25" xfId="84" applyFont="1" applyFill="1" applyBorder="1" applyAlignment="1" applyProtection="1">
      <alignment horizontal="right" vertical="center" wrapText="1"/>
      <protection/>
    </xf>
    <xf numFmtId="0" fontId="63" fillId="0" borderId="17" xfId="0" applyFont="1" applyFill="1" applyBorder="1" applyAlignment="1" applyProtection="1">
      <alignment horizontal="right" vertical="center" wrapText="1"/>
      <protection/>
    </xf>
    <xf numFmtId="1" fontId="68" fillId="0" borderId="19" xfId="84" applyNumberFormat="1" applyFont="1" applyFill="1" applyBorder="1" applyAlignment="1" applyProtection="1">
      <alignment horizontal="right" vertical="center" wrapText="1"/>
      <protection/>
    </xf>
    <xf numFmtId="0" fontId="69" fillId="0" borderId="19" xfId="84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6" fillId="0" borderId="0" xfId="84" applyFont="1" applyFill="1" applyAlignment="1" applyProtection="1">
      <alignment horizontal="center" vertical="center" wrapText="1"/>
      <protection/>
    </xf>
    <xf numFmtId="0" fontId="19" fillId="50" borderId="17" xfId="84" applyFont="1" applyFill="1" applyBorder="1" applyAlignment="1" applyProtection="1">
      <alignment horizontal="center" vertical="center" wrapText="1"/>
      <protection/>
    </xf>
    <xf numFmtId="0" fontId="19" fillId="50" borderId="25" xfId="84" applyFont="1" applyFill="1" applyBorder="1" applyAlignment="1" applyProtection="1">
      <alignment horizontal="center" vertical="center" wrapText="1"/>
      <protection/>
    </xf>
    <xf numFmtId="0" fontId="22" fillId="0" borderId="0" xfId="84" applyFont="1" applyFill="1" applyAlignment="1" applyProtection="1">
      <alignment horizontal="center" vertical="center" wrapText="1"/>
      <protection/>
    </xf>
    <xf numFmtId="0" fontId="19" fillId="50" borderId="31" xfId="84" applyFont="1" applyFill="1" applyBorder="1" applyAlignment="1" applyProtection="1">
      <alignment horizontal="center" vertical="center" wrapText="1"/>
      <protection/>
    </xf>
    <xf numFmtId="0" fontId="19" fillId="50" borderId="32" xfId="84" applyFont="1" applyFill="1" applyBorder="1" applyAlignment="1" applyProtection="1">
      <alignment horizontal="center" vertical="center" wrapText="1"/>
      <protection/>
    </xf>
    <xf numFmtId="0" fontId="19" fillId="50" borderId="20" xfId="84" applyFont="1" applyFill="1" applyBorder="1" applyAlignment="1" applyProtection="1">
      <alignment horizontal="center" vertical="center" wrapText="1"/>
      <protection/>
    </xf>
    <xf numFmtId="0" fontId="19" fillId="50" borderId="33" xfId="84" applyFont="1" applyFill="1" applyBorder="1" applyAlignment="1" applyProtection="1">
      <alignment horizontal="center" vertical="center" wrapText="1"/>
      <protection/>
    </xf>
    <xf numFmtId="0" fontId="19" fillId="50" borderId="18" xfId="84" applyFont="1" applyFill="1" applyBorder="1" applyAlignment="1" applyProtection="1">
      <alignment horizontal="center" vertical="center" wrapText="1"/>
      <protection/>
    </xf>
    <xf numFmtId="0" fontId="19" fillId="50" borderId="34" xfId="84" applyFont="1" applyFill="1" applyBorder="1" applyAlignment="1" applyProtection="1">
      <alignment horizontal="center" vertical="center" wrapText="1"/>
      <protection/>
    </xf>
    <xf numFmtId="0" fontId="19" fillId="50" borderId="35" xfId="84" applyFont="1" applyFill="1" applyBorder="1" applyAlignment="1" applyProtection="1">
      <alignment horizontal="center" vertical="center" wrapText="1"/>
      <protection/>
    </xf>
    <xf numFmtId="0" fontId="19" fillId="50" borderId="36" xfId="84" applyFont="1" applyFill="1" applyBorder="1" applyAlignment="1" applyProtection="1">
      <alignment horizontal="center" vertical="center" wrapText="1"/>
      <protection/>
    </xf>
    <xf numFmtId="0" fontId="19" fillId="50" borderId="37" xfId="84" applyFont="1" applyFill="1" applyBorder="1" applyAlignment="1" applyProtection="1">
      <alignment horizontal="center" vertical="center" wrapText="1"/>
      <protection/>
    </xf>
    <xf numFmtId="0" fontId="19" fillId="50" borderId="38" xfId="84" applyFont="1" applyFill="1" applyBorder="1" applyAlignment="1" applyProtection="1">
      <alignment horizontal="center" vertical="center" wrapText="1"/>
      <protection/>
    </xf>
    <xf numFmtId="0" fontId="19" fillId="50" borderId="30" xfId="84" applyFont="1" applyFill="1" applyBorder="1" applyAlignment="1" applyProtection="1">
      <alignment horizontal="center" vertical="center" wrapText="1"/>
      <protection/>
    </xf>
    <xf numFmtId="0" fontId="19" fillId="50" borderId="26" xfId="84" applyFont="1" applyFill="1" applyBorder="1" applyAlignment="1" applyProtection="1">
      <alignment horizontal="center" vertical="center" wrapText="1"/>
      <protection/>
    </xf>
    <xf numFmtId="0" fontId="19" fillId="50" borderId="39" xfId="84" applyFont="1" applyFill="1" applyBorder="1" applyAlignment="1" applyProtection="1">
      <alignment horizontal="center" vertical="center" wrapText="1"/>
      <protection/>
    </xf>
    <xf numFmtId="0" fontId="19" fillId="50" borderId="27" xfId="84" applyFont="1" applyFill="1" applyBorder="1" applyAlignment="1" applyProtection="1">
      <alignment horizontal="center" vertical="center" wrapText="1"/>
      <protection/>
    </xf>
    <xf numFmtId="0" fontId="19" fillId="50" borderId="40" xfId="84" applyFont="1" applyFill="1" applyBorder="1" applyAlignment="1" applyProtection="1">
      <alignment horizontal="center" vertical="center" wrapText="1"/>
      <protection/>
    </xf>
    <xf numFmtId="0" fontId="19" fillId="50" borderId="41" xfId="84" applyFont="1" applyFill="1" applyBorder="1" applyAlignment="1" applyProtection="1">
      <alignment horizontal="center" vertical="center" wrapText="1"/>
      <protection/>
    </xf>
    <xf numFmtId="0" fontId="19" fillId="50" borderId="16" xfId="84" applyFont="1" applyFill="1" applyBorder="1" applyAlignment="1" applyProtection="1">
      <alignment horizontal="center" vertical="center" wrapText="1"/>
      <protection/>
    </xf>
    <xf numFmtId="0" fontId="19" fillId="51" borderId="17" xfId="84" applyFont="1" applyFill="1" applyBorder="1" applyAlignment="1" applyProtection="1">
      <alignment horizontal="center" vertical="center" wrapText="1"/>
      <protection/>
    </xf>
    <xf numFmtId="0" fontId="28" fillId="50" borderId="17" xfId="84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Обычный 2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dxfs count="162"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A44A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A44A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A44A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80.57421875" style="54" customWidth="1"/>
    <col min="2" max="2" width="10.140625" style="54" customWidth="1"/>
    <col min="3" max="16384" width="9.140625" style="54" customWidth="1"/>
  </cols>
  <sheetData>
    <row r="1" spans="1:2" ht="15.75">
      <c r="A1" s="148" t="s">
        <v>306</v>
      </c>
      <c r="B1" s="148"/>
    </row>
    <row r="2" spans="1:2" ht="15.75">
      <c r="A2" s="148" t="s">
        <v>307</v>
      </c>
      <c r="B2" s="148"/>
    </row>
    <row r="3" spans="1:2" ht="12">
      <c r="A3" s="53"/>
      <c r="B3" s="53" t="s">
        <v>308</v>
      </c>
    </row>
    <row r="4" spans="1:2" ht="12" customHeight="1">
      <c r="A4" s="51" t="s">
        <v>0</v>
      </c>
      <c r="B4" s="52">
        <v>2</v>
      </c>
    </row>
    <row r="5" spans="1:2" ht="12" customHeight="1">
      <c r="A5" s="51" t="s">
        <v>1</v>
      </c>
      <c r="B5" s="52">
        <v>3</v>
      </c>
    </row>
    <row r="6" spans="1:2" ht="12" customHeight="1">
      <c r="A6" s="51" t="s">
        <v>2</v>
      </c>
      <c r="B6" s="52">
        <v>4</v>
      </c>
    </row>
    <row r="7" spans="1:2" ht="12" customHeight="1">
      <c r="A7" s="51" t="s">
        <v>3</v>
      </c>
      <c r="B7" s="52">
        <v>5</v>
      </c>
    </row>
    <row r="8" spans="1:2" ht="12" customHeight="1">
      <c r="A8" s="51" t="s">
        <v>4</v>
      </c>
      <c r="B8" s="52">
        <v>6</v>
      </c>
    </row>
    <row r="9" spans="1:2" ht="12" customHeight="1">
      <c r="A9" s="51" t="s">
        <v>5</v>
      </c>
      <c r="B9" s="52">
        <v>7</v>
      </c>
    </row>
    <row r="10" spans="1:2" ht="12" customHeight="1">
      <c r="A10" s="51" t="s">
        <v>6</v>
      </c>
      <c r="B10" s="52">
        <v>8</v>
      </c>
    </row>
    <row r="11" spans="1:2" ht="12" customHeight="1">
      <c r="A11" s="51" t="s">
        <v>7</v>
      </c>
      <c r="B11" s="52">
        <v>9</v>
      </c>
    </row>
    <row r="12" spans="1:2" ht="12" customHeight="1">
      <c r="A12" s="51" t="s">
        <v>8</v>
      </c>
      <c r="B12" s="52">
        <v>10</v>
      </c>
    </row>
    <row r="13" spans="1:2" ht="12" customHeight="1">
      <c r="A13" s="51" t="s">
        <v>9</v>
      </c>
      <c r="B13" s="52">
        <v>11</v>
      </c>
    </row>
    <row r="14" spans="1:2" ht="12" customHeight="1">
      <c r="A14" s="51" t="s">
        <v>309</v>
      </c>
      <c r="B14" s="52">
        <v>12</v>
      </c>
    </row>
    <row r="15" spans="1:2" ht="12" customHeight="1">
      <c r="A15" s="51" t="s">
        <v>10</v>
      </c>
      <c r="B15" s="52">
        <v>13</v>
      </c>
    </row>
    <row r="16" spans="1:2" ht="12" customHeight="1">
      <c r="A16" s="51" t="s">
        <v>11</v>
      </c>
      <c r="B16" s="52">
        <v>14</v>
      </c>
    </row>
    <row r="17" spans="1:2" ht="12" customHeight="1">
      <c r="A17" s="51" t="s">
        <v>12</v>
      </c>
      <c r="B17" s="52">
        <v>15</v>
      </c>
    </row>
    <row r="18" spans="1:2" ht="12" customHeight="1">
      <c r="A18" s="51" t="s">
        <v>13</v>
      </c>
      <c r="B18" s="52">
        <v>16</v>
      </c>
    </row>
    <row r="19" spans="1:2" ht="12" customHeight="1">
      <c r="A19" s="51" t="s">
        <v>14</v>
      </c>
      <c r="B19" s="52">
        <v>17</v>
      </c>
    </row>
    <row r="20" spans="1:2" ht="12" customHeight="1">
      <c r="A20" s="51" t="s">
        <v>15</v>
      </c>
      <c r="B20" s="52">
        <v>18</v>
      </c>
    </row>
    <row r="21" spans="1:2" ht="12" customHeight="1">
      <c r="A21" s="51" t="s">
        <v>16</v>
      </c>
      <c r="B21" s="52">
        <v>19</v>
      </c>
    </row>
    <row r="22" spans="1:2" ht="12" customHeight="1">
      <c r="A22" s="51" t="s">
        <v>17</v>
      </c>
      <c r="B22" s="52">
        <v>20</v>
      </c>
    </row>
    <row r="23" spans="1:2" ht="12" customHeight="1">
      <c r="A23" s="51" t="s">
        <v>18</v>
      </c>
      <c r="B23" s="52">
        <v>21</v>
      </c>
    </row>
    <row r="24" spans="1:2" ht="12" customHeight="1">
      <c r="A24" s="51" t="s">
        <v>19</v>
      </c>
      <c r="B24" s="52">
        <v>22</v>
      </c>
    </row>
    <row r="25" spans="1:2" ht="12" customHeight="1">
      <c r="A25" s="51" t="s">
        <v>20</v>
      </c>
      <c r="B25" s="52">
        <v>23</v>
      </c>
    </row>
    <row r="26" spans="1:2" ht="12" customHeight="1">
      <c r="A26" s="51" t="s">
        <v>21</v>
      </c>
      <c r="B26" s="52">
        <v>24</v>
      </c>
    </row>
    <row r="27" spans="1:2" ht="12" customHeight="1">
      <c r="A27" s="51" t="s">
        <v>22</v>
      </c>
      <c r="B27" s="52">
        <v>25</v>
      </c>
    </row>
    <row r="28" spans="1:2" ht="12" customHeight="1">
      <c r="A28" s="51" t="s">
        <v>23</v>
      </c>
      <c r="B28" s="52">
        <v>26</v>
      </c>
    </row>
    <row r="29" spans="1:2" ht="12" customHeight="1">
      <c r="A29" s="51" t="s">
        <v>24</v>
      </c>
      <c r="B29" s="52">
        <v>27</v>
      </c>
    </row>
    <row r="30" spans="1:2" ht="12" customHeight="1">
      <c r="A30" s="51" t="s">
        <v>25</v>
      </c>
      <c r="B30" s="52">
        <v>28</v>
      </c>
    </row>
    <row r="31" spans="1:2" ht="12" customHeight="1">
      <c r="A31" s="51" t="s">
        <v>26</v>
      </c>
      <c r="B31" s="52">
        <v>29</v>
      </c>
    </row>
    <row r="32" spans="1:2" ht="12" customHeight="1">
      <c r="A32" s="51" t="s">
        <v>27</v>
      </c>
      <c r="B32" s="52">
        <v>30</v>
      </c>
    </row>
    <row r="33" spans="1:2" ht="12" customHeight="1">
      <c r="A33" s="51" t="s">
        <v>28</v>
      </c>
      <c r="B33" s="52">
        <v>31</v>
      </c>
    </row>
    <row r="34" spans="1:2" ht="12" customHeight="1">
      <c r="A34" s="51" t="s">
        <v>29</v>
      </c>
      <c r="B34" s="52">
        <v>32</v>
      </c>
    </row>
    <row r="35" spans="1:2" ht="12" customHeight="1">
      <c r="A35" s="51" t="s">
        <v>30</v>
      </c>
      <c r="B35" s="52">
        <v>38</v>
      </c>
    </row>
    <row r="36" spans="1:2" ht="12" customHeight="1">
      <c r="A36" s="51" t="s">
        <v>31</v>
      </c>
      <c r="B36" s="52">
        <v>41</v>
      </c>
    </row>
    <row r="37" spans="1:2" ht="12" customHeight="1">
      <c r="A37" s="51" t="s">
        <v>32</v>
      </c>
      <c r="B37" s="52">
        <v>42</v>
      </c>
    </row>
    <row r="38" spans="1:2" ht="12" customHeight="1">
      <c r="A38" s="51" t="s">
        <v>33</v>
      </c>
      <c r="B38" s="52">
        <v>43</v>
      </c>
    </row>
    <row r="39" spans="1:2" ht="12" customHeight="1">
      <c r="A39" s="51" t="s">
        <v>34</v>
      </c>
      <c r="B39" s="52">
        <v>44</v>
      </c>
    </row>
    <row r="40" spans="1:2" ht="12" customHeight="1">
      <c r="A40" s="51" t="s">
        <v>35</v>
      </c>
      <c r="B40" s="52">
        <v>45</v>
      </c>
    </row>
    <row r="41" spans="1:2" ht="12" customHeight="1">
      <c r="A41" s="51" t="s">
        <v>36</v>
      </c>
      <c r="B41" s="52">
        <v>46</v>
      </c>
    </row>
    <row r="42" spans="1:2" ht="12" customHeight="1">
      <c r="A42" s="51" t="s">
        <v>37</v>
      </c>
      <c r="B42" s="52">
        <v>47</v>
      </c>
    </row>
    <row r="43" spans="1:2" ht="12" customHeight="1">
      <c r="A43" s="51" t="s">
        <v>38</v>
      </c>
      <c r="B43" s="52">
        <v>48</v>
      </c>
    </row>
    <row r="44" spans="1:2" ht="12" customHeight="1">
      <c r="A44" s="51" t="s">
        <v>39</v>
      </c>
      <c r="B44" s="52">
        <v>49</v>
      </c>
    </row>
    <row r="45" spans="1:2" ht="12" customHeight="1">
      <c r="A45" s="51" t="s">
        <v>40</v>
      </c>
      <c r="B45" s="52">
        <v>50</v>
      </c>
    </row>
    <row r="46" spans="1:2" ht="12" customHeight="1">
      <c r="A46" s="51" t="s">
        <v>41</v>
      </c>
      <c r="B46" s="52">
        <v>51</v>
      </c>
    </row>
  </sheetData>
  <sheetProtection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4.1'!A1" display="'14.1'!A1"/>
    <hyperlink ref="A22" location="'14.2'!A1" display="'14.2'!A1"/>
    <hyperlink ref="A23" location="'14.3'!A1" display="'14.3'!A1"/>
    <hyperlink ref="A24" location="'14.4'!A1" display="'14.4'!A1"/>
    <hyperlink ref="A25" location="'14.5'!A1" display="'14.5'!A1"/>
    <hyperlink ref="A26" location="'14.6'!A1" display="'14.6'!A1"/>
    <hyperlink ref="A27" location="'14.7'!A1" display="'14.7'!A1"/>
    <hyperlink ref="A28" location="'14.8'!A1" display="'14.8'!A1"/>
    <hyperlink ref="A29" location="'14.9'!A1" display="'14.9'!A1"/>
    <hyperlink ref="A30" location="'14.10.'!A1" display="'14.10.'!A1"/>
    <hyperlink ref="A31" location="'14.11'!A1" display="'14.11'!A1"/>
    <hyperlink ref="A32" location="'14.12'!A1" display="'14.12'!A1"/>
    <hyperlink ref="A33" location="'14.13'!A1" display="'14.13'!A1"/>
    <hyperlink ref="A34" location="'14.14'!A1" display="'14.14'!A1"/>
    <hyperlink ref="A35" location="'16.'!A1" display="'16.'!A1"/>
    <hyperlink ref="A36" location="'17.1'!A1" display="'17.1'!A1"/>
    <hyperlink ref="A37" location="'17.2'!A1" display="'17.2'!A1"/>
    <hyperlink ref="A38" location="'18.1'!A1" display="'18.1'!A1"/>
    <hyperlink ref="A39" location="'18.1.1'!A1" display="'18.1.1'!A1"/>
    <hyperlink ref="A40" location="'18.2'!A1" display="'18.2'!A1"/>
    <hyperlink ref="A41" location="'18.2.1'!A1" display="'18.2.1'!A1"/>
    <hyperlink ref="A42" location="'19.1'!A1" display="'19.1'!A1"/>
    <hyperlink ref="A43" location="'19.2'!A1" display="'19.2'!A1"/>
    <hyperlink ref="A44" location="'20.'!A1" display="'20.'!A1"/>
    <hyperlink ref="A45" location="'20.1'!A1" display="'20.1'!A1"/>
    <hyperlink ref="A46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1" sqref="G21"/>
    </sheetView>
  </sheetViews>
  <sheetFormatPr defaultColWidth="9.140625" defaultRowHeight="15"/>
  <cols>
    <col min="1" max="1" width="22.8515625" style="1" customWidth="1"/>
    <col min="2" max="10" width="14.0039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3" ht="15" customHeight="1"/>
    <row r="4" spans="1:10" s="8" customFormat="1" ht="14.25">
      <c r="A4" s="150" t="s">
        <v>42</v>
      </c>
      <c r="B4" s="150" t="s">
        <v>93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5.75" customHeight="1">
      <c r="A5" s="150"/>
      <c r="B5" s="150" t="s">
        <v>94</v>
      </c>
      <c r="C5" s="150"/>
      <c r="D5" s="150"/>
      <c r="E5" s="150" t="s">
        <v>95</v>
      </c>
      <c r="F5" s="150"/>
      <c r="G5" s="150"/>
      <c r="H5" s="150" t="s">
        <v>96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/>
      <c r="C7" s="9"/>
      <c r="D7" s="25"/>
      <c r="E7" s="9"/>
      <c r="F7" s="9"/>
      <c r="G7" s="25"/>
      <c r="H7" s="9"/>
      <c r="I7" s="9"/>
      <c r="J7" s="25"/>
    </row>
    <row r="8" spans="1:10" ht="14.25">
      <c r="A8" s="14" t="s">
        <v>52</v>
      </c>
      <c r="B8" s="9">
        <v>5</v>
      </c>
      <c r="C8" s="9">
        <v>7</v>
      </c>
      <c r="D8" s="25">
        <f aca="true" t="shared" si="0" ref="D8:D34">C8*100/B8-100</f>
        <v>40</v>
      </c>
      <c r="E8" s="9">
        <v>0</v>
      </c>
      <c r="F8" s="9">
        <v>1</v>
      </c>
      <c r="G8" s="25" t="s">
        <v>315</v>
      </c>
      <c r="H8" s="9">
        <v>4</v>
      </c>
      <c r="I8" s="9">
        <v>5</v>
      </c>
      <c r="J8" s="25">
        <f aca="true" t="shared" si="1" ref="J8:J34">I8*100/H8-100</f>
        <v>25</v>
      </c>
    </row>
    <row r="9" spans="1:10" ht="14.25">
      <c r="A9" s="14" t="s">
        <v>53</v>
      </c>
      <c r="B9" s="9">
        <v>11</v>
      </c>
      <c r="C9" s="9">
        <v>14</v>
      </c>
      <c r="D9" s="25">
        <f t="shared" si="0"/>
        <v>27.272727272727266</v>
      </c>
      <c r="E9" s="9">
        <v>1</v>
      </c>
      <c r="F9" s="9">
        <v>0</v>
      </c>
      <c r="G9" s="136" t="s">
        <v>314</v>
      </c>
      <c r="H9" s="9">
        <v>7</v>
      </c>
      <c r="I9" s="9">
        <v>12</v>
      </c>
      <c r="J9" s="25">
        <f t="shared" si="1"/>
        <v>71.42857142857142</v>
      </c>
    </row>
    <row r="10" spans="1:10" ht="14.25">
      <c r="A10" s="14" t="s">
        <v>54</v>
      </c>
      <c r="B10" s="9">
        <v>26</v>
      </c>
      <c r="C10" s="9">
        <v>28</v>
      </c>
      <c r="D10" s="25">
        <f t="shared" si="0"/>
        <v>7.692307692307693</v>
      </c>
      <c r="E10" s="9">
        <v>0</v>
      </c>
      <c r="F10" s="9">
        <v>0</v>
      </c>
      <c r="G10" s="25"/>
      <c r="H10" s="9">
        <v>24</v>
      </c>
      <c r="I10" s="9">
        <v>26</v>
      </c>
      <c r="J10" s="25">
        <f t="shared" si="1"/>
        <v>8.333333333333329</v>
      </c>
    </row>
    <row r="11" spans="1:10" ht="14.25">
      <c r="A11" s="14" t="s">
        <v>55</v>
      </c>
      <c r="B11" s="9">
        <v>11</v>
      </c>
      <c r="C11" s="9">
        <v>14</v>
      </c>
      <c r="D11" s="25">
        <f t="shared" si="0"/>
        <v>27.272727272727266</v>
      </c>
      <c r="E11" s="9">
        <v>1</v>
      </c>
      <c r="F11" s="9">
        <v>0</v>
      </c>
      <c r="G11" s="136" t="s">
        <v>314</v>
      </c>
      <c r="H11" s="9">
        <v>9</v>
      </c>
      <c r="I11" s="9">
        <v>15</v>
      </c>
      <c r="J11" s="25">
        <f t="shared" si="1"/>
        <v>66.66666666666666</v>
      </c>
    </row>
    <row r="12" spans="1:10" ht="14.25">
      <c r="A12" s="14" t="s">
        <v>56</v>
      </c>
      <c r="B12" s="9">
        <v>4</v>
      </c>
      <c r="C12" s="9">
        <v>4</v>
      </c>
      <c r="D12" s="25">
        <f t="shared" si="0"/>
        <v>0</v>
      </c>
      <c r="E12" s="9">
        <v>0</v>
      </c>
      <c r="F12" s="9">
        <v>0</v>
      </c>
      <c r="G12" s="25"/>
      <c r="H12" s="9">
        <v>3</v>
      </c>
      <c r="I12" s="9">
        <v>3</v>
      </c>
      <c r="J12" s="25">
        <f t="shared" si="1"/>
        <v>0</v>
      </c>
    </row>
    <row r="13" spans="1:10" ht="14.25">
      <c r="A13" s="14" t="s">
        <v>57</v>
      </c>
      <c r="B13" s="9">
        <v>4</v>
      </c>
      <c r="C13" s="9">
        <v>6</v>
      </c>
      <c r="D13" s="25">
        <f t="shared" si="0"/>
        <v>50</v>
      </c>
      <c r="E13" s="9">
        <v>0</v>
      </c>
      <c r="F13" s="9">
        <v>0</v>
      </c>
      <c r="G13" s="25"/>
      <c r="H13" s="9">
        <v>1</v>
      </c>
      <c r="I13" s="9">
        <v>4</v>
      </c>
      <c r="J13" s="25">
        <f t="shared" si="1"/>
        <v>300</v>
      </c>
    </row>
    <row r="14" spans="1:10" ht="14.25">
      <c r="A14" s="14" t="s">
        <v>58</v>
      </c>
      <c r="B14" s="9">
        <v>6</v>
      </c>
      <c r="C14" s="9">
        <v>8</v>
      </c>
      <c r="D14" s="25">
        <f t="shared" si="0"/>
        <v>33.33333333333334</v>
      </c>
      <c r="E14" s="9">
        <v>0</v>
      </c>
      <c r="F14" s="9">
        <v>1</v>
      </c>
      <c r="G14" s="25" t="s">
        <v>315</v>
      </c>
      <c r="H14" s="9">
        <v>5</v>
      </c>
      <c r="I14" s="9">
        <v>4</v>
      </c>
      <c r="J14" s="25">
        <f t="shared" si="1"/>
        <v>-20</v>
      </c>
    </row>
    <row r="15" spans="1:10" ht="14.25">
      <c r="A15" s="14" t="s">
        <v>59</v>
      </c>
      <c r="B15" s="9">
        <v>12</v>
      </c>
      <c r="C15" s="9">
        <v>20</v>
      </c>
      <c r="D15" s="25">
        <f t="shared" si="0"/>
        <v>66.66666666666666</v>
      </c>
      <c r="E15" s="9">
        <v>1</v>
      </c>
      <c r="F15" s="9">
        <v>0</v>
      </c>
      <c r="G15" s="136" t="s">
        <v>314</v>
      </c>
      <c r="H15" s="9">
        <v>9</v>
      </c>
      <c r="I15" s="9">
        <v>20</v>
      </c>
      <c r="J15" s="25">
        <f t="shared" si="1"/>
        <v>122.22222222222223</v>
      </c>
    </row>
    <row r="16" spans="1:10" ht="14.25">
      <c r="A16" s="14" t="s">
        <v>60</v>
      </c>
      <c r="B16" s="9">
        <v>7</v>
      </c>
      <c r="C16" s="9">
        <v>15</v>
      </c>
      <c r="D16" s="25">
        <f t="shared" si="0"/>
        <v>114.28571428571428</v>
      </c>
      <c r="E16" s="9">
        <v>0</v>
      </c>
      <c r="F16" s="9">
        <v>1</v>
      </c>
      <c r="G16" s="25" t="s">
        <v>315</v>
      </c>
      <c r="H16" s="9">
        <v>7</v>
      </c>
      <c r="I16" s="9">
        <v>13</v>
      </c>
      <c r="J16" s="25">
        <f t="shared" si="1"/>
        <v>85.71428571428572</v>
      </c>
    </row>
    <row r="17" spans="1:10" ht="14.25">
      <c r="A17" s="14" t="s">
        <v>61</v>
      </c>
      <c r="B17" s="9">
        <v>1</v>
      </c>
      <c r="C17" s="9">
        <v>10</v>
      </c>
      <c r="D17" s="25">
        <f t="shared" si="0"/>
        <v>900</v>
      </c>
      <c r="E17" s="9">
        <v>0</v>
      </c>
      <c r="F17" s="9">
        <v>0</v>
      </c>
      <c r="G17" s="25"/>
      <c r="H17" s="9">
        <v>1</v>
      </c>
      <c r="I17" s="9">
        <v>6</v>
      </c>
      <c r="J17" s="25">
        <f t="shared" si="1"/>
        <v>500</v>
      </c>
    </row>
    <row r="18" spans="1:10" ht="14.25">
      <c r="A18" s="14" t="s">
        <v>62</v>
      </c>
      <c r="B18" s="9">
        <v>5</v>
      </c>
      <c r="C18" s="9">
        <v>8</v>
      </c>
      <c r="D18" s="25">
        <f t="shared" si="0"/>
        <v>60</v>
      </c>
      <c r="E18" s="9">
        <v>0</v>
      </c>
      <c r="F18" s="9">
        <v>1</v>
      </c>
      <c r="G18" s="25" t="s">
        <v>315</v>
      </c>
      <c r="H18" s="9">
        <v>5</v>
      </c>
      <c r="I18" s="9">
        <v>5</v>
      </c>
      <c r="J18" s="25">
        <f t="shared" si="1"/>
        <v>0</v>
      </c>
    </row>
    <row r="19" spans="1:10" ht="14.25">
      <c r="A19" s="14" t="s">
        <v>63</v>
      </c>
      <c r="B19" s="9">
        <v>4</v>
      </c>
      <c r="C19" s="9">
        <v>6</v>
      </c>
      <c r="D19" s="25">
        <f t="shared" si="0"/>
        <v>50</v>
      </c>
      <c r="E19" s="9">
        <v>0</v>
      </c>
      <c r="F19" s="9">
        <v>0</v>
      </c>
      <c r="G19" s="25"/>
      <c r="H19" s="9">
        <v>4</v>
      </c>
      <c r="I19" s="9">
        <v>4</v>
      </c>
      <c r="J19" s="25">
        <f t="shared" si="1"/>
        <v>0</v>
      </c>
    </row>
    <row r="20" spans="1:10" ht="14.25">
      <c r="A20" s="14" t="s">
        <v>64</v>
      </c>
      <c r="B20" s="9">
        <v>12</v>
      </c>
      <c r="C20" s="9">
        <v>32</v>
      </c>
      <c r="D20" s="25">
        <f t="shared" si="0"/>
        <v>166.66666666666669</v>
      </c>
      <c r="E20" s="9">
        <v>0</v>
      </c>
      <c r="F20" s="9">
        <v>2</v>
      </c>
      <c r="G20" s="25" t="s">
        <v>315</v>
      </c>
      <c r="H20" s="9">
        <v>10</v>
      </c>
      <c r="I20" s="9">
        <v>25</v>
      </c>
      <c r="J20" s="25">
        <f t="shared" si="1"/>
        <v>150</v>
      </c>
    </row>
    <row r="21" spans="1:10" ht="14.25">
      <c r="A21" s="14" t="s">
        <v>65</v>
      </c>
      <c r="B21" s="9">
        <v>8</v>
      </c>
      <c r="C21" s="9">
        <v>9</v>
      </c>
      <c r="D21" s="25">
        <f t="shared" si="0"/>
        <v>12.5</v>
      </c>
      <c r="E21" s="9">
        <v>1</v>
      </c>
      <c r="F21" s="82">
        <v>0</v>
      </c>
      <c r="G21" s="137" t="s">
        <v>314</v>
      </c>
      <c r="H21" s="138">
        <v>7</v>
      </c>
      <c r="I21" s="9">
        <v>6</v>
      </c>
      <c r="J21" s="25">
        <f t="shared" si="1"/>
        <v>-14.285714285714292</v>
      </c>
    </row>
    <row r="22" spans="1:10" ht="14.25">
      <c r="A22" s="14" t="s">
        <v>66</v>
      </c>
      <c r="B22" s="9">
        <v>12</v>
      </c>
      <c r="C22" s="9">
        <v>7</v>
      </c>
      <c r="D22" s="25">
        <f t="shared" si="0"/>
        <v>-41.666666666666664</v>
      </c>
      <c r="E22" s="9">
        <v>1</v>
      </c>
      <c r="F22" s="9">
        <v>0</v>
      </c>
      <c r="G22" s="136" t="s">
        <v>314</v>
      </c>
      <c r="H22" s="9">
        <v>9</v>
      </c>
      <c r="I22" s="9">
        <v>5</v>
      </c>
      <c r="J22" s="25">
        <f t="shared" si="1"/>
        <v>-44.44444444444444</v>
      </c>
    </row>
    <row r="23" spans="1:10" ht="14.25">
      <c r="A23" s="14" t="s">
        <v>67</v>
      </c>
      <c r="B23" s="9">
        <v>15</v>
      </c>
      <c r="C23" s="9">
        <v>14</v>
      </c>
      <c r="D23" s="25">
        <f t="shared" si="0"/>
        <v>-6.666666666666671</v>
      </c>
      <c r="E23" s="9">
        <v>0</v>
      </c>
      <c r="F23" s="9">
        <v>0</v>
      </c>
      <c r="G23" s="25"/>
      <c r="H23" s="9">
        <v>15</v>
      </c>
      <c r="I23" s="9">
        <v>14</v>
      </c>
      <c r="J23" s="25">
        <f t="shared" si="1"/>
        <v>-6.666666666666671</v>
      </c>
    </row>
    <row r="24" spans="1:10" ht="14.25">
      <c r="A24" s="14" t="s">
        <v>68</v>
      </c>
      <c r="B24" s="9">
        <v>4</v>
      </c>
      <c r="C24" s="9">
        <v>11</v>
      </c>
      <c r="D24" s="25">
        <f t="shared" si="0"/>
        <v>175</v>
      </c>
      <c r="E24" s="9">
        <v>0</v>
      </c>
      <c r="F24" s="9">
        <v>0</v>
      </c>
      <c r="G24" s="25"/>
      <c r="H24" s="9">
        <v>4</v>
      </c>
      <c r="I24" s="9">
        <v>9</v>
      </c>
      <c r="J24" s="25">
        <f t="shared" si="1"/>
        <v>125</v>
      </c>
    </row>
    <row r="25" spans="1:10" ht="14.25">
      <c r="A25" s="14" t="s">
        <v>69</v>
      </c>
      <c r="B25" s="9">
        <v>8</v>
      </c>
      <c r="C25" s="9">
        <v>10</v>
      </c>
      <c r="D25" s="25">
        <f t="shared" si="0"/>
        <v>25</v>
      </c>
      <c r="E25" s="9">
        <v>0</v>
      </c>
      <c r="F25" s="9">
        <v>0</v>
      </c>
      <c r="G25" s="25"/>
      <c r="H25" s="9">
        <v>6</v>
      </c>
      <c r="I25" s="9">
        <v>9</v>
      </c>
      <c r="J25" s="25">
        <f t="shared" si="1"/>
        <v>50</v>
      </c>
    </row>
    <row r="26" spans="1:10" ht="14.25">
      <c r="A26" s="14" t="s">
        <v>70</v>
      </c>
      <c r="B26" s="9">
        <v>2</v>
      </c>
      <c r="C26" s="9">
        <v>3</v>
      </c>
      <c r="D26" s="25">
        <f t="shared" si="0"/>
        <v>50</v>
      </c>
      <c r="E26" s="9">
        <v>0</v>
      </c>
      <c r="F26" s="9">
        <v>1</v>
      </c>
      <c r="G26" s="25" t="s">
        <v>315</v>
      </c>
      <c r="H26" s="9">
        <v>2</v>
      </c>
      <c r="I26" s="9">
        <v>2</v>
      </c>
      <c r="J26" s="25">
        <f t="shared" si="1"/>
        <v>0</v>
      </c>
    </row>
    <row r="27" spans="1:10" ht="14.25">
      <c r="A27" s="14" t="s">
        <v>71</v>
      </c>
      <c r="B27" s="9">
        <v>5</v>
      </c>
      <c r="C27" s="9">
        <v>10</v>
      </c>
      <c r="D27" s="25">
        <f t="shared" si="0"/>
        <v>100</v>
      </c>
      <c r="E27" s="9">
        <v>0</v>
      </c>
      <c r="F27" s="9">
        <v>0</v>
      </c>
      <c r="G27" s="25"/>
      <c r="H27" s="9">
        <v>4</v>
      </c>
      <c r="I27" s="9">
        <v>7</v>
      </c>
      <c r="J27" s="25">
        <f t="shared" si="1"/>
        <v>75</v>
      </c>
    </row>
    <row r="28" spans="1:10" ht="14.25">
      <c r="A28" s="14" t="s">
        <v>72</v>
      </c>
      <c r="B28" s="9">
        <v>11</v>
      </c>
      <c r="C28" s="9">
        <v>10</v>
      </c>
      <c r="D28" s="25">
        <f t="shared" si="0"/>
        <v>-9.090909090909093</v>
      </c>
      <c r="E28" s="9">
        <v>0</v>
      </c>
      <c r="F28" s="9">
        <v>0</v>
      </c>
      <c r="G28" s="25"/>
      <c r="H28" s="9">
        <v>10</v>
      </c>
      <c r="I28" s="9">
        <v>8</v>
      </c>
      <c r="J28" s="25">
        <f t="shared" si="1"/>
        <v>-20</v>
      </c>
    </row>
    <row r="29" spans="1:10" ht="14.25">
      <c r="A29" s="14" t="s">
        <v>73</v>
      </c>
      <c r="B29" s="9">
        <v>2</v>
      </c>
      <c r="C29" s="9">
        <v>4</v>
      </c>
      <c r="D29" s="25">
        <f t="shared" si="0"/>
        <v>100</v>
      </c>
      <c r="E29" s="9">
        <v>0</v>
      </c>
      <c r="F29" s="9">
        <v>0</v>
      </c>
      <c r="G29" s="25"/>
      <c r="H29" s="9">
        <v>2</v>
      </c>
      <c r="I29" s="9">
        <v>3</v>
      </c>
      <c r="J29" s="25">
        <f t="shared" si="1"/>
        <v>50</v>
      </c>
    </row>
    <row r="30" spans="1:10" ht="14.25">
      <c r="A30" s="14" t="s">
        <v>74</v>
      </c>
      <c r="B30" s="9">
        <v>14</v>
      </c>
      <c r="C30" s="9">
        <v>2</v>
      </c>
      <c r="D30" s="25">
        <f t="shared" si="0"/>
        <v>-85.71428571428571</v>
      </c>
      <c r="E30" s="9">
        <v>0</v>
      </c>
      <c r="F30" s="9">
        <v>0</v>
      </c>
      <c r="G30" s="25"/>
      <c r="H30" s="9">
        <v>13</v>
      </c>
      <c r="I30" s="9">
        <v>0</v>
      </c>
      <c r="J30" s="136" t="s">
        <v>314</v>
      </c>
    </row>
    <row r="31" spans="1:10" ht="14.25">
      <c r="A31" s="14" t="s">
        <v>75</v>
      </c>
      <c r="B31" s="9">
        <v>14</v>
      </c>
      <c r="C31" s="9">
        <v>15</v>
      </c>
      <c r="D31" s="25">
        <f t="shared" si="0"/>
        <v>7.142857142857139</v>
      </c>
      <c r="E31" s="9">
        <v>2</v>
      </c>
      <c r="F31" s="9">
        <v>1</v>
      </c>
      <c r="G31" s="25">
        <f>F31*100/E31-100</f>
        <v>-50</v>
      </c>
      <c r="H31" s="9">
        <v>11</v>
      </c>
      <c r="I31" s="9">
        <v>13</v>
      </c>
      <c r="J31" s="25">
        <f t="shared" si="1"/>
        <v>18.181818181818187</v>
      </c>
    </row>
    <row r="32" spans="1:10" ht="14.25">
      <c r="A32" s="14" t="s">
        <v>76</v>
      </c>
      <c r="B32" s="9">
        <v>5</v>
      </c>
      <c r="C32" s="9">
        <v>5</v>
      </c>
      <c r="D32" s="25">
        <f t="shared" si="0"/>
        <v>0</v>
      </c>
      <c r="E32" s="9">
        <v>1</v>
      </c>
      <c r="F32" s="9">
        <v>0</v>
      </c>
      <c r="G32" s="136" t="s">
        <v>314</v>
      </c>
      <c r="H32" s="9">
        <v>2</v>
      </c>
      <c r="I32" s="9">
        <v>4</v>
      </c>
      <c r="J32" s="25">
        <f t="shared" si="1"/>
        <v>100</v>
      </c>
    </row>
    <row r="33" spans="1:10" ht="14.25">
      <c r="A33" s="14" t="s">
        <v>77</v>
      </c>
      <c r="B33" s="9">
        <v>0</v>
      </c>
      <c r="C33" s="9">
        <v>0</v>
      </c>
      <c r="D33" s="25"/>
      <c r="E33" s="9">
        <v>0</v>
      </c>
      <c r="F33" s="9">
        <v>0</v>
      </c>
      <c r="G33" s="25"/>
      <c r="H33" s="9">
        <v>0</v>
      </c>
      <c r="I33" s="9">
        <v>0</v>
      </c>
      <c r="J33" s="25"/>
    </row>
    <row r="34" spans="1:10" ht="15">
      <c r="A34" s="17" t="s">
        <v>78</v>
      </c>
      <c r="B34" s="26">
        <v>208</v>
      </c>
      <c r="C34" s="26">
        <v>272</v>
      </c>
      <c r="D34" s="27">
        <f t="shared" si="0"/>
        <v>30.769230769230774</v>
      </c>
      <c r="E34" s="26">
        <v>8</v>
      </c>
      <c r="F34" s="26">
        <v>8</v>
      </c>
      <c r="G34" s="27">
        <f>F34*100/E34-100</f>
        <v>0</v>
      </c>
      <c r="H34" s="26">
        <v>174</v>
      </c>
      <c r="I34" s="26">
        <v>222</v>
      </c>
      <c r="J34" s="27">
        <f t="shared" si="1"/>
        <v>27.58620689655173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8 J7:J29 D7:D34 G10 G12:G14 G16:G20 G23:G31 G33:G34 J31:J34">
    <cfRule type="cellIs" priority="26" dxfId="159" operator="lessThanOrEqual" stopIfTrue="1">
      <formula>0</formula>
    </cfRule>
  </conditionalFormatting>
  <conditionalFormatting sqref="G7:G8 J7:J29 D7:D34 G10 G12:G14 G16:G20 G23:G31 G33:G34 J31:J34">
    <cfRule type="cellIs" priority="25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2" sqref="G12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1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33" t="s">
        <v>51</v>
      </c>
      <c r="B7" s="9">
        <v>0</v>
      </c>
      <c r="C7" s="9"/>
      <c r="D7" s="25"/>
      <c r="E7" s="9">
        <v>0</v>
      </c>
      <c r="F7" s="9"/>
      <c r="G7" s="25"/>
      <c r="H7" s="9">
        <v>0</v>
      </c>
      <c r="I7" s="9"/>
      <c r="J7" s="25"/>
    </row>
    <row r="8" spans="1:10" ht="14.25">
      <c r="A8" s="31" t="s">
        <v>52</v>
      </c>
      <c r="B8" s="9">
        <v>2</v>
      </c>
      <c r="C8" s="9">
        <v>6</v>
      </c>
      <c r="D8" s="25">
        <f aca="true" t="shared" si="0" ref="D8:D34">C8*100/B8-100</f>
        <v>200</v>
      </c>
      <c r="E8" s="9">
        <v>1</v>
      </c>
      <c r="F8" s="9">
        <v>2</v>
      </c>
      <c r="G8" s="25">
        <f>F8*100/E8-100</f>
        <v>100</v>
      </c>
      <c r="H8" s="9">
        <v>1</v>
      </c>
      <c r="I8" s="9">
        <v>12</v>
      </c>
      <c r="J8" s="25">
        <f aca="true" t="shared" si="1" ref="J8:J34">I8*100/H8-100</f>
        <v>1100</v>
      </c>
    </row>
    <row r="9" spans="1:10" ht="14.25">
      <c r="A9" s="31" t="s">
        <v>53</v>
      </c>
      <c r="B9" s="9">
        <v>7</v>
      </c>
      <c r="C9" s="9">
        <v>3</v>
      </c>
      <c r="D9" s="25">
        <f t="shared" si="0"/>
        <v>-57.142857142857146</v>
      </c>
      <c r="E9" s="9">
        <v>0</v>
      </c>
      <c r="F9" s="9">
        <v>2</v>
      </c>
      <c r="G9" s="25" t="s">
        <v>315</v>
      </c>
      <c r="H9" s="9">
        <v>9</v>
      </c>
      <c r="I9" s="9">
        <v>5</v>
      </c>
      <c r="J9" s="25">
        <f t="shared" si="1"/>
        <v>-44.44444444444444</v>
      </c>
    </row>
    <row r="10" spans="1:10" ht="14.25">
      <c r="A10" s="31" t="s">
        <v>54</v>
      </c>
      <c r="B10" s="9">
        <v>2</v>
      </c>
      <c r="C10" s="9">
        <v>2</v>
      </c>
      <c r="D10" s="25">
        <f t="shared" si="0"/>
        <v>0</v>
      </c>
      <c r="E10" s="9">
        <v>0</v>
      </c>
      <c r="F10" s="9">
        <v>0</v>
      </c>
      <c r="G10" s="25"/>
      <c r="H10" s="9">
        <v>3</v>
      </c>
      <c r="I10" s="9">
        <v>2</v>
      </c>
      <c r="J10" s="25">
        <f t="shared" si="1"/>
        <v>-33.33333333333333</v>
      </c>
    </row>
    <row r="11" spans="1:10" ht="14.25">
      <c r="A11" s="31" t="s">
        <v>55</v>
      </c>
      <c r="B11" s="9">
        <v>2</v>
      </c>
      <c r="C11" s="9">
        <v>0</v>
      </c>
      <c r="D11" s="137" t="s">
        <v>314</v>
      </c>
      <c r="E11" s="9">
        <v>0</v>
      </c>
      <c r="F11" s="9">
        <v>0</v>
      </c>
      <c r="G11" s="25"/>
      <c r="H11" s="9">
        <v>2</v>
      </c>
      <c r="I11" s="9">
        <v>0</v>
      </c>
      <c r="J11" s="137" t="s">
        <v>314</v>
      </c>
    </row>
    <row r="12" spans="1:10" ht="14.25">
      <c r="A12" s="31" t="s">
        <v>56</v>
      </c>
      <c r="B12" s="9">
        <v>3</v>
      </c>
      <c r="C12" s="9">
        <v>2</v>
      </c>
      <c r="D12" s="25">
        <f t="shared" si="0"/>
        <v>-33.33333333333333</v>
      </c>
      <c r="E12" s="9">
        <v>2</v>
      </c>
      <c r="F12" s="9">
        <v>0</v>
      </c>
      <c r="G12" s="137" t="s">
        <v>314</v>
      </c>
      <c r="H12" s="9">
        <v>3</v>
      </c>
      <c r="I12" s="9">
        <v>2</v>
      </c>
      <c r="J12" s="25">
        <f t="shared" si="1"/>
        <v>-33.33333333333333</v>
      </c>
    </row>
    <row r="13" spans="1:10" ht="14.25">
      <c r="A13" s="31" t="s">
        <v>57</v>
      </c>
      <c r="B13" s="9">
        <v>1</v>
      </c>
      <c r="C13" s="9">
        <v>1</v>
      </c>
      <c r="D13" s="25">
        <f t="shared" si="0"/>
        <v>0</v>
      </c>
      <c r="E13" s="9">
        <v>0</v>
      </c>
      <c r="F13" s="9">
        <v>0</v>
      </c>
      <c r="G13" s="25"/>
      <c r="H13" s="9">
        <v>1</v>
      </c>
      <c r="I13" s="9">
        <v>2</v>
      </c>
      <c r="J13" s="25">
        <f t="shared" si="1"/>
        <v>100</v>
      </c>
    </row>
    <row r="14" spans="1:10" ht="14.25">
      <c r="A14" s="31" t="s">
        <v>58</v>
      </c>
      <c r="B14" s="9">
        <v>0</v>
      </c>
      <c r="C14" s="9">
        <v>3</v>
      </c>
      <c r="D14" s="25" t="s">
        <v>316</v>
      </c>
      <c r="E14" s="9">
        <v>0</v>
      </c>
      <c r="F14" s="9">
        <v>0</v>
      </c>
      <c r="G14" s="25"/>
      <c r="H14" s="9">
        <v>0</v>
      </c>
      <c r="I14" s="9">
        <v>5</v>
      </c>
      <c r="J14" s="25" t="s">
        <v>315</v>
      </c>
    </row>
    <row r="15" spans="1:10" ht="14.25">
      <c r="A15" s="31" t="s">
        <v>59</v>
      </c>
      <c r="B15" s="9">
        <v>0</v>
      </c>
      <c r="C15" s="9">
        <v>0</v>
      </c>
      <c r="D15" s="25"/>
      <c r="E15" s="9">
        <v>0</v>
      </c>
      <c r="F15" s="9">
        <v>0</v>
      </c>
      <c r="G15" s="25"/>
      <c r="H15" s="9">
        <v>0</v>
      </c>
      <c r="I15" s="9">
        <v>0</v>
      </c>
      <c r="J15" s="25"/>
    </row>
    <row r="16" spans="1:10" ht="14.25">
      <c r="A16" s="31" t="s">
        <v>60</v>
      </c>
      <c r="B16" s="9">
        <v>2</v>
      </c>
      <c r="C16" s="9">
        <v>12</v>
      </c>
      <c r="D16" s="25">
        <f t="shared" si="0"/>
        <v>500</v>
      </c>
      <c r="E16" s="9">
        <v>0</v>
      </c>
      <c r="F16" s="9">
        <v>13</v>
      </c>
      <c r="G16" s="25" t="s">
        <v>315</v>
      </c>
      <c r="H16" s="9">
        <v>4</v>
      </c>
      <c r="I16" s="9">
        <v>36</v>
      </c>
      <c r="J16" s="25">
        <f t="shared" si="1"/>
        <v>800</v>
      </c>
    </row>
    <row r="17" spans="1:10" ht="14.25">
      <c r="A17" s="31" t="s">
        <v>61</v>
      </c>
      <c r="B17" s="9">
        <v>0</v>
      </c>
      <c r="C17" s="9">
        <v>1</v>
      </c>
      <c r="D17" s="25" t="s">
        <v>316</v>
      </c>
      <c r="E17" s="9">
        <v>0</v>
      </c>
      <c r="F17" s="9">
        <v>0</v>
      </c>
      <c r="G17" s="25"/>
      <c r="H17" s="9">
        <v>0</v>
      </c>
      <c r="I17" s="9">
        <v>1</v>
      </c>
      <c r="J17" s="25" t="s">
        <v>315</v>
      </c>
    </row>
    <row r="18" spans="1:10" ht="14.25">
      <c r="A18" s="31" t="s">
        <v>62</v>
      </c>
      <c r="B18" s="9">
        <v>5</v>
      </c>
      <c r="C18" s="9">
        <v>11</v>
      </c>
      <c r="D18" s="25">
        <f t="shared" si="0"/>
        <v>120</v>
      </c>
      <c r="E18" s="9">
        <v>3</v>
      </c>
      <c r="F18" s="9">
        <v>3</v>
      </c>
      <c r="G18" s="25">
        <f>F18*100/E18-100</f>
        <v>0</v>
      </c>
      <c r="H18" s="9">
        <v>2</v>
      </c>
      <c r="I18" s="9">
        <v>21</v>
      </c>
      <c r="J18" s="25">
        <f t="shared" si="1"/>
        <v>950</v>
      </c>
    </row>
    <row r="19" spans="1:10" ht="14.25">
      <c r="A19" s="31" t="s">
        <v>63</v>
      </c>
      <c r="B19" s="9">
        <v>1</v>
      </c>
      <c r="C19" s="9">
        <v>0</v>
      </c>
      <c r="D19" s="137" t="s">
        <v>314</v>
      </c>
      <c r="E19" s="9">
        <v>0</v>
      </c>
      <c r="F19" s="9">
        <v>0</v>
      </c>
      <c r="G19" s="25"/>
      <c r="H19" s="9">
        <v>3</v>
      </c>
      <c r="I19" s="9">
        <v>0</v>
      </c>
      <c r="J19" s="137" t="s">
        <v>314</v>
      </c>
    </row>
    <row r="20" spans="1:10" ht="14.25">
      <c r="A20" s="31" t="s">
        <v>64</v>
      </c>
      <c r="B20" s="9">
        <v>87</v>
      </c>
      <c r="C20" s="9">
        <v>49</v>
      </c>
      <c r="D20" s="25">
        <f t="shared" si="0"/>
        <v>-43.67816091954023</v>
      </c>
      <c r="E20" s="9">
        <v>22</v>
      </c>
      <c r="F20" s="9">
        <v>7</v>
      </c>
      <c r="G20" s="25">
        <f>F20*100/E20-100</f>
        <v>-68.18181818181819</v>
      </c>
      <c r="H20" s="9">
        <v>108</v>
      </c>
      <c r="I20" s="9">
        <v>111</v>
      </c>
      <c r="J20" s="25">
        <f t="shared" si="1"/>
        <v>2.7777777777777715</v>
      </c>
    </row>
    <row r="21" spans="1:10" ht="14.25">
      <c r="A21" s="31" t="s">
        <v>65</v>
      </c>
      <c r="B21" s="9">
        <v>0</v>
      </c>
      <c r="C21" s="9">
        <v>2</v>
      </c>
      <c r="D21" s="25" t="s">
        <v>316</v>
      </c>
      <c r="E21" s="9">
        <v>0</v>
      </c>
      <c r="F21" s="9">
        <v>0</v>
      </c>
      <c r="G21" s="25"/>
      <c r="H21" s="9">
        <v>0</v>
      </c>
      <c r="I21" s="9">
        <v>2</v>
      </c>
      <c r="J21" s="25" t="s">
        <v>315</v>
      </c>
    </row>
    <row r="22" spans="1:10" ht="14.25">
      <c r="A22" s="31" t="s">
        <v>66</v>
      </c>
      <c r="B22" s="9">
        <v>3</v>
      </c>
      <c r="C22" s="9">
        <v>1</v>
      </c>
      <c r="D22" s="25">
        <f t="shared" si="0"/>
        <v>-66.66666666666666</v>
      </c>
      <c r="E22" s="9">
        <v>0</v>
      </c>
      <c r="F22" s="9">
        <v>0</v>
      </c>
      <c r="G22" s="25"/>
      <c r="H22" s="9">
        <v>3</v>
      </c>
      <c r="I22" s="9">
        <v>1</v>
      </c>
      <c r="J22" s="25">
        <f t="shared" si="1"/>
        <v>-66.66666666666666</v>
      </c>
    </row>
    <row r="23" spans="1:10" ht="14.25">
      <c r="A23" s="31" t="s">
        <v>67</v>
      </c>
      <c r="B23" s="9">
        <v>6</v>
      </c>
      <c r="C23" s="9">
        <v>9</v>
      </c>
      <c r="D23" s="25">
        <f t="shared" si="0"/>
        <v>50</v>
      </c>
      <c r="E23" s="9">
        <v>2</v>
      </c>
      <c r="F23" s="9">
        <v>2</v>
      </c>
      <c r="G23" s="25">
        <f>F23*100/E23-100</f>
        <v>0</v>
      </c>
      <c r="H23" s="9">
        <v>16</v>
      </c>
      <c r="I23" s="9">
        <v>14</v>
      </c>
      <c r="J23" s="25">
        <f t="shared" si="1"/>
        <v>-12.5</v>
      </c>
    </row>
    <row r="24" spans="1:10" ht="14.25">
      <c r="A24" s="31" t="s">
        <v>68</v>
      </c>
      <c r="B24" s="9">
        <v>3</v>
      </c>
      <c r="C24" s="9">
        <v>2</v>
      </c>
      <c r="D24" s="25">
        <f t="shared" si="0"/>
        <v>-33.33333333333333</v>
      </c>
      <c r="E24" s="9">
        <v>1</v>
      </c>
      <c r="F24" s="9">
        <v>1</v>
      </c>
      <c r="G24" s="25">
        <f>F24*100/E24-100</f>
        <v>0</v>
      </c>
      <c r="H24" s="9">
        <v>11</v>
      </c>
      <c r="I24" s="9">
        <v>2</v>
      </c>
      <c r="J24" s="25">
        <f t="shared" si="1"/>
        <v>-81.81818181818181</v>
      </c>
    </row>
    <row r="25" spans="1:10" ht="14.25">
      <c r="A25" s="31" t="s">
        <v>69</v>
      </c>
      <c r="B25" s="9">
        <v>1</v>
      </c>
      <c r="C25" s="9">
        <v>1</v>
      </c>
      <c r="D25" s="25">
        <f t="shared" si="0"/>
        <v>0</v>
      </c>
      <c r="E25" s="9">
        <v>0</v>
      </c>
      <c r="F25" s="9">
        <v>0</v>
      </c>
      <c r="G25" s="25"/>
      <c r="H25" s="9">
        <v>2</v>
      </c>
      <c r="I25" s="9">
        <v>1</v>
      </c>
      <c r="J25" s="25">
        <f t="shared" si="1"/>
        <v>-50</v>
      </c>
    </row>
    <row r="26" spans="1:10" ht="14.25">
      <c r="A26" s="31" t="s">
        <v>70</v>
      </c>
      <c r="B26" s="9">
        <v>2</v>
      </c>
      <c r="C26" s="9">
        <v>1</v>
      </c>
      <c r="D26" s="25">
        <f t="shared" si="0"/>
        <v>-50</v>
      </c>
      <c r="E26" s="9">
        <v>0</v>
      </c>
      <c r="F26" s="9">
        <v>1</v>
      </c>
      <c r="G26" s="25" t="s">
        <v>315</v>
      </c>
      <c r="H26" s="9">
        <v>3</v>
      </c>
      <c r="I26" s="9">
        <v>0</v>
      </c>
      <c r="J26" s="137" t="s">
        <v>314</v>
      </c>
    </row>
    <row r="27" spans="1:10" ht="14.25">
      <c r="A27" s="31" t="s">
        <v>71</v>
      </c>
      <c r="B27" s="9">
        <v>1</v>
      </c>
      <c r="C27" s="9">
        <v>1</v>
      </c>
      <c r="D27" s="25">
        <f t="shared" si="0"/>
        <v>0</v>
      </c>
      <c r="E27" s="9">
        <v>0</v>
      </c>
      <c r="F27" s="9">
        <v>0</v>
      </c>
      <c r="G27" s="25"/>
      <c r="H27" s="9">
        <v>1</v>
      </c>
      <c r="I27" s="9">
        <v>2</v>
      </c>
      <c r="J27" s="25">
        <f t="shared" si="1"/>
        <v>100</v>
      </c>
    </row>
    <row r="28" spans="1:10" ht="14.25">
      <c r="A28" s="31" t="s">
        <v>72</v>
      </c>
      <c r="B28" s="9">
        <v>2</v>
      </c>
      <c r="C28" s="9">
        <v>3</v>
      </c>
      <c r="D28" s="25">
        <f t="shared" si="0"/>
        <v>50</v>
      </c>
      <c r="E28" s="9">
        <v>1</v>
      </c>
      <c r="F28" s="9">
        <v>1</v>
      </c>
      <c r="G28" s="25">
        <f>F28*100/E28-100</f>
        <v>0</v>
      </c>
      <c r="H28" s="9">
        <v>1</v>
      </c>
      <c r="I28" s="9">
        <v>2</v>
      </c>
      <c r="J28" s="25">
        <f t="shared" si="1"/>
        <v>100</v>
      </c>
    </row>
    <row r="29" spans="1:10" ht="14.25">
      <c r="A29" s="31" t="s">
        <v>73</v>
      </c>
      <c r="B29" s="9">
        <v>1</v>
      </c>
      <c r="C29" s="9">
        <v>1</v>
      </c>
      <c r="D29" s="25">
        <f t="shared" si="0"/>
        <v>0</v>
      </c>
      <c r="E29" s="9">
        <v>0</v>
      </c>
      <c r="F29" s="9">
        <v>0</v>
      </c>
      <c r="G29" s="25"/>
      <c r="H29" s="9">
        <v>4</v>
      </c>
      <c r="I29" s="9">
        <v>1</v>
      </c>
      <c r="J29" s="25">
        <f t="shared" si="1"/>
        <v>-75</v>
      </c>
    </row>
    <row r="30" spans="1:10" ht="14.25">
      <c r="A30" s="31" t="s">
        <v>74</v>
      </c>
      <c r="B30" s="9">
        <v>3</v>
      </c>
      <c r="C30" s="9">
        <v>2</v>
      </c>
      <c r="D30" s="25">
        <f t="shared" si="0"/>
        <v>-33.33333333333333</v>
      </c>
      <c r="E30" s="9">
        <v>0</v>
      </c>
      <c r="F30" s="9">
        <v>1</v>
      </c>
      <c r="G30" s="25" t="s">
        <v>315</v>
      </c>
      <c r="H30" s="9">
        <v>4</v>
      </c>
      <c r="I30" s="9">
        <v>1</v>
      </c>
      <c r="J30" s="25">
        <f t="shared" si="1"/>
        <v>-75</v>
      </c>
    </row>
    <row r="31" spans="1:10" ht="14.25">
      <c r="A31" s="31" t="s">
        <v>75</v>
      </c>
      <c r="B31" s="9">
        <v>1</v>
      </c>
      <c r="C31" s="9">
        <v>1</v>
      </c>
      <c r="D31" s="25">
        <f t="shared" si="0"/>
        <v>0</v>
      </c>
      <c r="E31" s="9">
        <v>0</v>
      </c>
      <c r="F31" s="9">
        <v>0</v>
      </c>
      <c r="G31" s="25"/>
      <c r="H31" s="9">
        <v>1</v>
      </c>
      <c r="I31" s="9">
        <v>5</v>
      </c>
      <c r="J31" s="25">
        <f t="shared" si="1"/>
        <v>400</v>
      </c>
    </row>
    <row r="32" spans="1:10" ht="14.25">
      <c r="A32" s="31" t="s">
        <v>76</v>
      </c>
      <c r="B32" s="9">
        <v>0</v>
      </c>
      <c r="C32" s="9">
        <v>1</v>
      </c>
      <c r="D32" s="25" t="s">
        <v>316</v>
      </c>
      <c r="E32" s="9">
        <v>0</v>
      </c>
      <c r="F32" s="9">
        <v>0</v>
      </c>
      <c r="G32" s="25"/>
      <c r="H32" s="9">
        <v>0</v>
      </c>
      <c r="I32" s="9">
        <v>1</v>
      </c>
      <c r="J32" s="25" t="s">
        <v>315</v>
      </c>
    </row>
    <row r="33" spans="1:10" ht="14.25">
      <c r="A33" s="31" t="s">
        <v>77</v>
      </c>
      <c r="B33" s="9">
        <v>0</v>
      </c>
      <c r="C33" s="9">
        <v>0</v>
      </c>
      <c r="D33" s="25"/>
      <c r="E33" s="9">
        <v>0</v>
      </c>
      <c r="F33" s="9">
        <v>0</v>
      </c>
      <c r="G33" s="25"/>
      <c r="H33" s="9">
        <v>0</v>
      </c>
      <c r="I33" s="9">
        <v>0</v>
      </c>
      <c r="J33" s="25"/>
    </row>
    <row r="34" spans="1:10" ht="15">
      <c r="A34" s="32" t="s">
        <v>78</v>
      </c>
      <c r="B34" s="26">
        <v>135</v>
      </c>
      <c r="C34" s="26">
        <v>115</v>
      </c>
      <c r="D34" s="27">
        <f t="shared" si="0"/>
        <v>-14.81481481481481</v>
      </c>
      <c r="E34" s="26">
        <v>32</v>
      </c>
      <c r="F34" s="26">
        <v>33</v>
      </c>
      <c r="G34" s="27">
        <f>F34*100/E34-100</f>
        <v>3.125</v>
      </c>
      <c r="H34" s="26">
        <v>182</v>
      </c>
      <c r="I34" s="26">
        <v>229</v>
      </c>
      <c r="J34" s="27">
        <f t="shared" si="1"/>
        <v>25.824175824175825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0 G7:G11 J7:J10 D12:D18 D20:D34 G13:G34 J12:J18 J20:J25 J27:J34">
    <cfRule type="cellIs" priority="23" dxfId="160" operator="lessThanOrEqual" stopIfTrue="1">
      <formula>0</formula>
    </cfRule>
    <cfRule type="cellIs" priority="24" dxfId="158" operator="greaterThan" stopIfTrue="1">
      <formula>0</formula>
    </cfRule>
  </conditionalFormatting>
  <conditionalFormatting sqref="D7:D10 D12:D18 D20:D34">
    <cfRule type="cellIs" priority="21" dxfId="160" operator="lessThanOrEqual" stopIfTrue="1">
      <formula>0</formula>
    </cfRule>
    <cfRule type="cellIs" priority="22" dxfId="158" operator="greaterThan" stopIfTrue="1">
      <formula>0</formula>
    </cfRule>
  </conditionalFormatting>
  <conditionalFormatting sqref="G7:G11 G13:G34">
    <cfRule type="cellIs" priority="19" dxfId="160" operator="lessThanOrEqual" stopIfTrue="1">
      <formula>0</formula>
    </cfRule>
    <cfRule type="cellIs" priority="20" dxfId="158" operator="greaterThan" stopIfTrue="1">
      <formula>0</formula>
    </cfRule>
  </conditionalFormatting>
  <conditionalFormatting sqref="J7:J10 J12:J18 J20:J25 J27:J34">
    <cfRule type="cellIs" priority="17" dxfId="160" operator="lessThanOrEqual" stopIfTrue="1">
      <formula>0</formula>
    </cfRule>
    <cfRule type="cellIs" priority="18" dxfId="158" operator="greaterThan" stopIfTrue="1">
      <formula>0</formula>
    </cfRule>
  </conditionalFormatting>
  <conditionalFormatting sqref="G24">
    <cfRule type="cellIs" priority="11" dxfId="160" operator="lessThanOrEqual" stopIfTrue="1">
      <formula>0</formula>
    </cfRule>
    <cfRule type="cellIs" priority="12" dxfId="158" operator="greaterThan" stopIfTrue="1">
      <formula>0</formula>
    </cfRule>
  </conditionalFormatting>
  <conditionalFormatting sqref="J27">
    <cfRule type="cellIs" priority="3" dxfId="160" operator="lessThanOrEqual" stopIfTrue="1">
      <formula>0</formula>
    </cfRule>
    <cfRule type="cellIs" priority="4" dxfId="158" operator="greaterThan" stopIfTrue="1">
      <formula>0</formula>
    </cfRule>
  </conditionalFormatting>
  <conditionalFormatting sqref="J29">
    <cfRule type="cellIs" priority="1" dxfId="160" operator="lessThanOrEqual" stopIfTrue="1">
      <formula>0</formula>
    </cfRule>
    <cfRule type="cellIs" priority="2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2">
      <selection activeCell="P18" sqref="P18"/>
    </sheetView>
  </sheetViews>
  <sheetFormatPr defaultColWidth="9.140625" defaultRowHeight="15"/>
  <cols>
    <col min="1" max="1" width="28.57421875" style="1" customWidth="1"/>
    <col min="2" max="13" width="10.8515625" style="1" customWidth="1"/>
    <col min="14" max="16384" width="9.140625" style="1" customWidth="1"/>
  </cols>
  <sheetData>
    <row r="1" spans="1:13" ht="18">
      <c r="A1" s="149" t="s">
        <v>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98</v>
      </c>
      <c r="C4" s="150"/>
      <c r="D4" s="150" t="s">
        <v>99</v>
      </c>
      <c r="E4" s="150"/>
      <c r="F4" s="150" t="s">
        <v>100</v>
      </c>
      <c r="G4" s="150"/>
      <c r="H4" s="150" t="s">
        <v>101</v>
      </c>
      <c r="I4" s="150"/>
      <c r="J4" s="150" t="s">
        <v>102</v>
      </c>
      <c r="K4" s="150"/>
      <c r="L4" s="150" t="s">
        <v>103</v>
      </c>
      <c r="M4" s="150"/>
    </row>
    <row r="5" spans="1:13" s="8" customFormat="1" ht="28.5">
      <c r="A5" s="150"/>
      <c r="B5" s="60" t="s">
        <v>104</v>
      </c>
      <c r="C5" s="60" t="s">
        <v>105</v>
      </c>
      <c r="D5" s="60" t="s">
        <v>104</v>
      </c>
      <c r="E5" s="60" t="s">
        <v>105</v>
      </c>
      <c r="F5" s="60" t="s">
        <v>104</v>
      </c>
      <c r="G5" s="60" t="s">
        <v>105</v>
      </c>
      <c r="H5" s="60" t="s">
        <v>104</v>
      </c>
      <c r="I5" s="60" t="s">
        <v>105</v>
      </c>
      <c r="J5" s="60" t="s">
        <v>104</v>
      </c>
      <c r="K5" s="60" t="s">
        <v>105</v>
      </c>
      <c r="L5" s="60" t="s">
        <v>104</v>
      </c>
      <c r="M5" s="60" t="s">
        <v>105</v>
      </c>
    </row>
    <row r="6" spans="1:13" ht="14.25">
      <c r="A6" s="34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4.25">
      <c r="A7" s="34" t="s">
        <v>52</v>
      </c>
      <c r="B7" s="85">
        <v>20</v>
      </c>
      <c r="C7" s="128">
        <f>B7*100/(B7+D7+F7+H7+J7+L7)</f>
        <v>80</v>
      </c>
      <c r="D7" s="67">
        <v>1</v>
      </c>
      <c r="E7" s="128">
        <f aca="true" t="shared" si="0" ref="E7:E33">D7*100/(D7+F7+H7+J7+L7+B7)</f>
        <v>4</v>
      </c>
      <c r="F7" s="67">
        <v>3</v>
      </c>
      <c r="G7" s="128">
        <f>F7*100/(B7+D7+F7+H7+J7+L7)</f>
        <v>12</v>
      </c>
      <c r="H7" s="67">
        <v>0</v>
      </c>
      <c r="I7" s="128">
        <f>H7*100/(B7+D7+F7+H7+J7+L7)</f>
        <v>0</v>
      </c>
      <c r="J7" s="67">
        <v>0</v>
      </c>
      <c r="K7" s="128">
        <f>J7*100/(B7+D7+F7+H7+J7+L7)</f>
        <v>0</v>
      </c>
      <c r="L7" s="67">
        <v>1</v>
      </c>
      <c r="M7" s="128">
        <f>L7*100/(B7+D7+F7+H7+J7+L7)</f>
        <v>4</v>
      </c>
    </row>
    <row r="8" spans="1:13" ht="14.25">
      <c r="A8" s="34" t="s">
        <v>53</v>
      </c>
      <c r="B8" s="85">
        <v>5</v>
      </c>
      <c r="C8" s="128">
        <f aca="true" t="shared" si="1" ref="C8:C33">B8*100/(B8+D8+F8+H8+J8+L8)</f>
        <v>33.333333333333336</v>
      </c>
      <c r="D8" s="67">
        <v>2</v>
      </c>
      <c r="E8" s="128">
        <f t="shared" si="0"/>
        <v>13.333333333333334</v>
      </c>
      <c r="F8" s="67">
        <v>4</v>
      </c>
      <c r="G8" s="128">
        <f aca="true" t="shared" si="2" ref="G8:G33">F8*100/(B8+D8+F8+H8+J8+L8)</f>
        <v>26.666666666666668</v>
      </c>
      <c r="H8" s="67">
        <v>2</v>
      </c>
      <c r="I8" s="128">
        <f aca="true" t="shared" si="3" ref="I8:I33">H8*100/(B8+D8+F8+H8+J8+L8)</f>
        <v>13.333333333333334</v>
      </c>
      <c r="J8" s="67">
        <v>0</v>
      </c>
      <c r="K8" s="128">
        <f aca="true" t="shared" si="4" ref="K8:K33">J8*100/(B8+D8+F8+H8+J8+L8)</f>
        <v>0</v>
      </c>
      <c r="L8" s="67">
        <v>2</v>
      </c>
      <c r="M8" s="128">
        <f aca="true" t="shared" si="5" ref="M8:M33">L8*100/(B8+D8+F8+H8+J8+L8)</f>
        <v>13.333333333333334</v>
      </c>
    </row>
    <row r="9" spans="1:13" ht="14.25">
      <c r="A9" s="34" t="s">
        <v>54</v>
      </c>
      <c r="B9" s="85">
        <v>8</v>
      </c>
      <c r="C9" s="128">
        <f t="shared" si="1"/>
        <v>34.78260869565217</v>
      </c>
      <c r="D9" s="67">
        <v>12</v>
      </c>
      <c r="E9" s="128">
        <f t="shared" si="0"/>
        <v>52.17391304347826</v>
      </c>
      <c r="F9" s="67">
        <v>0</v>
      </c>
      <c r="G9" s="128">
        <f t="shared" si="2"/>
        <v>0</v>
      </c>
      <c r="H9" s="67">
        <v>1</v>
      </c>
      <c r="I9" s="128">
        <f t="shared" si="3"/>
        <v>4.3478260869565215</v>
      </c>
      <c r="J9" s="67">
        <v>0</v>
      </c>
      <c r="K9" s="128">
        <f t="shared" si="4"/>
        <v>0</v>
      </c>
      <c r="L9" s="67">
        <v>2</v>
      </c>
      <c r="M9" s="128">
        <f t="shared" si="5"/>
        <v>8.695652173913043</v>
      </c>
    </row>
    <row r="10" spans="1:13" ht="14.25">
      <c r="A10" s="34" t="s">
        <v>55</v>
      </c>
      <c r="B10" s="85">
        <v>0</v>
      </c>
      <c r="C10" s="128">
        <f t="shared" si="1"/>
        <v>0</v>
      </c>
      <c r="D10" s="67">
        <v>0</v>
      </c>
      <c r="E10" s="128">
        <f t="shared" si="0"/>
        <v>0</v>
      </c>
      <c r="F10" s="67">
        <v>0</v>
      </c>
      <c r="G10" s="128">
        <f t="shared" si="2"/>
        <v>0</v>
      </c>
      <c r="H10" s="67">
        <v>4</v>
      </c>
      <c r="I10" s="128">
        <f t="shared" si="3"/>
        <v>66.66666666666667</v>
      </c>
      <c r="J10" s="67">
        <v>0</v>
      </c>
      <c r="K10" s="128">
        <f t="shared" si="4"/>
        <v>0</v>
      </c>
      <c r="L10" s="67">
        <v>2</v>
      </c>
      <c r="M10" s="128">
        <f t="shared" si="5"/>
        <v>33.333333333333336</v>
      </c>
    </row>
    <row r="11" spans="1:13" ht="14.25">
      <c r="A11" s="34" t="s">
        <v>56</v>
      </c>
      <c r="B11" s="85">
        <v>6</v>
      </c>
      <c r="C11" s="128">
        <f t="shared" si="1"/>
        <v>75</v>
      </c>
      <c r="D11" s="67">
        <v>0</v>
      </c>
      <c r="E11" s="128">
        <f t="shared" si="0"/>
        <v>0</v>
      </c>
      <c r="F11" s="67">
        <v>0</v>
      </c>
      <c r="G11" s="128">
        <f t="shared" si="2"/>
        <v>0</v>
      </c>
      <c r="H11" s="67">
        <v>1</v>
      </c>
      <c r="I11" s="128">
        <f t="shared" si="3"/>
        <v>12.5</v>
      </c>
      <c r="J11" s="67">
        <v>0</v>
      </c>
      <c r="K11" s="128">
        <f t="shared" si="4"/>
        <v>0</v>
      </c>
      <c r="L11" s="67">
        <v>1</v>
      </c>
      <c r="M11" s="128">
        <f t="shared" si="5"/>
        <v>12.5</v>
      </c>
    </row>
    <row r="12" spans="1:13" ht="14.25">
      <c r="A12" s="34" t="s">
        <v>57</v>
      </c>
      <c r="B12" s="85">
        <v>6</v>
      </c>
      <c r="C12" s="128">
        <f t="shared" si="1"/>
        <v>22.22222222222222</v>
      </c>
      <c r="D12" s="67">
        <v>3</v>
      </c>
      <c r="E12" s="128">
        <f t="shared" si="0"/>
        <v>11.11111111111111</v>
      </c>
      <c r="F12" s="67">
        <v>5</v>
      </c>
      <c r="G12" s="128">
        <f t="shared" si="2"/>
        <v>18.51851851851852</v>
      </c>
      <c r="H12" s="67">
        <v>12</v>
      </c>
      <c r="I12" s="128">
        <f t="shared" si="3"/>
        <v>44.44444444444444</v>
      </c>
      <c r="J12" s="67">
        <v>0</v>
      </c>
      <c r="K12" s="128">
        <f t="shared" si="4"/>
        <v>0</v>
      </c>
      <c r="L12" s="67">
        <v>1</v>
      </c>
      <c r="M12" s="128">
        <f t="shared" si="5"/>
        <v>3.7037037037037037</v>
      </c>
    </row>
    <row r="13" spans="1:13" ht="14.25">
      <c r="A13" s="34" t="s">
        <v>58</v>
      </c>
      <c r="B13" s="85">
        <v>9</v>
      </c>
      <c r="C13" s="128">
        <f t="shared" si="1"/>
        <v>50</v>
      </c>
      <c r="D13" s="67">
        <v>3</v>
      </c>
      <c r="E13" s="128">
        <f t="shared" si="0"/>
        <v>16.666666666666668</v>
      </c>
      <c r="F13" s="67">
        <v>2</v>
      </c>
      <c r="G13" s="128">
        <f t="shared" si="2"/>
        <v>11.11111111111111</v>
      </c>
      <c r="H13" s="67">
        <v>2</v>
      </c>
      <c r="I13" s="128">
        <f t="shared" si="3"/>
        <v>11.11111111111111</v>
      </c>
      <c r="J13" s="67">
        <v>1</v>
      </c>
      <c r="K13" s="128">
        <f t="shared" si="4"/>
        <v>5.555555555555555</v>
      </c>
      <c r="L13" s="67">
        <v>1</v>
      </c>
      <c r="M13" s="128">
        <f t="shared" si="5"/>
        <v>5.555555555555555</v>
      </c>
    </row>
    <row r="14" spans="1:13" ht="14.25">
      <c r="A14" s="34" t="s">
        <v>59</v>
      </c>
      <c r="B14" s="85">
        <v>0</v>
      </c>
      <c r="C14" s="128">
        <f t="shared" si="1"/>
        <v>0</v>
      </c>
      <c r="D14" s="67">
        <v>3</v>
      </c>
      <c r="E14" s="128">
        <f t="shared" si="0"/>
        <v>75</v>
      </c>
      <c r="F14" s="67">
        <v>1</v>
      </c>
      <c r="G14" s="128">
        <f t="shared" si="2"/>
        <v>25</v>
      </c>
      <c r="H14" s="67">
        <v>0</v>
      </c>
      <c r="I14" s="128">
        <f t="shared" si="3"/>
        <v>0</v>
      </c>
      <c r="J14" s="67">
        <v>0</v>
      </c>
      <c r="K14" s="128">
        <f t="shared" si="4"/>
        <v>0</v>
      </c>
      <c r="L14" s="67">
        <v>0</v>
      </c>
      <c r="M14" s="128">
        <f t="shared" si="5"/>
        <v>0</v>
      </c>
    </row>
    <row r="15" spans="1:13" ht="14.25">
      <c r="A15" s="34" t="s">
        <v>60</v>
      </c>
      <c r="B15" s="85">
        <v>71</v>
      </c>
      <c r="C15" s="128">
        <f t="shared" si="1"/>
        <v>87.65432098765432</v>
      </c>
      <c r="D15" s="67">
        <v>0</v>
      </c>
      <c r="E15" s="128">
        <f t="shared" si="0"/>
        <v>0</v>
      </c>
      <c r="F15" s="67">
        <v>6</v>
      </c>
      <c r="G15" s="128">
        <f t="shared" si="2"/>
        <v>7.407407407407407</v>
      </c>
      <c r="H15" s="67">
        <v>1</v>
      </c>
      <c r="I15" s="128">
        <f t="shared" si="3"/>
        <v>1.2345679012345678</v>
      </c>
      <c r="J15" s="67">
        <v>1</v>
      </c>
      <c r="K15" s="128">
        <f t="shared" si="4"/>
        <v>1.2345679012345678</v>
      </c>
      <c r="L15" s="67">
        <v>2</v>
      </c>
      <c r="M15" s="128">
        <f t="shared" si="5"/>
        <v>2.4691358024691357</v>
      </c>
    </row>
    <row r="16" spans="1:13" ht="14.25">
      <c r="A16" s="34" t="s">
        <v>61</v>
      </c>
      <c r="B16" s="85">
        <v>1</v>
      </c>
      <c r="C16" s="128">
        <f t="shared" si="1"/>
        <v>100</v>
      </c>
      <c r="D16" s="67">
        <v>0</v>
      </c>
      <c r="E16" s="128">
        <f t="shared" si="0"/>
        <v>0</v>
      </c>
      <c r="F16" s="67">
        <v>0</v>
      </c>
      <c r="G16" s="128">
        <f t="shared" si="2"/>
        <v>0</v>
      </c>
      <c r="H16" s="67">
        <v>0</v>
      </c>
      <c r="I16" s="128">
        <f t="shared" si="3"/>
        <v>0</v>
      </c>
      <c r="J16" s="67">
        <v>0</v>
      </c>
      <c r="K16" s="128">
        <f t="shared" si="4"/>
        <v>0</v>
      </c>
      <c r="L16" s="67">
        <v>0</v>
      </c>
      <c r="M16" s="128">
        <f t="shared" si="5"/>
        <v>0</v>
      </c>
    </row>
    <row r="17" spans="1:13" ht="14.25">
      <c r="A17" s="34" t="s">
        <v>62</v>
      </c>
      <c r="B17" s="85">
        <v>39</v>
      </c>
      <c r="C17" s="128">
        <f t="shared" si="1"/>
        <v>82.97872340425532</v>
      </c>
      <c r="D17" s="67">
        <v>1</v>
      </c>
      <c r="E17" s="128">
        <f t="shared" si="0"/>
        <v>2.127659574468085</v>
      </c>
      <c r="F17" s="67">
        <v>0</v>
      </c>
      <c r="G17" s="128">
        <f t="shared" si="2"/>
        <v>0</v>
      </c>
      <c r="H17" s="67">
        <v>4</v>
      </c>
      <c r="I17" s="128">
        <f t="shared" si="3"/>
        <v>8.51063829787234</v>
      </c>
      <c r="J17" s="67">
        <v>3</v>
      </c>
      <c r="K17" s="128">
        <f t="shared" si="4"/>
        <v>6.382978723404255</v>
      </c>
      <c r="L17" s="67">
        <v>0</v>
      </c>
      <c r="M17" s="128">
        <f t="shared" si="5"/>
        <v>0</v>
      </c>
    </row>
    <row r="18" spans="1:13" ht="14.25">
      <c r="A18" s="34" t="s">
        <v>63</v>
      </c>
      <c r="B18" s="85">
        <v>0</v>
      </c>
      <c r="C18" s="128">
        <f t="shared" si="1"/>
        <v>0</v>
      </c>
      <c r="D18" s="67">
        <v>0</v>
      </c>
      <c r="E18" s="128">
        <f t="shared" si="0"/>
        <v>0</v>
      </c>
      <c r="F18" s="67">
        <v>0</v>
      </c>
      <c r="G18" s="128">
        <f t="shared" si="2"/>
        <v>0</v>
      </c>
      <c r="H18" s="67">
        <v>1</v>
      </c>
      <c r="I18" s="128">
        <f t="shared" si="3"/>
        <v>100</v>
      </c>
      <c r="J18" s="67">
        <v>0</v>
      </c>
      <c r="K18" s="128">
        <f t="shared" si="4"/>
        <v>0</v>
      </c>
      <c r="L18" s="67">
        <v>0</v>
      </c>
      <c r="M18" s="128">
        <f t="shared" si="5"/>
        <v>0</v>
      </c>
    </row>
    <row r="19" spans="1:13" ht="14.25">
      <c r="A19" s="34" t="s">
        <v>64</v>
      </c>
      <c r="B19" s="85">
        <v>209</v>
      </c>
      <c r="C19" s="128">
        <f t="shared" si="1"/>
        <v>94.14414414414415</v>
      </c>
      <c r="D19" s="67">
        <v>5</v>
      </c>
      <c r="E19" s="128">
        <f t="shared" si="0"/>
        <v>2.2522522522522523</v>
      </c>
      <c r="F19" s="67">
        <v>3</v>
      </c>
      <c r="G19" s="128">
        <f t="shared" si="2"/>
        <v>1.3513513513513513</v>
      </c>
      <c r="H19" s="67">
        <v>2</v>
      </c>
      <c r="I19" s="128">
        <f t="shared" si="3"/>
        <v>0.9009009009009009</v>
      </c>
      <c r="J19" s="67">
        <v>2</v>
      </c>
      <c r="K19" s="128">
        <f t="shared" si="4"/>
        <v>0.9009009009009009</v>
      </c>
      <c r="L19" s="67">
        <v>1</v>
      </c>
      <c r="M19" s="128">
        <f t="shared" si="5"/>
        <v>0.45045045045045046</v>
      </c>
    </row>
    <row r="20" spans="1:13" ht="14.25">
      <c r="A20" s="34" t="s">
        <v>65</v>
      </c>
      <c r="B20" s="85">
        <v>4</v>
      </c>
      <c r="C20" s="128">
        <f t="shared" si="1"/>
        <v>30.76923076923077</v>
      </c>
      <c r="D20" s="67">
        <v>3</v>
      </c>
      <c r="E20" s="128">
        <f t="shared" si="0"/>
        <v>23.076923076923077</v>
      </c>
      <c r="F20" s="67">
        <v>3</v>
      </c>
      <c r="G20" s="128">
        <f t="shared" si="2"/>
        <v>23.076923076923077</v>
      </c>
      <c r="H20" s="67">
        <v>2</v>
      </c>
      <c r="I20" s="128">
        <f t="shared" si="3"/>
        <v>15.384615384615385</v>
      </c>
      <c r="J20" s="67">
        <v>1</v>
      </c>
      <c r="K20" s="128">
        <f t="shared" si="4"/>
        <v>7.6923076923076925</v>
      </c>
      <c r="L20" s="67">
        <v>0</v>
      </c>
      <c r="M20" s="128">
        <f t="shared" si="5"/>
        <v>0</v>
      </c>
    </row>
    <row r="21" spans="1:13" ht="14.25">
      <c r="A21" s="34" t="s">
        <v>66</v>
      </c>
      <c r="B21" s="85">
        <v>0</v>
      </c>
      <c r="C21" s="128">
        <f t="shared" si="1"/>
        <v>0</v>
      </c>
      <c r="D21" s="67">
        <v>0</v>
      </c>
      <c r="E21" s="128">
        <f t="shared" si="0"/>
        <v>0</v>
      </c>
      <c r="F21" s="67">
        <v>1</v>
      </c>
      <c r="G21" s="128">
        <f t="shared" si="2"/>
        <v>25</v>
      </c>
      <c r="H21" s="67">
        <v>3</v>
      </c>
      <c r="I21" s="128">
        <f t="shared" si="3"/>
        <v>75</v>
      </c>
      <c r="J21" s="67">
        <v>0</v>
      </c>
      <c r="K21" s="128">
        <f t="shared" si="4"/>
        <v>0</v>
      </c>
      <c r="L21" s="67">
        <v>0</v>
      </c>
      <c r="M21" s="128">
        <f t="shared" si="5"/>
        <v>0</v>
      </c>
    </row>
    <row r="22" spans="1:13" ht="14.25">
      <c r="A22" s="34" t="s">
        <v>67</v>
      </c>
      <c r="B22" s="85">
        <v>13</v>
      </c>
      <c r="C22" s="128">
        <f t="shared" si="1"/>
        <v>50</v>
      </c>
      <c r="D22" s="67">
        <v>0</v>
      </c>
      <c r="E22" s="128">
        <f t="shared" si="0"/>
        <v>0</v>
      </c>
      <c r="F22" s="67">
        <v>5</v>
      </c>
      <c r="G22" s="128">
        <f t="shared" si="2"/>
        <v>19.23076923076923</v>
      </c>
      <c r="H22" s="67">
        <v>3</v>
      </c>
      <c r="I22" s="128">
        <f t="shared" si="3"/>
        <v>11.538461538461538</v>
      </c>
      <c r="J22" s="67">
        <v>2</v>
      </c>
      <c r="K22" s="128">
        <f t="shared" si="4"/>
        <v>7.6923076923076925</v>
      </c>
      <c r="L22" s="67">
        <v>3</v>
      </c>
      <c r="M22" s="128">
        <f t="shared" si="5"/>
        <v>11.538461538461538</v>
      </c>
    </row>
    <row r="23" spans="1:13" ht="14.25">
      <c r="A23" s="34" t="s">
        <v>68</v>
      </c>
      <c r="B23" s="85">
        <v>15</v>
      </c>
      <c r="C23" s="128">
        <f t="shared" si="1"/>
        <v>71.42857142857143</v>
      </c>
      <c r="D23" s="67">
        <v>3</v>
      </c>
      <c r="E23" s="128">
        <f t="shared" si="0"/>
        <v>14.285714285714286</v>
      </c>
      <c r="F23" s="67">
        <v>0</v>
      </c>
      <c r="G23" s="128">
        <f t="shared" si="2"/>
        <v>0</v>
      </c>
      <c r="H23" s="67">
        <v>1</v>
      </c>
      <c r="I23" s="128">
        <f t="shared" si="3"/>
        <v>4.761904761904762</v>
      </c>
      <c r="J23" s="67">
        <v>2</v>
      </c>
      <c r="K23" s="128">
        <f t="shared" si="4"/>
        <v>9.523809523809524</v>
      </c>
      <c r="L23" s="67">
        <v>0</v>
      </c>
      <c r="M23" s="128">
        <f t="shared" si="5"/>
        <v>0</v>
      </c>
    </row>
    <row r="24" spans="1:13" ht="14.25">
      <c r="A24" s="34" t="s">
        <v>69</v>
      </c>
      <c r="B24" s="85">
        <v>0</v>
      </c>
      <c r="C24" s="128">
        <f t="shared" si="1"/>
        <v>0</v>
      </c>
      <c r="D24" s="67">
        <v>1</v>
      </c>
      <c r="E24" s="128">
        <f t="shared" si="0"/>
        <v>12.5</v>
      </c>
      <c r="F24" s="67">
        <v>6</v>
      </c>
      <c r="G24" s="128">
        <f t="shared" si="2"/>
        <v>75</v>
      </c>
      <c r="H24" s="67">
        <v>1</v>
      </c>
      <c r="I24" s="128">
        <f t="shared" si="3"/>
        <v>12.5</v>
      </c>
      <c r="J24" s="67">
        <v>0</v>
      </c>
      <c r="K24" s="128">
        <f t="shared" si="4"/>
        <v>0</v>
      </c>
      <c r="L24" s="67">
        <v>0</v>
      </c>
      <c r="M24" s="128">
        <f t="shared" si="5"/>
        <v>0</v>
      </c>
    </row>
    <row r="25" spans="1:13" ht="14.25">
      <c r="A25" s="34" t="s">
        <v>70</v>
      </c>
      <c r="B25" s="85">
        <v>10</v>
      </c>
      <c r="C25" s="128">
        <f t="shared" si="1"/>
        <v>76.92307692307692</v>
      </c>
      <c r="D25" s="67">
        <v>0</v>
      </c>
      <c r="E25" s="128">
        <f t="shared" si="0"/>
        <v>0</v>
      </c>
      <c r="F25" s="67">
        <v>1</v>
      </c>
      <c r="G25" s="128">
        <f t="shared" si="2"/>
        <v>7.6923076923076925</v>
      </c>
      <c r="H25" s="67">
        <v>1</v>
      </c>
      <c r="I25" s="128">
        <f t="shared" si="3"/>
        <v>7.6923076923076925</v>
      </c>
      <c r="J25" s="67">
        <v>0</v>
      </c>
      <c r="K25" s="128">
        <f t="shared" si="4"/>
        <v>0</v>
      </c>
      <c r="L25" s="67">
        <v>1</v>
      </c>
      <c r="M25" s="128">
        <f t="shared" si="5"/>
        <v>7.6923076923076925</v>
      </c>
    </row>
    <row r="26" spans="1:13" ht="14.25">
      <c r="A26" s="34" t="s">
        <v>71</v>
      </c>
      <c r="B26" s="85">
        <v>4</v>
      </c>
      <c r="C26" s="128">
        <f t="shared" si="1"/>
        <v>57.142857142857146</v>
      </c>
      <c r="D26" s="67">
        <v>0</v>
      </c>
      <c r="E26" s="128">
        <f t="shared" si="0"/>
        <v>0</v>
      </c>
      <c r="F26" s="67">
        <v>1</v>
      </c>
      <c r="G26" s="128">
        <f t="shared" si="2"/>
        <v>14.285714285714286</v>
      </c>
      <c r="H26" s="67">
        <v>1</v>
      </c>
      <c r="I26" s="128">
        <f t="shared" si="3"/>
        <v>14.285714285714286</v>
      </c>
      <c r="J26" s="67">
        <v>0</v>
      </c>
      <c r="K26" s="128">
        <f t="shared" si="4"/>
        <v>0</v>
      </c>
      <c r="L26" s="67">
        <v>1</v>
      </c>
      <c r="M26" s="128">
        <f t="shared" si="5"/>
        <v>14.285714285714286</v>
      </c>
    </row>
    <row r="27" spans="1:13" ht="14.25">
      <c r="A27" s="34" t="s">
        <v>72</v>
      </c>
      <c r="B27" s="85">
        <v>3</v>
      </c>
      <c r="C27" s="128">
        <f t="shared" si="1"/>
        <v>27.272727272727273</v>
      </c>
      <c r="D27" s="67">
        <v>0</v>
      </c>
      <c r="E27" s="128">
        <f t="shared" si="0"/>
        <v>0</v>
      </c>
      <c r="F27" s="67">
        <v>3</v>
      </c>
      <c r="G27" s="128">
        <f t="shared" si="2"/>
        <v>27.272727272727273</v>
      </c>
      <c r="H27" s="67">
        <v>4</v>
      </c>
      <c r="I27" s="128">
        <f t="shared" si="3"/>
        <v>36.36363636363637</v>
      </c>
      <c r="J27" s="67">
        <v>1</v>
      </c>
      <c r="K27" s="128">
        <f t="shared" si="4"/>
        <v>9.090909090909092</v>
      </c>
      <c r="L27" s="67">
        <v>0</v>
      </c>
      <c r="M27" s="128">
        <f t="shared" si="5"/>
        <v>0</v>
      </c>
    </row>
    <row r="28" spans="1:13" ht="14.25">
      <c r="A28" s="34" t="s">
        <v>73</v>
      </c>
      <c r="B28" s="85">
        <v>0</v>
      </c>
      <c r="C28" s="128">
        <f t="shared" si="1"/>
        <v>0</v>
      </c>
      <c r="D28" s="67">
        <v>1</v>
      </c>
      <c r="E28" s="128">
        <f t="shared" si="0"/>
        <v>25</v>
      </c>
      <c r="F28" s="67">
        <v>0</v>
      </c>
      <c r="G28" s="128">
        <f t="shared" si="2"/>
        <v>0</v>
      </c>
      <c r="H28" s="67">
        <v>3</v>
      </c>
      <c r="I28" s="128">
        <f t="shared" si="3"/>
        <v>75</v>
      </c>
      <c r="J28" s="67">
        <v>0</v>
      </c>
      <c r="K28" s="128">
        <f t="shared" si="4"/>
        <v>0</v>
      </c>
      <c r="L28" s="67">
        <v>0</v>
      </c>
      <c r="M28" s="128">
        <f t="shared" si="5"/>
        <v>0</v>
      </c>
    </row>
    <row r="29" spans="1:13" ht="14.25">
      <c r="A29" s="34" t="s">
        <v>74</v>
      </c>
      <c r="B29" s="85">
        <v>7</v>
      </c>
      <c r="C29" s="128">
        <f t="shared" si="1"/>
        <v>50</v>
      </c>
      <c r="D29" s="67">
        <v>3</v>
      </c>
      <c r="E29" s="128">
        <f t="shared" si="0"/>
        <v>21.428571428571427</v>
      </c>
      <c r="F29" s="67">
        <v>1</v>
      </c>
      <c r="G29" s="128">
        <f t="shared" si="2"/>
        <v>7.142857142857143</v>
      </c>
      <c r="H29" s="67">
        <v>1</v>
      </c>
      <c r="I29" s="128">
        <f t="shared" si="3"/>
        <v>7.142857142857143</v>
      </c>
      <c r="J29" s="67">
        <v>2</v>
      </c>
      <c r="K29" s="128">
        <f t="shared" si="4"/>
        <v>14.285714285714286</v>
      </c>
      <c r="L29" s="67">
        <v>0</v>
      </c>
      <c r="M29" s="128">
        <f t="shared" si="5"/>
        <v>0</v>
      </c>
    </row>
    <row r="30" spans="1:13" ht="14.25">
      <c r="A30" s="34" t="s">
        <v>75</v>
      </c>
      <c r="B30" s="85">
        <v>1</v>
      </c>
      <c r="C30" s="128">
        <f t="shared" si="1"/>
        <v>25</v>
      </c>
      <c r="D30" s="67">
        <v>1</v>
      </c>
      <c r="E30" s="128">
        <f t="shared" si="0"/>
        <v>25</v>
      </c>
      <c r="F30" s="67">
        <v>1</v>
      </c>
      <c r="G30" s="128">
        <f t="shared" si="2"/>
        <v>25</v>
      </c>
      <c r="H30" s="67">
        <v>1</v>
      </c>
      <c r="I30" s="128">
        <f t="shared" si="3"/>
        <v>25</v>
      </c>
      <c r="J30" s="67">
        <v>0</v>
      </c>
      <c r="K30" s="128">
        <f t="shared" si="4"/>
        <v>0</v>
      </c>
      <c r="L30" s="67">
        <v>0</v>
      </c>
      <c r="M30" s="128">
        <f t="shared" si="5"/>
        <v>0</v>
      </c>
    </row>
    <row r="31" spans="1:13" ht="14.25">
      <c r="A31" s="34" t="s">
        <v>76</v>
      </c>
      <c r="B31" s="85">
        <v>0</v>
      </c>
      <c r="C31" s="128">
        <f t="shared" si="1"/>
        <v>0</v>
      </c>
      <c r="D31" s="67">
        <v>1</v>
      </c>
      <c r="E31" s="128">
        <f t="shared" si="0"/>
        <v>25</v>
      </c>
      <c r="F31" s="67">
        <v>0</v>
      </c>
      <c r="G31" s="128">
        <f t="shared" si="2"/>
        <v>0</v>
      </c>
      <c r="H31" s="67">
        <v>2</v>
      </c>
      <c r="I31" s="128">
        <f t="shared" si="3"/>
        <v>50</v>
      </c>
      <c r="J31" s="67">
        <v>0</v>
      </c>
      <c r="K31" s="128">
        <f t="shared" si="4"/>
        <v>0</v>
      </c>
      <c r="L31" s="67">
        <v>1</v>
      </c>
      <c r="M31" s="128">
        <f t="shared" si="5"/>
        <v>25</v>
      </c>
    </row>
    <row r="32" spans="1:13" ht="14.25">
      <c r="A32" s="34" t="s">
        <v>77</v>
      </c>
      <c r="B32" s="85">
        <v>0</v>
      </c>
      <c r="C32" s="128"/>
      <c r="D32" s="67">
        <v>0</v>
      </c>
      <c r="E32" s="128"/>
      <c r="F32" s="67">
        <v>0</v>
      </c>
      <c r="G32" s="128"/>
      <c r="H32" s="67">
        <v>0</v>
      </c>
      <c r="I32" s="128"/>
      <c r="J32" s="67">
        <v>0</v>
      </c>
      <c r="K32" s="128"/>
      <c r="L32" s="67">
        <v>0</v>
      </c>
      <c r="M32" s="128"/>
    </row>
    <row r="33" spans="1:13" ht="15">
      <c r="A33" s="26" t="s">
        <v>78</v>
      </c>
      <c r="B33" s="99">
        <v>431</v>
      </c>
      <c r="C33" s="139">
        <f t="shared" si="1"/>
        <v>71.00494233937397</v>
      </c>
      <c r="D33" s="83">
        <v>43</v>
      </c>
      <c r="E33" s="139">
        <f t="shared" si="0"/>
        <v>7.0840197693574956</v>
      </c>
      <c r="F33" s="83">
        <v>46</v>
      </c>
      <c r="G33" s="139">
        <f t="shared" si="2"/>
        <v>7.578253706754531</v>
      </c>
      <c r="H33" s="83">
        <v>53</v>
      </c>
      <c r="I33" s="139">
        <f t="shared" si="3"/>
        <v>8.731466227347612</v>
      </c>
      <c r="J33" s="83">
        <v>15</v>
      </c>
      <c r="K33" s="139">
        <f t="shared" si="4"/>
        <v>2.471169686985173</v>
      </c>
      <c r="L33" s="83">
        <v>19</v>
      </c>
      <c r="M33" s="139">
        <f t="shared" si="5"/>
        <v>3.1301482701812193</v>
      </c>
    </row>
    <row r="35" spans="2:3" ht="14.25">
      <c r="B35" s="4"/>
      <c r="C35" s="4"/>
    </row>
    <row r="36" spans="2:3" ht="14.25">
      <c r="B36" s="4"/>
      <c r="C36" s="4"/>
    </row>
    <row r="45" ht="14.25">
      <c r="C45" s="4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.7083333333333334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L9" sqref="L9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>
        <v>0</v>
      </c>
      <c r="C7" s="9"/>
      <c r="D7" s="25"/>
      <c r="E7" s="9">
        <v>0</v>
      </c>
      <c r="F7" s="9"/>
      <c r="G7" s="25"/>
      <c r="H7" s="9">
        <v>0</v>
      </c>
      <c r="I7" s="9"/>
      <c r="J7" s="25"/>
    </row>
    <row r="8" spans="1:10" ht="14.25">
      <c r="A8" s="14" t="s">
        <v>52</v>
      </c>
      <c r="B8" s="9">
        <v>6</v>
      </c>
      <c r="C8" s="9">
        <v>5</v>
      </c>
      <c r="D8" s="25">
        <f>C8*100/B8-100</f>
        <v>-16.66666666666667</v>
      </c>
      <c r="E8" s="9">
        <v>0</v>
      </c>
      <c r="F8" s="9">
        <v>1</v>
      </c>
      <c r="G8" s="25" t="s">
        <v>315</v>
      </c>
      <c r="H8" s="9">
        <v>9</v>
      </c>
      <c r="I8" s="9">
        <v>6</v>
      </c>
      <c r="J8" s="25">
        <f>I8*100/H8-100</f>
        <v>-33.33333333333333</v>
      </c>
    </row>
    <row r="9" spans="1:10" ht="14.25">
      <c r="A9" s="14" t="s">
        <v>53</v>
      </c>
      <c r="B9" s="9">
        <v>4</v>
      </c>
      <c r="C9" s="9">
        <v>15</v>
      </c>
      <c r="D9" s="97">
        <f aca="true" t="shared" si="0" ref="D9:D34">C9*100/B9-100</f>
        <v>275</v>
      </c>
      <c r="E9" s="9">
        <v>1</v>
      </c>
      <c r="F9" s="9">
        <v>3</v>
      </c>
      <c r="G9" s="97">
        <f>F9*100/E9-100</f>
        <v>200</v>
      </c>
      <c r="H9" s="9">
        <v>3</v>
      </c>
      <c r="I9" s="9">
        <v>16</v>
      </c>
      <c r="J9" s="25">
        <f aca="true" t="shared" si="1" ref="J9:J26">I9*100/H9-100</f>
        <v>433.33333333333337</v>
      </c>
    </row>
    <row r="10" spans="1:10" ht="14.25">
      <c r="A10" s="14" t="s">
        <v>54</v>
      </c>
      <c r="B10" s="9">
        <v>16</v>
      </c>
      <c r="C10" s="9">
        <v>2</v>
      </c>
      <c r="D10" s="25">
        <f t="shared" si="0"/>
        <v>-87.5</v>
      </c>
      <c r="E10" s="9">
        <v>2</v>
      </c>
      <c r="F10" s="9">
        <v>2</v>
      </c>
      <c r="G10" s="25">
        <f>F10*100/E10-100</f>
        <v>0</v>
      </c>
      <c r="H10" s="9">
        <v>36</v>
      </c>
      <c r="I10" s="9">
        <v>5</v>
      </c>
      <c r="J10" s="25">
        <f t="shared" si="1"/>
        <v>-86.11111111111111</v>
      </c>
    </row>
    <row r="11" spans="1:10" ht="14.25">
      <c r="A11" s="14" t="s">
        <v>55</v>
      </c>
      <c r="B11" s="9">
        <v>5</v>
      </c>
      <c r="C11" s="9">
        <v>2</v>
      </c>
      <c r="D11" s="97">
        <f t="shared" si="0"/>
        <v>-60</v>
      </c>
      <c r="E11" s="9">
        <v>1</v>
      </c>
      <c r="F11" s="9">
        <v>0</v>
      </c>
      <c r="G11" s="137" t="s">
        <v>314</v>
      </c>
      <c r="H11" s="9">
        <v>5</v>
      </c>
      <c r="I11" s="9">
        <v>3</v>
      </c>
      <c r="J11" s="97">
        <f t="shared" si="1"/>
        <v>-40</v>
      </c>
    </row>
    <row r="12" spans="1:10" ht="14.25">
      <c r="A12" s="14" t="s">
        <v>56</v>
      </c>
      <c r="B12" s="9">
        <v>3</v>
      </c>
      <c r="C12" s="9">
        <v>0</v>
      </c>
      <c r="D12" s="140" t="s">
        <v>314</v>
      </c>
      <c r="E12" s="9">
        <v>1</v>
      </c>
      <c r="F12" s="9">
        <v>0</v>
      </c>
      <c r="G12" s="137" t="s">
        <v>314</v>
      </c>
      <c r="H12" s="9">
        <v>3</v>
      </c>
      <c r="I12" s="9">
        <v>0</v>
      </c>
      <c r="J12" s="137" t="s">
        <v>314</v>
      </c>
    </row>
    <row r="13" spans="1:10" ht="14.25">
      <c r="A13" s="14" t="s">
        <v>57</v>
      </c>
      <c r="B13" s="9">
        <v>3</v>
      </c>
      <c r="C13" s="9">
        <v>12</v>
      </c>
      <c r="D13" s="97">
        <f t="shared" si="0"/>
        <v>300</v>
      </c>
      <c r="E13" s="9">
        <v>1</v>
      </c>
      <c r="F13" s="9">
        <v>2</v>
      </c>
      <c r="G13" s="97">
        <f>F13*100/E13-100</f>
        <v>100</v>
      </c>
      <c r="H13" s="9">
        <v>4</v>
      </c>
      <c r="I13" s="9">
        <v>11</v>
      </c>
      <c r="J13" s="25">
        <f t="shared" si="1"/>
        <v>175</v>
      </c>
    </row>
    <row r="14" spans="1:10" ht="14.25">
      <c r="A14" s="14" t="s">
        <v>58</v>
      </c>
      <c r="B14" s="9">
        <v>2</v>
      </c>
      <c r="C14" s="9">
        <v>5</v>
      </c>
      <c r="D14" s="97">
        <f t="shared" si="0"/>
        <v>150</v>
      </c>
      <c r="E14" s="9">
        <v>2</v>
      </c>
      <c r="F14" s="9">
        <v>1</v>
      </c>
      <c r="G14" s="97">
        <f>F14*100/E14-100</f>
        <v>-50</v>
      </c>
      <c r="H14" s="9">
        <v>3</v>
      </c>
      <c r="I14" s="9">
        <v>4</v>
      </c>
      <c r="J14" s="25">
        <f t="shared" si="1"/>
        <v>33.33333333333334</v>
      </c>
    </row>
    <row r="15" spans="1:10" ht="14.25">
      <c r="A15" s="14" t="s">
        <v>59</v>
      </c>
      <c r="B15" s="9">
        <v>1</v>
      </c>
      <c r="C15" s="9">
        <v>6</v>
      </c>
      <c r="D15" s="97">
        <f t="shared" si="0"/>
        <v>500</v>
      </c>
      <c r="E15" s="9">
        <v>0</v>
      </c>
      <c r="F15" s="9">
        <v>1</v>
      </c>
      <c r="G15" s="25" t="s">
        <v>315</v>
      </c>
      <c r="H15" s="9">
        <v>1</v>
      </c>
      <c r="I15" s="9">
        <v>11</v>
      </c>
      <c r="J15" s="97">
        <f t="shared" si="1"/>
        <v>1000</v>
      </c>
    </row>
    <row r="16" spans="1:10" ht="14.25">
      <c r="A16" s="14" t="s">
        <v>60</v>
      </c>
      <c r="B16" s="9">
        <v>2</v>
      </c>
      <c r="C16" s="9">
        <v>2</v>
      </c>
      <c r="D16" s="25">
        <f t="shared" si="0"/>
        <v>0</v>
      </c>
      <c r="E16" s="9">
        <v>1</v>
      </c>
      <c r="F16" s="9">
        <v>0</v>
      </c>
      <c r="G16" s="137" t="s">
        <v>314</v>
      </c>
      <c r="H16" s="9">
        <v>1</v>
      </c>
      <c r="I16" s="9">
        <v>2</v>
      </c>
      <c r="J16" s="97">
        <f t="shared" si="1"/>
        <v>100</v>
      </c>
    </row>
    <row r="17" spans="1:10" ht="14.25">
      <c r="A17" s="14" t="s">
        <v>61</v>
      </c>
      <c r="B17" s="9">
        <v>0</v>
      </c>
      <c r="C17" s="9">
        <v>1</v>
      </c>
      <c r="D17" s="25" t="s">
        <v>315</v>
      </c>
      <c r="E17" s="9">
        <v>0</v>
      </c>
      <c r="F17" s="9">
        <v>0</v>
      </c>
      <c r="G17" s="25"/>
      <c r="H17" s="9">
        <v>0</v>
      </c>
      <c r="I17" s="9">
        <v>1</v>
      </c>
      <c r="J17" s="25" t="s">
        <v>315</v>
      </c>
    </row>
    <row r="18" spans="1:10" ht="14.25">
      <c r="A18" s="14" t="s">
        <v>62</v>
      </c>
      <c r="B18" s="9">
        <v>1</v>
      </c>
      <c r="C18" s="9">
        <v>2</v>
      </c>
      <c r="D18" s="97">
        <f t="shared" si="0"/>
        <v>100</v>
      </c>
      <c r="E18" s="9">
        <v>0</v>
      </c>
      <c r="F18" s="9">
        <v>2</v>
      </c>
      <c r="G18" s="25" t="s">
        <v>315</v>
      </c>
      <c r="H18" s="9">
        <v>1</v>
      </c>
      <c r="I18" s="9">
        <v>1</v>
      </c>
      <c r="J18" s="25">
        <f t="shared" si="1"/>
        <v>0</v>
      </c>
    </row>
    <row r="19" spans="1:10" ht="14.25">
      <c r="A19" s="14" t="s">
        <v>63</v>
      </c>
      <c r="B19" s="9">
        <v>0</v>
      </c>
      <c r="C19" s="9">
        <v>3</v>
      </c>
      <c r="D19" s="25" t="s">
        <v>315</v>
      </c>
      <c r="E19" s="9">
        <v>0</v>
      </c>
      <c r="F19" s="9">
        <v>0</v>
      </c>
      <c r="G19" s="25"/>
      <c r="H19" s="9">
        <v>0</v>
      </c>
      <c r="I19" s="9">
        <v>4</v>
      </c>
      <c r="J19" s="25" t="s">
        <v>315</v>
      </c>
    </row>
    <row r="20" spans="1:10" ht="14.25">
      <c r="A20" s="14" t="s">
        <v>64</v>
      </c>
      <c r="B20" s="9">
        <v>85</v>
      </c>
      <c r="C20" s="9">
        <v>123</v>
      </c>
      <c r="D20" s="25">
        <f t="shared" si="0"/>
        <v>44.70588235294119</v>
      </c>
      <c r="E20" s="9">
        <v>6</v>
      </c>
      <c r="F20" s="9">
        <v>12</v>
      </c>
      <c r="G20" s="97">
        <f>F20*100/E20-100</f>
        <v>100</v>
      </c>
      <c r="H20" s="9">
        <v>107</v>
      </c>
      <c r="I20" s="9">
        <v>169</v>
      </c>
      <c r="J20" s="25">
        <f t="shared" si="1"/>
        <v>57.94392523364485</v>
      </c>
    </row>
    <row r="21" spans="1:10" ht="14.25">
      <c r="A21" s="14" t="s">
        <v>65</v>
      </c>
      <c r="B21" s="9">
        <v>5</v>
      </c>
      <c r="C21" s="9">
        <v>5</v>
      </c>
      <c r="D21" s="25">
        <f t="shared" si="0"/>
        <v>0</v>
      </c>
      <c r="E21" s="9">
        <v>0</v>
      </c>
      <c r="F21" s="9">
        <v>1</v>
      </c>
      <c r="G21" s="25" t="s">
        <v>315</v>
      </c>
      <c r="H21" s="9">
        <v>7</v>
      </c>
      <c r="I21" s="9">
        <v>8</v>
      </c>
      <c r="J21" s="25">
        <f t="shared" si="1"/>
        <v>14.285714285714292</v>
      </c>
    </row>
    <row r="22" spans="1:10" ht="14.25">
      <c r="A22" s="14" t="s">
        <v>66</v>
      </c>
      <c r="B22" s="9">
        <v>4</v>
      </c>
      <c r="C22" s="9">
        <v>1</v>
      </c>
      <c r="D22" s="25">
        <f t="shared" si="0"/>
        <v>-75</v>
      </c>
      <c r="E22" s="9">
        <v>0</v>
      </c>
      <c r="F22" s="9">
        <v>1</v>
      </c>
      <c r="G22" s="25" t="s">
        <v>315</v>
      </c>
      <c r="H22" s="9">
        <v>4</v>
      </c>
      <c r="I22" s="9">
        <v>0</v>
      </c>
      <c r="J22" s="137" t="s">
        <v>314</v>
      </c>
    </row>
    <row r="23" spans="1:10" ht="14.25">
      <c r="A23" s="14" t="s">
        <v>67</v>
      </c>
      <c r="B23" s="9">
        <v>5</v>
      </c>
      <c r="C23" s="9">
        <v>11</v>
      </c>
      <c r="D23" s="97">
        <f t="shared" si="0"/>
        <v>120</v>
      </c>
      <c r="E23" s="9">
        <v>0</v>
      </c>
      <c r="F23" s="9">
        <v>4</v>
      </c>
      <c r="G23" s="25" t="s">
        <v>315</v>
      </c>
      <c r="H23" s="9">
        <v>6</v>
      </c>
      <c r="I23" s="9">
        <v>9</v>
      </c>
      <c r="J23" s="97">
        <f t="shared" si="1"/>
        <v>50</v>
      </c>
    </row>
    <row r="24" spans="1:10" ht="14.25">
      <c r="A24" s="14" t="s">
        <v>68</v>
      </c>
      <c r="B24" s="9">
        <v>2</v>
      </c>
      <c r="C24" s="9">
        <v>4</v>
      </c>
      <c r="D24" s="97">
        <f t="shared" si="0"/>
        <v>100</v>
      </c>
      <c r="E24" s="9">
        <v>0</v>
      </c>
      <c r="F24" s="9">
        <v>2</v>
      </c>
      <c r="G24" s="25" t="s">
        <v>315</v>
      </c>
      <c r="H24" s="9">
        <v>4</v>
      </c>
      <c r="I24" s="9">
        <v>2</v>
      </c>
      <c r="J24" s="97">
        <f t="shared" si="1"/>
        <v>-50</v>
      </c>
    </row>
    <row r="25" spans="1:10" ht="14.25">
      <c r="A25" s="14" t="s">
        <v>69</v>
      </c>
      <c r="B25" s="9">
        <v>2</v>
      </c>
      <c r="C25" s="9">
        <v>3</v>
      </c>
      <c r="D25" s="97">
        <f t="shared" si="0"/>
        <v>50</v>
      </c>
      <c r="E25" s="9">
        <v>0</v>
      </c>
      <c r="F25" s="9">
        <v>0</v>
      </c>
      <c r="G25" s="25"/>
      <c r="H25" s="9">
        <v>4</v>
      </c>
      <c r="I25" s="9">
        <v>3</v>
      </c>
      <c r="J25" s="97">
        <f t="shared" si="1"/>
        <v>-25</v>
      </c>
    </row>
    <row r="26" spans="1:10" ht="14.25">
      <c r="A26" s="14" t="s">
        <v>70</v>
      </c>
      <c r="B26" s="9">
        <v>3</v>
      </c>
      <c r="C26" s="9">
        <v>1</v>
      </c>
      <c r="D26" s="25">
        <f t="shared" si="0"/>
        <v>-66.66666666666666</v>
      </c>
      <c r="E26" s="9">
        <v>2</v>
      </c>
      <c r="F26" s="9">
        <v>0</v>
      </c>
      <c r="G26" s="137" t="s">
        <v>314</v>
      </c>
      <c r="H26" s="9">
        <v>1</v>
      </c>
      <c r="I26" s="9">
        <v>1</v>
      </c>
      <c r="J26" s="25">
        <f t="shared" si="1"/>
        <v>0</v>
      </c>
    </row>
    <row r="27" spans="1:10" ht="14.25">
      <c r="A27" s="14" t="s">
        <v>71</v>
      </c>
      <c r="B27" s="9">
        <v>0</v>
      </c>
      <c r="C27" s="9">
        <v>2</v>
      </c>
      <c r="D27" s="25" t="s">
        <v>315</v>
      </c>
      <c r="E27" s="9">
        <v>0</v>
      </c>
      <c r="F27" s="9">
        <v>0</v>
      </c>
      <c r="G27" s="25"/>
      <c r="H27" s="9">
        <v>0</v>
      </c>
      <c r="I27" s="9">
        <v>2</v>
      </c>
      <c r="J27" s="25" t="s">
        <v>315</v>
      </c>
    </row>
    <row r="28" spans="1:10" ht="14.25">
      <c r="A28" s="14" t="s">
        <v>72</v>
      </c>
      <c r="B28" s="9">
        <v>1</v>
      </c>
      <c r="C28" s="9">
        <v>0</v>
      </c>
      <c r="D28" s="140" t="s">
        <v>314</v>
      </c>
      <c r="E28" s="9">
        <v>0</v>
      </c>
      <c r="F28" s="9">
        <v>0</v>
      </c>
      <c r="G28" s="25"/>
      <c r="H28" s="9">
        <v>1</v>
      </c>
      <c r="I28" s="9">
        <v>0</v>
      </c>
      <c r="J28" s="137" t="s">
        <v>314</v>
      </c>
    </row>
    <row r="29" spans="1:10" ht="14.25">
      <c r="A29" s="14" t="s">
        <v>73</v>
      </c>
      <c r="B29" s="9">
        <v>0</v>
      </c>
      <c r="C29" s="9">
        <v>2</v>
      </c>
      <c r="D29" s="25" t="s">
        <v>315</v>
      </c>
      <c r="E29" s="9">
        <v>0</v>
      </c>
      <c r="F29" s="9">
        <v>0</v>
      </c>
      <c r="G29" s="25"/>
      <c r="H29" s="9">
        <v>0</v>
      </c>
      <c r="I29" s="9">
        <v>4</v>
      </c>
      <c r="J29" s="25" t="s">
        <v>315</v>
      </c>
    </row>
    <row r="30" spans="1:10" ht="14.25">
      <c r="A30" s="14" t="s">
        <v>74</v>
      </c>
      <c r="B30" s="9">
        <v>1</v>
      </c>
      <c r="C30" s="9">
        <v>1</v>
      </c>
      <c r="D30" s="25">
        <f t="shared" si="0"/>
        <v>0</v>
      </c>
      <c r="E30" s="9">
        <v>1</v>
      </c>
      <c r="F30" s="9">
        <v>0</v>
      </c>
      <c r="G30" s="137" t="s">
        <v>314</v>
      </c>
      <c r="H30" s="9">
        <v>0</v>
      </c>
      <c r="I30" s="9">
        <v>1</v>
      </c>
      <c r="J30" s="25" t="s">
        <v>315</v>
      </c>
    </row>
    <row r="31" spans="1:10" ht="14.25">
      <c r="A31" s="14" t="s">
        <v>75</v>
      </c>
      <c r="B31" s="9">
        <v>0</v>
      </c>
      <c r="C31" s="9">
        <v>1</v>
      </c>
      <c r="D31" s="97" t="s">
        <v>315</v>
      </c>
      <c r="E31" s="9">
        <v>0</v>
      </c>
      <c r="F31" s="9">
        <v>0</v>
      </c>
      <c r="G31" s="25"/>
      <c r="H31" s="9">
        <v>0</v>
      </c>
      <c r="I31" s="9">
        <v>1</v>
      </c>
      <c r="J31" s="25" t="s">
        <v>315</v>
      </c>
    </row>
    <row r="32" spans="1:10" ht="14.25">
      <c r="A32" s="14" t="s">
        <v>76</v>
      </c>
      <c r="B32" s="9">
        <v>0</v>
      </c>
      <c r="C32" s="9">
        <v>2</v>
      </c>
      <c r="D32" s="97" t="s">
        <v>315</v>
      </c>
      <c r="E32" s="9">
        <v>0</v>
      </c>
      <c r="F32" s="9">
        <v>0</v>
      </c>
      <c r="G32" s="25"/>
      <c r="H32" s="9">
        <v>0</v>
      </c>
      <c r="I32" s="9">
        <v>3</v>
      </c>
      <c r="J32" s="25" t="s">
        <v>315</v>
      </c>
    </row>
    <row r="33" spans="1:10" ht="14.25">
      <c r="A33" s="14" t="s">
        <v>77</v>
      </c>
      <c r="B33" s="9">
        <v>0</v>
      </c>
      <c r="C33" s="9">
        <v>0</v>
      </c>
      <c r="D33" s="97"/>
      <c r="E33" s="9">
        <v>0</v>
      </c>
      <c r="F33" s="9">
        <v>0</v>
      </c>
      <c r="G33" s="25"/>
      <c r="H33" s="9">
        <v>0</v>
      </c>
      <c r="I33" s="9">
        <v>0</v>
      </c>
      <c r="J33" s="25"/>
    </row>
    <row r="34" spans="1:10" ht="15">
      <c r="A34" s="17" t="s">
        <v>78</v>
      </c>
      <c r="B34" s="26">
        <v>151</v>
      </c>
      <c r="C34" s="75">
        <v>211</v>
      </c>
      <c r="D34" s="27">
        <f t="shared" si="0"/>
        <v>39.73509933774835</v>
      </c>
      <c r="E34" s="26">
        <v>18</v>
      </c>
      <c r="F34" s="26">
        <v>32</v>
      </c>
      <c r="G34" s="27">
        <f>F34*100/E34-100</f>
        <v>77.77777777777777</v>
      </c>
      <c r="H34" s="26">
        <v>200</v>
      </c>
      <c r="I34" s="26">
        <v>267</v>
      </c>
      <c r="J34" s="27">
        <f>I34*100/H34-100</f>
        <v>33.5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D7:D11 J7:J11 D29:D34 D13:D27 J13:J21 J23:J27 J29:J34">
    <cfRule type="cellIs" priority="27" dxfId="159" operator="lessThanOrEqual" stopIfTrue="1">
      <formula>0</formula>
    </cfRule>
  </conditionalFormatting>
  <conditionalFormatting sqref="G7 D7:D11 J7:J11 D29:D34 D13:D27 J13:J21 J23:J27 J29:J34">
    <cfRule type="cellIs" priority="26" dxfId="158" operator="greaterThan" stopIfTrue="1">
      <formula>0</formula>
    </cfRule>
  </conditionalFormatting>
  <conditionalFormatting sqref="G8:G10 G13:G15 G17:G25 G27:G29 G31:G34">
    <cfRule type="cellIs" priority="21" dxfId="160" operator="lessThanOrEqual" stopIfTrue="1">
      <formula>0</formula>
    </cfRule>
    <cfRule type="cellIs" priority="23" dxfId="158" operator="greaterThan" stopIfTrue="1">
      <formula>0</formula>
    </cfRule>
  </conditionalFormatting>
  <conditionalFormatting sqref="G8:G10 G13:G15 G17:G25 G27:G29 G31:G34">
    <cfRule type="cellIs" priority="20" dxfId="159" operator="lessThanOrEqual" stopIfTrue="1">
      <formula>0</formula>
    </cfRule>
  </conditionalFormatting>
  <conditionalFormatting sqref="G8:G10 G13:G15 G17:G25 G27:G29 G31:G34">
    <cfRule type="cellIs" priority="19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workbookViewId="0" topLeftCell="A1">
      <selection activeCell="M25" sqref="M25"/>
    </sheetView>
  </sheetViews>
  <sheetFormatPr defaultColWidth="9.140625" defaultRowHeight="15"/>
  <cols>
    <col min="1" max="1" width="28.57421875" style="1" customWidth="1"/>
    <col min="2" max="11" width="12.00390625" style="1" customWidth="1"/>
    <col min="12" max="13" width="10.8515625" style="1" customWidth="1"/>
    <col min="14" max="16384" width="9.140625" style="1" customWidth="1"/>
  </cols>
  <sheetData>
    <row r="1" spans="1:11" ht="18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4" spans="1:11" s="8" customFormat="1" ht="14.25">
      <c r="A4" s="150" t="s">
        <v>42</v>
      </c>
      <c r="B4" s="150" t="s">
        <v>106</v>
      </c>
      <c r="C4" s="150"/>
      <c r="D4" s="150" t="s">
        <v>107</v>
      </c>
      <c r="E4" s="150"/>
      <c r="F4" s="150" t="s">
        <v>108</v>
      </c>
      <c r="G4" s="150"/>
      <c r="H4" s="150" t="s">
        <v>109</v>
      </c>
      <c r="I4" s="150"/>
      <c r="J4" s="150" t="s">
        <v>110</v>
      </c>
      <c r="K4" s="150"/>
    </row>
    <row r="5" spans="1:11" s="8" customFormat="1" ht="28.5">
      <c r="A5" s="150"/>
      <c r="B5" s="55" t="s">
        <v>111</v>
      </c>
      <c r="C5" s="55" t="s">
        <v>105</v>
      </c>
      <c r="D5" s="55" t="s">
        <v>111</v>
      </c>
      <c r="E5" s="55" t="s">
        <v>105</v>
      </c>
      <c r="F5" s="55" t="s">
        <v>111</v>
      </c>
      <c r="G5" s="55" t="s">
        <v>105</v>
      </c>
      <c r="H5" s="55" t="s">
        <v>111</v>
      </c>
      <c r="I5" s="55" t="s">
        <v>105</v>
      </c>
      <c r="J5" s="55" t="s">
        <v>111</v>
      </c>
      <c r="K5" s="55" t="s">
        <v>105</v>
      </c>
    </row>
    <row r="6" spans="1:11" ht="14.25">
      <c r="A6" s="14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4.25">
      <c r="A7" s="14" t="s">
        <v>52</v>
      </c>
      <c r="B7" s="9"/>
      <c r="C7" s="128"/>
      <c r="D7" s="9">
        <v>1</v>
      </c>
      <c r="E7" s="128">
        <f>D7*100/(D7+F7+H7+J7+L7+B7)</f>
        <v>20</v>
      </c>
      <c r="F7" s="9">
        <v>2</v>
      </c>
      <c r="G7" s="128">
        <f>F7*100/(B7+D7+F7+H7+J7+L7)</f>
        <v>40</v>
      </c>
      <c r="H7" s="9"/>
      <c r="I7" s="9"/>
      <c r="J7" s="9">
        <v>2</v>
      </c>
      <c r="K7" s="128">
        <f>J7*100/(B7+D7+F7+H7+J7+L7)</f>
        <v>40</v>
      </c>
    </row>
    <row r="8" spans="1:11" ht="14.25">
      <c r="A8" s="14" t="s">
        <v>53</v>
      </c>
      <c r="B8" s="9"/>
      <c r="C8" s="128"/>
      <c r="D8" s="9"/>
      <c r="E8" s="128"/>
      <c r="F8" s="9">
        <v>3</v>
      </c>
      <c r="G8" s="128">
        <f aca="true" t="shared" si="0" ref="G8:G33">F8*100/(B8+D8+F8+H8+J8+L8)</f>
        <v>20</v>
      </c>
      <c r="H8" s="9">
        <v>1</v>
      </c>
      <c r="I8" s="128">
        <f>H8*100/(B8+D8+F8+H8+J8+L8)</f>
        <v>6.666666666666667</v>
      </c>
      <c r="J8" s="9">
        <v>11</v>
      </c>
      <c r="K8" s="128">
        <f aca="true" t="shared" si="1" ref="K8:K33">J8*100/(B8+D8+F8+H8+J8+L8)</f>
        <v>73.33333333333333</v>
      </c>
    </row>
    <row r="9" spans="1:11" ht="14.25">
      <c r="A9" s="14" t="s">
        <v>54</v>
      </c>
      <c r="B9" s="9"/>
      <c r="C9" s="128"/>
      <c r="D9" s="9"/>
      <c r="E9" s="128"/>
      <c r="F9" s="9">
        <v>1</v>
      </c>
      <c r="G9" s="128">
        <f t="shared" si="0"/>
        <v>50</v>
      </c>
      <c r="H9" s="9"/>
      <c r="I9" s="128"/>
      <c r="J9" s="9">
        <v>1</v>
      </c>
      <c r="K9" s="128">
        <f t="shared" si="1"/>
        <v>50</v>
      </c>
    </row>
    <row r="10" spans="1:11" ht="14.25">
      <c r="A10" s="14" t="s">
        <v>55</v>
      </c>
      <c r="B10" s="9"/>
      <c r="C10" s="128"/>
      <c r="D10" s="9"/>
      <c r="E10" s="128"/>
      <c r="F10" s="9"/>
      <c r="G10" s="128"/>
      <c r="H10" s="9">
        <v>1</v>
      </c>
      <c r="I10" s="128">
        <f>H10*100/(B10+D10+F10+H10+J10+L10)</f>
        <v>50</v>
      </c>
      <c r="J10" s="9">
        <v>1</v>
      </c>
      <c r="K10" s="128">
        <f t="shared" si="1"/>
        <v>50</v>
      </c>
    </row>
    <row r="11" spans="1:11" ht="14.25">
      <c r="A11" s="14" t="s">
        <v>56</v>
      </c>
      <c r="B11" s="9"/>
      <c r="C11" s="128"/>
      <c r="D11" s="9"/>
      <c r="E11" s="128"/>
      <c r="F11" s="9"/>
      <c r="G11" s="128"/>
      <c r="H11" s="9"/>
      <c r="I11" s="128"/>
      <c r="J11" s="9"/>
      <c r="K11" s="128"/>
    </row>
    <row r="12" spans="1:11" ht="14.25">
      <c r="A12" s="14" t="s">
        <v>57</v>
      </c>
      <c r="B12" s="9"/>
      <c r="C12" s="128"/>
      <c r="D12" s="9">
        <v>1</v>
      </c>
      <c r="E12" s="128">
        <f>D12*100/(D12+F12+H12+J12+L12+B12)</f>
        <v>8.333333333333334</v>
      </c>
      <c r="F12" s="9">
        <v>2</v>
      </c>
      <c r="G12" s="128">
        <f t="shared" si="0"/>
        <v>16.666666666666668</v>
      </c>
      <c r="H12" s="9"/>
      <c r="I12" s="128"/>
      <c r="J12" s="9">
        <v>9</v>
      </c>
      <c r="K12" s="128">
        <f t="shared" si="1"/>
        <v>75</v>
      </c>
    </row>
    <row r="13" spans="1:11" ht="14.25">
      <c r="A13" s="14" t="s">
        <v>58</v>
      </c>
      <c r="B13" s="9"/>
      <c r="C13" s="128"/>
      <c r="D13" s="9"/>
      <c r="E13" s="128"/>
      <c r="F13" s="9">
        <v>2</v>
      </c>
      <c r="G13" s="128">
        <f t="shared" si="0"/>
        <v>40</v>
      </c>
      <c r="H13" s="9"/>
      <c r="I13" s="128"/>
      <c r="J13" s="9">
        <v>3</v>
      </c>
      <c r="K13" s="128">
        <f t="shared" si="1"/>
        <v>60</v>
      </c>
    </row>
    <row r="14" spans="1:11" ht="14.25">
      <c r="A14" s="14" t="s">
        <v>59</v>
      </c>
      <c r="B14" s="9"/>
      <c r="C14" s="128"/>
      <c r="D14" s="9">
        <v>2</v>
      </c>
      <c r="E14" s="128">
        <f>D14*100/(D14+F14+H14+J14+L14+B14)</f>
        <v>33.333333333333336</v>
      </c>
      <c r="F14" s="9">
        <v>2</v>
      </c>
      <c r="G14" s="128">
        <f t="shared" si="0"/>
        <v>33.333333333333336</v>
      </c>
      <c r="H14" s="9">
        <v>1</v>
      </c>
      <c r="I14" s="128">
        <f>H14*100/(B14+D14+F14+H14+J14+L14)</f>
        <v>16.666666666666668</v>
      </c>
      <c r="J14" s="9">
        <v>1</v>
      </c>
      <c r="K14" s="128">
        <f t="shared" si="1"/>
        <v>16.666666666666668</v>
      </c>
    </row>
    <row r="15" spans="1:11" ht="14.25">
      <c r="A15" s="14" t="s">
        <v>60</v>
      </c>
      <c r="B15" s="9"/>
      <c r="C15" s="128"/>
      <c r="D15" s="9"/>
      <c r="E15" s="128"/>
      <c r="F15" s="9">
        <v>2</v>
      </c>
      <c r="G15" s="128">
        <f t="shared" si="0"/>
        <v>100</v>
      </c>
      <c r="H15" s="9"/>
      <c r="I15" s="128"/>
      <c r="J15" s="9"/>
      <c r="K15" s="128"/>
    </row>
    <row r="16" spans="1:11" ht="14.25">
      <c r="A16" s="14" t="s">
        <v>61</v>
      </c>
      <c r="B16" s="9">
        <v>1</v>
      </c>
      <c r="C16" s="128">
        <f>B16*100/(B16+D16+F16+H16+J16+L16)</f>
        <v>100</v>
      </c>
      <c r="D16" s="9"/>
      <c r="E16" s="128"/>
      <c r="F16" s="9"/>
      <c r="G16" s="128"/>
      <c r="H16" s="9"/>
      <c r="I16" s="128"/>
      <c r="J16" s="9"/>
      <c r="K16" s="128"/>
    </row>
    <row r="17" spans="1:11" ht="14.25">
      <c r="A17" s="14" t="s">
        <v>62</v>
      </c>
      <c r="B17" s="9"/>
      <c r="C17" s="128"/>
      <c r="D17" s="9"/>
      <c r="E17" s="128"/>
      <c r="F17" s="9">
        <v>1</v>
      </c>
      <c r="G17" s="128">
        <f t="shared" si="0"/>
        <v>50</v>
      </c>
      <c r="H17" s="9"/>
      <c r="I17" s="128"/>
      <c r="J17" s="9">
        <v>1</v>
      </c>
      <c r="K17" s="128">
        <f t="shared" si="1"/>
        <v>50</v>
      </c>
    </row>
    <row r="18" spans="1:11" ht="14.25">
      <c r="A18" s="14" t="s">
        <v>63</v>
      </c>
      <c r="B18" s="9"/>
      <c r="C18" s="128"/>
      <c r="D18" s="9"/>
      <c r="E18" s="128"/>
      <c r="F18" s="9"/>
      <c r="G18" s="128"/>
      <c r="H18" s="9">
        <v>3</v>
      </c>
      <c r="I18" s="128">
        <f>H18*100/(B18+D18+F18+H18+J18+L18)</f>
        <v>100</v>
      </c>
      <c r="J18" s="9"/>
      <c r="K18" s="128"/>
    </row>
    <row r="19" spans="1:11" ht="14.25">
      <c r="A19" s="14" t="s">
        <v>64</v>
      </c>
      <c r="B19" s="9"/>
      <c r="C19" s="128"/>
      <c r="D19" s="9">
        <v>98</v>
      </c>
      <c r="E19" s="128">
        <f>D19*100/(D19+F19+H19+J19+L19+B19)</f>
        <v>79.67479674796748</v>
      </c>
      <c r="F19" s="9">
        <v>7</v>
      </c>
      <c r="G19" s="128">
        <f t="shared" si="0"/>
        <v>5.691056910569106</v>
      </c>
      <c r="H19" s="9">
        <v>1</v>
      </c>
      <c r="I19" s="128">
        <f>H19*100/(B19+D19+F19+H19+J19+L19)</f>
        <v>0.8130081300813008</v>
      </c>
      <c r="J19" s="9">
        <v>17</v>
      </c>
      <c r="K19" s="128">
        <f t="shared" si="1"/>
        <v>13.821138211382113</v>
      </c>
    </row>
    <row r="20" spans="1:11" ht="14.25">
      <c r="A20" s="14" t="s">
        <v>65</v>
      </c>
      <c r="B20" s="9"/>
      <c r="C20" s="128"/>
      <c r="D20" s="9">
        <v>1</v>
      </c>
      <c r="E20" s="128">
        <f>D20*100/(D20+F20+H20+J20+L20+B20)</f>
        <v>20</v>
      </c>
      <c r="F20" s="9">
        <v>3</v>
      </c>
      <c r="G20" s="128">
        <f t="shared" si="0"/>
        <v>60</v>
      </c>
      <c r="H20" s="9">
        <v>1</v>
      </c>
      <c r="I20" s="128">
        <f>H20*100/(B20+D20+F20+H20+J20+L20)</f>
        <v>20</v>
      </c>
      <c r="J20" s="9"/>
      <c r="K20" s="128"/>
    </row>
    <row r="21" spans="1:11" ht="14.25">
      <c r="A21" s="14" t="s">
        <v>66</v>
      </c>
      <c r="B21" s="9"/>
      <c r="C21" s="128"/>
      <c r="D21" s="9"/>
      <c r="E21" s="128"/>
      <c r="F21" s="9">
        <v>1</v>
      </c>
      <c r="G21" s="128">
        <f t="shared" si="0"/>
        <v>100</v>
      </c>
      <c r="H21" s="9"/>
      <c r="I21" s="128"/>
      <c r="J21" s="9"/>
      <c r="K21" s="128"/>
    </row>
    <row r="22" spans="1:11" ht="14.25">
      <c r="A22" s="14" t="s">
        <v>67</v>
      </c>
      <c r="B22" s="9"/>
      <c r="C22" s="128"/>
      <c r="D22" s="9"/>
      <c r="E22" s="128"/>
      <c r="F22" s="9">
        <v>4</v>
      </c>
      <c r="G22" s="128">
        <f t="shared" si="0"/>
        <v>36.36363636363637</v>
      </c>
      <c r="H22" s="9">
        <v>1</v>
      </c>
      <c r="I22" s="128">
        <f>H22*100/(B22+D22+F22+H22+J22+L22)</f>
        <v>9.090909090909092</v>
      </c>
      <c r="J22" s="9">
        <v>6</v>
      </c>
      <c r="K22" s="128">
        <f t="shared" si="1"/>
        <v>54.54545454545455</v>
      </c>
    </row>
    <row r="23" spans="1:11" ht="14.25">
      <c r="A23" s="14" t="s">
        <v>68</v>
      </c>
      <c r="B23" s="9"/>
      <c r="C23" s="128"/>
      <c r="D23" s="9">
        <v>1</v>
      </c>
      <c r="E23" s="128">
        <f>D23*100/(D23+F23+H23+J23+L23+B23)</f>
        <v>25</v>
      </c>
      <c r="F23" s="9">
        <v>1</v>
      </c>
      <c r="G23" s="128">
        <f t="shared" si="0"/>
        <v>25</v>
      </c>
      <c r="H23" s="9"/>
      <c r="I23" s="128"/>
      <c r="J23" s="9">
        <v>2</v>
      </c>
      <c r="K23" s="128">
        <f t="shared" si="1"/>
        <v>50</v>
      </c>
    </row>
    <row r="24" spans="1:11" ht="14.25">
      <c r="A24" s="14" t="s">
        <v>69</v>
      </c>
      <c r="B24" s="9"/>
      <c r="C24" s="128"/>
      <c r="D24" s="9"/>
      <c r="E24" s="128"/>
      <c r="F24" s="9">
        <v>1</v>
      </c>
      <c r="G24" s="128">
        <f t="shared" si="0"/>
        <v>33.333333333333336</v>
      </c>
      <c r="H24" s="9"/>
      <c r="I24" s="128"/>
      <c r="J24" s="9">
        <v>2</v>
      </c>
      <c r="K24" s="128">
        <f t="shared" si="1"/>
        <v>66.66666666666667</v>
      </c>
    </row>
    <row r="25" spans="1:11" ht="14.25">
      <c r="A25" s="14" t="s">
        <v>70</v>
      </c>
      <c r="B25" s="9"/>
      <c r="C25" s="128"/>
      <c r="D25" s="9"/>
      <c r="E25" s="128"/>
      <c r="F25" s="9"/>
      <c r="G25" s="128"/>
      <c r="H25" s="9"/>
      <c r="I25" s="128"/>
      <c r="J25" s="9">
        <v>1</v>
      </c>
      <c r="K25" s="128">
        <f t="shared" si="1"/>
        <v>100</v>
      </c>
    </row>
    <row r="26" spans="1:11" ht="14.25">
      <c r="A26" s="14" t="s">
        <v>71</v>
      </c>
      <c r="B26" s="9"/>
      <c r="C26" s="128"/>
      <c r="D26" s="9"/>
      <c r="E26" s="128"/>
      <c r="F26" s="9">
        <v>1</v>
      </c>
      <c r="G26" s="128">
        <f t="shared" si="0"/>
        <v>50</v>
      </c>
      <c r="H26" s="9"/>
      <c r="I26" s="128"/>
      <c r="J26" s="9">
        <v>1</v>
      </c>
      <c r="K26" s="128">
        <f t="shared" si="1"/>
        <v>50</v>
      </c>
    </row>
    <row r="27" spans="1:11" ht="14.25">
      <c r="A27" s="14" t="s">
        <v>72</v>
      </c>
      <c r="B27" s="9"/>
      <c r="C27" s="128"/>
      <c r="D27" s="9"/>
      <c r="E27" s="128"/>
      <c r="F27" s="9"/>
      <c r="G27" s="128"/>
      <c r="H27" s="9"/>
      <c r="I27" s="128"/>
      <c r="J27" s="9"/>
      <c r="K27" s="128"/>
    </row>
    <row r="28" spans="1:11" ht="14.25">
      <c r="A28" s="14" t="s">
        <v>73</v>
      </c>
      <c r="B28" s="9"/>
      <c r="C28" s="128"/>
      <c r="D28" s="9"/>
      <c r="E28" s="128"/>
      <c r="F28" s="9">
        <v>1</v>
      </c>
      <c r="G28" s="128">
        <f t="shared" si="0"/>
        <v>50</v>
      </c>
      <c r="H28" s="9"/>
      <c r="I28" s="128"/>
      <c r="J28" s="9">
        <v>1</v>
      </c>
      <c r="K28" s="128">
        <f t="shared" si="1"/>
        <v>50</v>
      </c>
    </row>
    <row r="29" spans="1:11" ht="14.25">
      <c r="A29" s="14" t="s">
        <v>74</v>
      </c>
      <c r="B29" s="9"/>
      <c r="C29" s="128"/>
      <c r="D29" s="9"/>
      <c r="E29" s="128"/>
      <c r="F29" s="9"/>
      <c r="G29" s="128"/>
      <c r="H29" s="9"/>
      <c r="I29" s="128"/>
      <c r="J29" s="9">
        <v>1</v>
      </c>
      <c r="K29" s="128">
        <f t="shared" si="1"/>
        <v>100</v>
      </c>
    </row>
    <row r="30" spans="1:11" ht="14.25">
      <c r="A30" s="14" t="s">
        <v>75</v>
      </c>
      <c r="B30" s="9"/>
      <c r="C30" s="128"/>
      <c r="D30" s="9"/>
      <c r="E30" s="128"/>
      <c r="F30" s="9"/>
      <c r="G30" s="128"/>
      <c r="H30" s="9"/>
      <c r="I30" s="128"/>
      <c r="J30" s="9">
        <v>1</v>
      </c>
      <c r="K30" s="128">
        <f t="shared" si="1"/>
        <v>100</v>
      </c>
    </row>
    <row r="31" spans="1:11" ht="14.25">
      <c r="A31" s="14" t="s">
        <v>76</v>
      </c>
      <c r="B31" s="9"/>
      <c r="C31" s="128"/>
      <c r="D31" s="9"/>
      <c r="E31" s="128"/>
      <c r="F31" s="9"/>
      <c r="G31" s="128"/>
      <c r="H31" s="9">
        <v>1</v>
      </c>
      <c r="I31" s="128">
        <f>H31*100/(B31+D31+F31+H31+J31+L31)</f>
        <v>50</v>
      </c>
      <c r="J31" s="9">
        <v>1</v>
      </c>
      <c r="K31" s="128">
        <f t="shared" si="1"/>
        <v>50</v>
      </c>
    </row>
    <row r="32" spans="1:11" ht="14.25">
      <c r="A32" s="14" t="s">
        <v>77</v>
      </c>
      <c r="B32" s="9"/>
      <c r="C32" s="128"/>
      <c r="D32" s="9"/>
      <c r="E32" s="128"/>
      <c r="F32" s="9"/>
      <c r="G32" s="128"/>
      <c r="H32" s="9"/>
      <c r="I32" s="128"/>
      <c r="J32" s="9"/>
      <c r="K32" s="128"/>
    </row>
    <row r="33" spans="1:12" ht="15">
      <c r="A33" s="17" t="s">
        <v>78</v>
      </c>
      <c r="B33" s="75">
        <v>1</v>
      </c>
      <c r="C33" s="139">
        <f>B33*100/(B33+D33+F33+H33+J33+L33)</f>
        <v>0.47393364928909953</v>
      </c>
      <c r="D33" s="75">
        <v>104</v>
      </c>
      <c r="E33" s="139">
        <f>D33*100/(D33+F33+H33+J33+L33+B33)</f>
        <v>49.28909952606635</v>
      </c>
      <c r="F33" s="75">
        <v>34</v>
      </c>
      <c r="G33" s="139">
        <f t="shared" si="0"/>
        <v>16.113744075829384</v>
      </c>
      <c r="H33" s="75">
        <v>10</v>
      </c>
      <c r="I33" s="139">
        <f>H33*100/(B33+D33+F33+H33+J33+L33)</f>
        <v>4.739336492890995</v>
      </c>
      <c r="J33" s="75">
        <v>62</v>
      </c>
      <c r="K33" s="139">
        <f t="shared" si="1"/>
        <v>29.38388625592417</v>
      </c>
      <c r="L33" s="7"/>
    </row>
    <row r="35" spans="2:4" ht="14.25">
      <c r="B35" s="4"/>
      <c r="C35" s="4"/>
      <c r="D35" s="4"/>
    </row>
    <row r="36" ht="14.25">
      <c r="C36" s="4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5" sqref="G15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12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>
        <v>0</v>
      </c>
      <c r="C7" s="9"/>
      <c r="D7" s="25"/>
      <c r="E7" s="9">
        <v>0</v>
      </c>
      <c r="F7" s="9"/>
      <c r="G7" s="11"/>
      <c r="H7" s="9">
        <v>0</v>
      </c>
      <c r="I7" s="9"/>
      <c r="J7" s="25"/>
    </row>
    <row r="8" spans="1:10" ht="14.25">
      <c r="A8" s="14" t="s">
        <v>52</v>
      </c>
      <c r="B8" s="9">
        <v>2</v>
      </c>
      <c r="C8" s="9">
        <v>1</v>
      </c>
      <c r="D8" s="25">
        <f>C8*100/B8-100</f>
        <v>-50</v>
      </c>
      <c r="E8" s="9">
        <v>1</v>
      </c>
      <c r="F8" s="9">
        <v>1</v>
      </c>
      <c r="G8" s="25">
        <f>F8*100/E8-100</f>
        <v>0</v>
      </c>
      <c r="H8" s="9">
        <v>3</v>
      </c>
      <c r="I8" s="9">
        <v>3</v>
      </c>
      <c r="J8" s="25">
        <f aca="true" t="shared" si="0" ref="J8:J34">I8*100/H8-100</f>
        <v>0</v>
      </c>
    </row>
    <row r="9" spans="1:10" ht="14.25">
      <c r="A9" s="14" t="s">
        <v>53</v>
      </c>
      <c r="B9" s="9">
        <v>3</v>
      </c>
      <c r="C9" s="9">
        <v>3</v>
      </c>
      <c r="D9" s="25">
        <f aca="true" t="shared" si="1" ref="D9:D34">C9*100/B9-100</f>
        <v>0</v>
      </c>
      <c r="E9" s="9">
        <v>0</v>
      </c>
      <c r="F9" s="9">
        <v>2</v>
      </c>
      <c r="G9" s="25" t="s">
        <v>315</v>
      </c>
      <c r="H9" s="9">
        <v>24</v>
      </c>
      <c r="I9" s="9">
        <v>4</v>
      </c>
      <c r="J9" s="25">
        <f t="shared" si="0"/>
        <v>-83.33333333333333</v>
      </c>
    </row>
    <row r="10" spans="1:10" ht="14.25">
      <c r="A10" s="14" t="s">
        <v>54</v>
      </c>
      <c r="B10" s="9">
        <v>22</v>
      </c>
      <c r="C10" s="9">
        <v>13</v>
      </c>
      <c r="D10" s="25">
        <f t="shared" si="1"/>
        <v>-40.90909090909091</v>
      </c>
      <c r="E10" s="9">
        <v>16</v>
      </c>
      <c r="F10" s="9">
        <v>1</v>
      </c>
      <c r="G10" s="25">
        <f>F10*100/E10-100</f>
        <v>-93.75</v>
      </c>
      <c r="H10" s="9">
        <v>97</v>
      </c>
      <c r="I10" s="9">
        <v>16</v>
      </c>
      <c r="J10" s="25">
        <f t="shared" si="0"/>
        <v>-83.50515463917526</v>
      </c>
    </row>
    <row r="11" spans="1:10" ht="14.25">
      <c r="A11" s="14" t="s">
        <v>55</v>
      </c>
      <c r="B11" s="9">
        <v>4</v>
      </c>
      <c r="C11" s="9">
        <v>3</v>
      </c>
      <c r="D11" s="25">
        <f t="shared" si="1"/>
        <v>-25</v>
      </c>
      <c r="E11" s="9">
        <v>0</v>
      </c>
      <c r="F11" s="9">
        <v>3</v>
      </c>
      <c r="G11" s="25" t="s">
        <v>315</v>
      </c>
      <c r="H11" s="9">
        <v>9</v>
      </c>
      <c r="I11" s="9">
        <v>6</v>
      </c>
      <c r="J11" s="25">
        <f t="shared" si="0"/>
        <v>-33.33333333333333</v>
      </c>
    </row>
    <row r="12" spans="1:10" ht="14.25">
      <c r="A12" s="14" t="s">
        <v>56</v>
      </c>
      <c r="B12" s="9">
        <v>0</v>
      </c>
      <c r="C12" s="9">
        <v>2</v>
      </c>
      <c r="D12" s="25" t="s">
        <v>317</v>
      </c>
      <c r="E12" s="9">
        <v>0</v>
      </c>
      <c r="F12" s="9">
        <v>0</v>
      </c>
      <c r="G12" s="25"/>
      <c r="H12" s="9">
        <v>0</v>
      </c>
      <c r="I12" s="9">
        <v>2</v>
      </c>
      <c r="J12" s="25" t="s">
        <v>315</v>
      </c>
    </row>
    <row r="13" spans="1:10" ht="14.25">
      <c r="A13" s="14" t="s">
        <v>57</v>
      </c>
      <c r="B13" s="9">
        <v>0</v>
      </c>
      <c r="C13" s="9">
        <v>0</v>
      </c>
      <c r="D13" s="25"/>
      <c r="E13" s="9">
        <v>0</v>
      </c>
      <c r="F13" s="9">
        <v>0</v>
      </c>
      <c r="G13" s="25"/>
      <c r="H13" s="9">
        <v>0</v>
      </c>
      <c r="I13" s="9">
        <v>0</v>
      </c>
      <c r="J13" s="25"/>
    </row>
    <row r="14" spans="1:10" ht="14.25">
      <c r="A14" s="14" t="s">
        <v>58</v>
      </c>
      <c r="B14" s="9">
        <v>5</v>
      </c>
      <c r="C14" s="9">
        <v>7</v>
      </c>
      <c r="D14" s="25">
        <f t="shared" si="1"/>
        <v>40</v>
      </c>
      <c r="E14" s="9">
        <v>0</v>
      </c>
      <c r="F14" s="9">
        <v>0</v>
      </c>
      <c r="G14" s="25"/>
      <c r="H14" s="9">
        <v>7</v>
      </c>
      <c r="I14" s="9">
        <v>15</v>
      </c>
      <c r="J14" s="25">
        <f t="shared" si="0"/>
        <v>114.28571428571428</v>
      </c>
    </row>
    <row r="15" spans="1:10" ht="14.25">
      <c r="A15" s="14" t="s">
        <v>59</v>
      </c>
      <c r="B15" s="9">
        <v>4</v>
      </c>
      <c r="C15" s="9">
        <v>5</v>
      </c>
      <c r="D15" s="25">
        <f t="shared" si="1"/>
        <v>25</v>
      </c>
      <c r="E15" s="9">
        <v>4</v>
      </c>
      <c r="F15" s="9">
        <v>0</v>
      </c>
      <c r="G15" s="137" t="s">
        <v>314</v>
      </c>
      <c r="H15" s="9">
        <v>17</v>
      </c>
      <c r="I15" s="9">
        <v>15</v>
      </c>
      <c r="J15" s="25">
        <f t="shared" si="0"/>
        <v>-11.764705882352942</v>
      </c>
    </row>
    <row r="16" spans="1:10" ht="14.25">
      <c r="A16" s="14" t="s">
        <v>60</v>
      </c>
      <c r="B16" s="9">
        <v>9</v>
      </c>
      <c r="C16" s="9">
        <v>6</v>
      </c>
      <c r="D16" s="25">
        <f t="shared" si="1"/>
        <v>-33.33333333333333</v>
      </c>
      <c r="E16" s="9">
        <v>0</v>
      </c>
      <c r="F16" s="9">
        <v>0</v>
      </c>
      <c r="G16" s="25"/>
      <c r="H16" s="9">
        <v>11</v>
      </c>
      <c r="I16" s="9">
        <v>10</v>
      </c>
      <c r="J16" s="25">
        <f t="shared" si="0"/>
        <v>-9.090909090909093</v>
      </c>
    </row>
    <row r="17" spans="1:10" ht="14.25">
      <c r="A17" s="14" t="s">
        <v>61</v>
      </c>
      <c r="B17" s="9">
        <v>7</v>
      </c>
      <c r="C17" s="9">
        <v>4</v>
      </c>
      <c r="D17" s="25">
        <f t="shared" si="1"/>
        <v>-42.857142857142854</v>
      </c>
      <c r="E17" s="9">
        <v>0</v>
      </c>
      <c r="F17" s="9">
        <v>0</v>
      </c>
      <c r="G17" s="25"/>
      <c r="H17" s="9">
        <v>14</v>
      </c>
      <c r="I17" s="9">
        <v>7</v>
      </c>
      <c r="J17" s="25">
        <f t="shared" si="0"/>
        <v>-50</v>
      </c>
    </row>
    <row r="18" spans="1:10" ht="14.25">
      <c r="A18" s="14" t="s">
        <v>62</v>
      </c>
      <c r="B18" s="9">
        <v>5</v>
      </c>
      <c r="C18" s="9">
        <v>2</v>
      </c>
      <c r="D18" s="25">
        <f t="shared" si="1"/>
        <v>-60</v>
      </c>
      <c r="E18" s="9">
        <v>0</v>
      </c>
      <c r="F18" s="9">
        <v>0</v>
      </c>
      <c r="G18" s="25"/>
      <c r="H18" s="9">
        <v>18</v>
      </c>
      <c r="I18" s="9">
        <v>6</v>
      </c>
      <c r="J18" s="25">
        <f t="shared" si="0"/>
        <v>-66.66666666666666</v>
      </c>
    </row>
    <row r="19" spans="1:10" ht="14.25">
      <c r="A19" s="14" t="s">
        <v>63</v>
      </c>
      <c r="B19" s="9">
        <v>0</v>
      </c>
      <c r="C19" s="9">
        <v>0</v>
      </c>
      <c r="D19" s="25"/>
      <c r="E19" s="9">
        <v>0</v>
      </c>
      <c r="F19" s="9">
        <v>0</v>
      </c>
      <c r="G19" s="25"/>
      <c r="H19" s="9">
        <v>0</v>
      </c>
      <c r="I19" s="9">
        <v>0</v>
      </c>
      <c r="J19" s="25"/>
    </row>
    <row r="20" spans="1:10" ht="14.25">
      <c r="A20" s="14" t="s">
        <v>64</v>
      </c>
      <c r="B20" s="9">
        <v>5</v>
      </c>
      <c r="C20" s="9">
        <v>7</v>
      </c>
      <c r="D20" s="25">
        <f t="shared" si="1"/>
        <v>40</v>
      </c>
      <c r="E20" s="9">
        <v>1</v>
      </c>
      <c r="F20" s="9">
        <v>0</v>
      </c>
      <c r="G20" s="137" t="s">
        <v>314</v>
      </c>
      <c r="H20" s="9">
        <v>13</v>
      </c>
      <c r="I20" s="9">
        <v>11</v>
      </c>
      <c r="J20" s="25">
        <f t="shared" si="0"/>
        <v>-15.384615384615387</v>
      </c>
    </row>
    <row r="21" spans="1:10" ht="14.25">
      <c r="A21" s="14" t="s">
        <v>65</v>
      </c>
      <c r="B21" s="9">
        <v>5</v>
      </c>
      <c r="C21" s="9">
        <v>4</v>
      </c>
      <c r="D21" s="25">
        <f t="shared" si="1"/>
        <v>-20</v>
      </c>
      <c r="E21" s="9">
        <v>0</v>
      </c>
      <c r="F21" s="9">
        <v>4</v>
      </c>
      <c r="G21" s="25" t="s">
        <v>315</v>
      </c>
      <c r="H21" s="9">
        <v>26</v>
      </c>
      <c r="I21" s="9">
        <v>4</v>
      </c>
      <c r="J21" s="25">
        <f t="shared" si="0"/>
        <v>-84.61538461538461</v>
      </c>
    </row>
    <row r="22" spans="1:10" ht="14.25">
      <c r="A22" s="14" t="s">
        <v>66</v>
      </c>
      <c r="B22" s="9">
        <v>11</v>
      </c>
      <c r="C22" s="9">
        <v>5</v>
      </c>
      <c r="D22" s="25">
        <f t="shared" si="1"/>
        <v>-54.54545454545455</v>
      </c>
      <c r="E22" s="9">
        <v>0</v>
      </c>
      <c r="F22" s="9">
        <v>0</v>
      </c>
      <c r="G22" s="25"/>
      <c r="H22" s="9">
        <v>14</v>
      </c>
      <c r="I22" s="9">
        <v>6</v>
      </c>
      <c r="J22" s="25">
        <f t="shared" si="0"/>
        <v>-57.142857142857146</v>
      </c>
    </row>
    <row r="23" spans="1:10" ht="14.25">
      <c r="A23" s="14" t="s">
        <v>67</v>
      </c>
      <c r="B23" s="9">
        <v>4</v>
      </c>
      <c r="C23" s="9">
        <v>10</v>
      </c>
      <c r="D23" s="25">
        <f t="shared" si="1"/>
        <v>150</v>
      </c>
      <c r="E23" s="9">
        <v>1</v>
      </c>
      <c r="F23" s="9">
        <v>5</v>
      </c>
      <c r="G23" s="25">
        <f>F23*100/E23-100</f>
        <v>400</v>
      </c>
      <c r="H23" s="9">
        <v>15</v>
      </c>
      <c r="I23" s="9">
        <v>22</v>
      </c>
      <c r="J23" s="25">
        <f t="shared" si="0"/>
        <v>46.66666666666666</v>
      </c>
    </row>
    <row r="24" spans="1:10" ht="14.25">
      <c r="A24" s="14" t="s">
        <v>68</v>
      </c>
      <c r="B24" s="9">
        <v>3</v>
      </c>
      <c r="C24" s="9">
        <v>1</v>
      </c>
      <c r="D24" s="25">
        <f t="shared" si="1"/>
        <v>-66.66666666666666</v>
      </c>
      <c r="E24" s="9">
        <v>0</v>
      </c>
      <c r="F24" s="9">
        <v>1</v>
      </c>
      <c r="G24" s="25" t="s">
        <v>315</v>
      </c>
      <c r="H24" s="9">
        <v>4</v>
      </c>
      <c r="I24" s="9">
        <v>1</v>
      </c>
      <c r="J24" s="25">
        <f t="shared" si="0"/>
        <v>-75</v>
      </c>
    </row>
    <row r="25" spans="1:10" ht="14.25">
      <c r="A25" s="14" t="s">
        <v>69</v>
      </c>
      <c r="B25" s="9">
        <v>2</v>
      </c>
      <c r="C25" s="9">
        <v>3</v>
      </c>
      <c r="D25" s="25">
        <f t="shared" si="1"/>
        <v>50</v>
      </c>
      <c r="E25" s="9">
        <v>0</v>
      </c>
      <c r="F25" s="9">
        <v>0</v>
      </c>
      <c r="G25" s="25"/>
      <c r="H25" s="9">
        <v>4</v>
      </c>
      <c r="I25" s="9">
        <v>3</v>
      </c>
      <c r="J25" s="25">
        <f t="shared" si="0"/>
        <v>-25</v>
      </c>
    </row>
    <row r="26" spans="1:10" ht="14.25">
      <c r="A26" s="14" t="s">
        <v>70</v>
      </c>
      <c r="B26" s="9">
        <v>1</v>
      </c>
      <c r="C26" s="9">
        <v>3</v>
      </c>
      <c r="D26" s="25">
        <f t="shared" si="1"/>
        <v>200</v>
      </c>
      <c r="E26" s="9">
        <v>0</v>
      </c>
      <c r="F26" s="9">
        <v>1</v>
      </c>
      <c r="G26" s="25" t="s">
        <v>315</v>
      </c>
      <c r="H26" s="9">
        <v>2</v>
      </c>
      <c r="I26" s="9">
        <v>7</v>
      </c>
      <c r="J26" s="25">
        <f t="shared" si="0"/>
        <v>250</v>
      </c>
    </row>
    <row r="27" spans="1:10" ht="14.25">
      <c r="A27" s="14" t="s">
        <v>71</v>
      </c>
      <c r="B27" s="9">
        <v>2</v>
      </c>
      <c r="C27" s="9">
        <v>5</v>
      </c>
      <c r="D27" s="25">
        <f t="shared" si="1"/>
        <v>150</v>
      </c>
      <c r="E27" s="9">
        <v>0</v>
      </c>
      <c r="F27" s="9">
        <v>2</v>
      </c>
      <c r="G27" s="25" t="s">
        <v>315</v>
      </c>
      <c r="H27" s="9">
        <v>3</v>
      </c>
      <c r="I27" s="9">
        <v>8</v>
      </c>
      <c r="J27" s="25">
        <f t="shared" si="0"/>
        <v>166.66666666666669</v>
      </c>
    </row>
    <row r="28" spans="1:10" ht="14.25">
      <c r="A28" s="14" t="s">
        <v>72</v>
      </c>
      <c r="B28" s="9">
        <v>0</v>
      </c>
      <c r="C28" s="9">
        <v>1</v>
      </c>
      <c r="D28" s="25" t="s">
        <v>317</v>
      </c>
      <c r="E28" s="9">
        <v>0</v>
      </c>
      <c r="F28" s="9">
        <v>0</v>
      </c>
      <c r="G28" s="25"/>
      <c r="H28" s="9">
        <v>0</v>
      </c>
      <c r="I28" s="9">
        <v>4</v>
      </c>
      <c r="J28" s="25" t="s">
        <v>315</v>
      </c>
    </row>
    <row r="29" spans="1:10" ht="14.25">
      <c r="A29" s="14" t="s">
        <v>73</v>
      </c>
      <c r="B29" s="9">
        <v>3</v>
      </c>
      <c r="C29" s="9">
        <v>1</v>
      </c>
      <c r="D29" s="25">
        <f t="shared" si="1"/>
        <v>-66.66666666666666</v>
      </c>
      <c r="E29" s="9">
        <v>2</v>
      </c>
      <c r="F29" s="9">
        <v>0</v>
      </c>
      <c r="G29" s="137" t="s">
        <v>314</v>
      </c>
      <c r="H29" s="9">
        <v>7</v>
      </c>
      <c r="I29" s="9">
        <v>2</v>
      </c>
      <c r="J29" s="25">
        <f t="shared" si="0"/>
        <v>-71.42857142857143</v>
      </c>
    </row>
    <row r="30" spans="1:10" ht="14.25">
      <c r="A30" s="14" t="s">
        <v>74</v>
      </c>
      <c r="B30" s="9">
        <v>6</v>
      </c>
      <c r="C30" s="9">
        <v>3</v>
      </c>
      <c r="D30" s="25">
        <f t="shared" si="1"/>
        <v>-50</v>
      </c>
      <c r="E30" s="9">
        <v>1</v>
      </c>
      <c r="F30" s="9">
        <v>1</v>
      </c>
      <c r="G30" s="25">
        <f>F30*100/E30-100</f>
        <v>0</v>
      </c>
      <c r="H30" s="9">
        <v>12</v>
      </c>
      <c r="I30" s="9">
        <v>7</v>
      </c>
      <c r="J30" s="25">
        <f t="shared" si="0"/>
        <v>-41.666666666666664</v>
      </c>
    </row>
    <row r="31" spans="1:10" ht="14.25">
      <c r="A31" s="14" t="s">
        <v>75</v>
      </c>
      <c r="B31" s="9">
        <v>0</v>
      </c>
      <c r="C31" s="9">
        <v>3</v>
      </c>
      <c r="D31" s="25" t="s">
        <v>317</v>
      </c>
      <c r="E31" s="9">
        <v>0</v>
      </c>
      <c r="F31" s="9">
        <v>2</v>
      </c>
      <c r="G31" s="25" t="s">
        <v>315</v>
      </c>
      <c r="H31" s="9">
        <v>0</v>
      </c>
      <c r="I31" s="9">
        <v>11</v>
      </c>
      <c r="J31" s="25" t="s">
        <v>315</v>
      </c>
    </row>
    <row r="32" spans="1:10" ht="14.25">
      <c r="A32" s="14" t="s">
        <v>76</v>
      </c>
      <c r="B32" s="9">
        <v>0</v>
      </c>
      <c r="C32" s="9">
        <v>1</v>
      </c>
      <c r="D32" s="25" t="s">
        <v>317</v>
      </c>
      <c r="E32" s="9">
        <v>0</v>
      </c>
      <c r="F32" s="9">
        <v>0</v>
      </c>
      <c r="G32" s="25"/>
      <c r="H32" s="9">
        <v>0</v>
      </c>
      <c r="I32" s="9">
        <v>1</v>
      </c>
      <c r="J32" s="25" t="s">
        <v>315</v>
      </c>
    </row>
    <row r="33" spans="1:10" ht="14.25">
      <c r="A33" s="14" t="s">
        <v>77</v>
      </c>
      <c r="B33" s="9">
        <v>0</v>
      </c>
      <c r="C33" s="9">
        <v>0</v>
      </c>
      <c r="D33" s="25"/>
      <c r="E33" s="9">
        <v>0</v>
      </c>
      <c r="F33" s="9">
        <v>0</v>
      </c>
      <c r="G33" s="25"/>
      <c r="H33" s="9">
        <v>0</v>
      </c>
      <c r="I33" s="9">
        <v>0</v>
      </c>
      <c r="J33" s="25"/>
    </row>
    <row r="34" spans="1:10" ht="15">
      <c r="A34" s="17" t="s">
        <v>78</v>
      </c>
      <c r="B34" s="26">
        <v>103</v>
      </c>
      <c r="C34" s="26">
        <v>93</v>
      </c>
      <c r="D34" s="27">
        <f t="shared" si="1"/>
        <v>-9.708737864077676</v>
      </c>
      <c r="E34" s="26">
        <v>26</v>
      </c>
      <c r="F34" s="26">
        <v>23</v>
      </c>
      <c r="G34" s="98">
        <f>F34*100/E34-100</f>
        <v>-11.538461538461533</v>
      </c>
      <c r="H34" s="26">
        <v>300</v>
      </c>
      <c r="I34" s="26">
        <v>171</v>
      </c>
      <c r="J34" s="27">
        <f t="shared" si="0"/>
        <v>-43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D7:D34 J7:J34">
    <cfRule type="cellIs" priority="12" dxfId="159" operator="lessThanOrEqual">
      <formula>0</formula>
    </cfRule>
  </conditionalFormatting>
  <conditionalFormatting sqref="G7 D7:D34 J7:J34">
    <cfRule type="cellIs" priority="11" dxfId="158" operator="greaterThan">
      <formula>0</formula>
    </cfRule>
  </conditionalFormatting>
  <conditionalFormatting sqref="G34">
    <cfRule type="cellIs" priority="7" dxfId="160" operator="lessThanOrEqual" stopIfTrue="1">
      <formula>0</formula>
    </cfRule>
    <cfRule type="cellIs" priority="8" dxfId="158" operator="greaterThan" stopIfTrue="1">
      <formula>0</formula>
    </cfRule>
  </conditionalFormatting>
  <conditionalFormatting sqref="G8:G14 G16:G19 G21:G28 G30:G34">
    <cfRule type="cellIs" priority="6" dxfId="159" operator="lessThanOrEqual">
      <formula>0</formula>
    </cfRule>
  </conditionalFormatting>
  <conditionalFormatting sqref="G8:G14 G16:G19 G21:G28 G30:G34">
    <cfRule type="cellIs" priority="5" dxfId="158" operator="greaterThan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64"/>
  <sheetViews>
    <sheetView zoomScale="115" zoomScaleNormal="115" workbookViewId="0" topLeftCell="A1">
      <selection activeCell="F15" sqref="F15"/>
    </sheetView>
  </sheetViews>
  <sheetFormatPr defaultColWidth="9.140625" defaultRowHeight="15"/>
  <cols>
    <col min="1" max="1" width="22.8515625" style="1" customWidth="1"/>
    <col min="2" max="2" width="8.7109375" style="1" customWidth="1"/>
    <col min="3" max="3" width="8.57421875" style="1" customWidth="1"/>
    <col min="4" max="5" width="7.7109375" style="1" customWidth="1"/>
    <col min="6" max="6" width="9.140625" style="1" customWidth="1"/>
    <col min="7" max="8" width="7.7109375" style="1" customWidth="1"/>
    <col min="9" max="9" width="9.140625" style="1" customWidth="1"/>
    <col min="10" max="11" width="7.7109375" style="1" customWidth="1"/>
    <col min="12" max="12" width="8.7109375" style="1" customWidth="1"/>
    <col min="13" max="14" width="7.7109375" style="1" customWidth="1"/>
    <col min="15" max="15" width="9.140625" style="1" customWidth="1"/>
    <col min="16" max="16" width="7.7109375" style="1" customWidth="1"/>
    <col min="17" max="16384" width="9.140625" style="1" customWidth="1"/>
  </cols>
  <sheetData>
    <row r="1" spans="1:16" ht="18">
      <c r="A1" s="149" t="s">
        <v>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4" spans="1:16" s="8" customFormat="1" ht="14.25">
      <c r="A4" s="150" t="s">
        <v>42</v>
      </c>
      <c r="B4" s="150" t="s">
        <v>106</v>
      </c>
      <c r="C4" s="150"/>
      <c r="D4" s="150"/>
      <c r="E4" s="150" t="s">
        <v>107</v>
      </c>
      <c r="F4" s="150"/>
      <c r="G4" s="150"/>
      <c r="H4" s="150" t="s">
        <v>108</v>
      </c>
      <c r="I4" s="150"/>
      <c r="J4" s="150"/>
      <c r="K4" s="150" t="s">
        <v>109</v>
      </c>
      <c r="L4" s="150"/>
      <c r="M4" s="150"/>
      <c r="N4" s="150" t="s">
        <v>112</v>
      </c>
      <c r="O4" s="150"/>
      <c r="P4" s="150"/>
    </row>
    <row r="5" spans="1:16" s="8" customFormat="1" ht="28.5">
      <c r="A5" s="150"/>
      <c r="B5" s="55" t="s">
        <v>111</v>
      </c>
      <c r="C5" s="55" t="s">
        <v>91</v>
      </c>
      <c r="D5" s="55" t="s">
        <v>113</v>
      </c>
      <c r="E5" s="55" t="s">
        <v>111</v>
      </c>
      <c r="F5" s="55" t="s">
        <v>91</v>
      </c>
      <c r="G5" s="55" t="s">
        <v>113</v>
      </c>
      <c r="H5" s="55" t="s">
        <v>111</v>
      </c>
      <c r="I5" s="55" t="s">
        <v>91</v>
      </c>
      <c r="J5" s="55" t="s">
        <v>113</v>
      </c>
      <c r="K5" s="55" t="s">
        <v>111</v>
      </c>
      <c r="L5" s="55" t="s">
        <v>91</v>
      </c>
      <c r="M5" s="55" t="s">
        <v>113</v>
      </c>
      <c r="N5" s="55" t="s">
        <v>111</v>
      </c>
      <c r="O5" s="55" t="s">
        <v>91</v>
      </c>
      <c r="P5" s="55" t="s">
        <v>113</v>
      </c>
    </row>
    <row r="6" spans="1:16" ht="14.25">
      <c r="A6" s="14" t="s">
        <v>51</v>
      </c>
      <c r="B6" s="100"/>
      <c r="C6" s="101"/>
      <c r="D6" s="90"/>
      <c r="E6" s="89"/>
      <c r="F6" s="90"/>
      <c r="G6" s="91"/>
      <c r="H6" s="89"/>
      <c r="I6" s="90"/>
      <c r="J6" s="91"/>
      <c r="K6" s="89"/>
      <c r="L6" s="90"/>
      <c r="M6" s="91"/>
      <c r="N6" s="89"/>
      <c r="O6" s="90"/>
      <c r="P6" s="91"/>
    </row>
    <row r="7" spans="1:16" ht="15">
      <c r="A7" s="14" t="s">
        <v>52</v>
      </c>
      <c r="B7" s="96">
        <v>1</v>
      </c>
      <c r="C7" s="95"/>
      <c r="D7" s="25">
        <f>B7*100/(N7+K7+H7+E7+B7)</f>
        <v>0.33783783783783783</v>
      </c>
      <c r="E7" s="141">
        <v>81</v>
      </c>
      <c r="F7" s="25">
        <v>-24.29906542056075</v>
      </c>
      <c r="G7" s="25">
        <f>E7*100/(B7+E7+H7+K7+N7)</f>
        <v>27.364864864864863</v>
      </c>
      <c r="H7" s="9">
        <v>81</v>
      </c>
      <c r="I7" s="25">
        <v>-3.5714285714285694</v>
      </c>
      <c r="J7" s="25">
        <f>H7*100/(B7+E7+H7+K7+N7)</f>
        <v>27.364864864864863</v>
      </c>
      <c r="K7" s="9">
        <v>19</v>
      </c>
      <c r="L7" s="25">
        <v>-13.63636363636364</v>
      </c>
      <c r="M7" s="25">
        <f>K7*100/(B7+E7+H7+K7+N7)</f>
        <v>6.418918918918919</v>
      </c>
      <c r="N7" s="9">
        <v>114</v>
      </c>
      <c r="O7" s="25">
        <v>18.75</v>
      </c>
      <c r="P7" s="25">
        <f>N7*100/(B7+E7+H7+K7+N7)</f>
        <v>38.513513513513516</v>
      </c>
    </row>
    <row r="8" spans="1:16" ht="15">
      <c r="A8" s="14" t="s">
        <v>53</v>
      </c>
      <c r="B8" s="96"/>
      <c r="C8" s="96"/>
      <c r="D8" s="25"/>
      <c r="E8" s="141">
        <v>152</v>
      </c>
      <c r="F8" s="25">
        <v>-1.9354838709677438</v>
      </c>
      <c r="G8" s="25">
        <f aca="true" t="shared" si="0" ref="G8:G33">E8*100/(B8+E8+H8+K8+N8)</f>
        <v>41.64383561643836</v>
      </c>
      <c r="H8" s="9">
        <v>75</v>
      </c>
      <c r="I8" s="25">
        <v>44.230769230769226</v>
      </c>
      <c r="J8" s="25">
        <f aca="true" t="shared" si="1" ref="J8:J33">H8*100/(B8+E8+H8+K8+N8)</f>
        <v>20.54794520547945</v>
      </c>
      <c r="K8" s="9">
        <v>11</v>
      </c>
      <c r="L8" s="25">
        <v>-38.888888888888886</v>
      </c>
      <c r="M8" s="25">
        <f aca="true" t="shared" si="2" ref="M8:M33">K8*100/(B8+E8+H8+K8+N8)</f>
        <v>3.0136986301369864</v>
      </c>
      <c r="N8" s="9">
        <v>127</v>
      </c>
      <c r="O8" s="25">
        <v>45.97701149425288</v>
      </c>
      <c r="P8" s="25">
        <f aca="true" t="shared" si="3" ref="P8:P33">N8*100/(B8+E8+H8+K8+N8)</f>
        <v>34.794520547945204</v>
      </c>
    </row>
    <row r="9" spans="1:16" ht="15">
      <c r="A9" s="14" t="s">
        <v>54</v>
      </c>
      <c r="B9" s="102"/>
      <c r="C9" s="96"/>
      <c r="D9" s="25"/>
      <c r="E9" s="141">
        <v>578</v>
      </c>
      <c r="F9" s="25">
        <v>-2.0338983050847474</v>
      </c>
      <c r="G9" s="25">
        <f t="shared" si="0"/>
        <v>50</v>
      </c>
      <c r="H9" s="9">
        <v>136</v>
      </c>
      <c r="I9" s="25">
        <v>16.23931623931624</v>
      </c>
      <c r="J9" s="25">
        <f t="shared" si="1"/>
        <v>11.764705882352942</v>
      </c>
      <c r="K9" s="9">
        <v>374</v>
      </c>
      <c r="L9" s="25">
        <v>9.677419354838705</v>
      </c>
      <c r="M9" s="25">
        <f t="shared" si="2"/>
        <v>32.35294117647059</v>
      </c>
      <c r="N9" s="9">
        <v>68</v>
      </c>
      <c r="O9" s="25">
        <v>9.677419354838705</v>
      </c>
      <c r="P9" s="25">
        <f t="shared" si="3"/>
        <v>5.882352941176471</v>
      </c>
    </row>
    <row r="10" spans="1:16" ht="15">
      <c r="A10" s="14" t="s">
        <v>55</v>
      </c>
      <c r="B10" s="96"/>
      <c r="C10" s="96"/>
      <c r="D10" s="25"/>
      <c r="E10" s="141">
        <v>0</v>
      </c>
      <c r="F10" s="137" t="s">
        <v>314</v>
      </c>
      <c r="G10" s="25">
        <f t="shared" si="0"/>
        <v>0</v>
      </c>
      <c r="H10" s="9">
        <v>156</v>
      </c>
      <c r="I10" s="25">
        <v>9.090909090909093</v>
      </c>
      <c r="J10" s="25">
        <f t="shared" si="1"/>
        <v>30.58823529411765</v>
      </c>
      <c r="K10" s="9">
        <v>174</v>
      </c>
      <c r="L10" s="25">
        <v>6.74846625766871</v>
      </c>
      <c r="M10" s="25">
        <f t="shared" si="2"/>
        <v>34.11764705882353</v>
      </c>
      <c r="N10" s="9">
        <v>180</v>
      </c>
      <c r="O10" s="25">
        <v>111.76470588235293</v>
      </c>
      <c r="P10" s="25">
        <f t="shared" si="3"/>
        <v>35.294117647058826</v>
      </c>
    </row>
    <row r="11" spans="1:16" ht="15">
      <c r="A11" s="14" t="s">
        <v>56</v>
      </c>
      <c r="B11" s="96">
        <v>1</v>
      </c>
      <c r="C11" s="96"/>
      <c r="D11" s="25">
        <f>B11*100/(N11+K11+H11+E11+B11)</f>
        <v>0.2638522427440633</v>
      </c>
      <c r="E11" s="141">
        <v>171</v>
      </c>
      <c r="F11" s="25">
        <v>-1.7241379310344769</v>
      </c>
      <c r="G11" s="25">
        <f t="shared" si="0"/>
        <v>45.11873350923483</v>
      </c>
      <c r="H11" s="9">
        <v>79</v>
      </c>
      <c r="I11" s="25">
        <v>-26.851851851851848</v>
      </c>
      <c r="J11" s="25">
        <f t="shared" si="1"/>
        <v>20.844327176781004</v>
      </c>
      <c r="K11" s="9">
        <v>21</v>
      </c>
      <c r="L11" s="25">
        <v>2000</v>
      </c>
      <c r="M11" s="25">
        <f t="shared" si="2"/>
        <v>5.54089709762533</v>
      </c>
      <c r="N11" s="9">
        <v>107</v>
      </c>
      <c r="O11" s="25">
        <v>28.9156626506024</v>
      </c>
      <c r="P11" s="25">
        <f t="shared" si="3"/>
        <v>28.232189973614776</v>
      </c>
    </row>
    <row r="12" spans="1:16" ht="15">
      <c r="A12" s="14" t="s">
        <v>57</v>
      </c>
      <c r="B12" s="96"/>
      <c r="C12" s="96"/>
      <c r="D12" s="25"/>
      <c r="E12" s="141">
        <v>43</v>
      </c>
      <c r="F12" s="25">
        <v>-17.307692307692307</v>
      </c>
      <c r="G12" s="25">
        <f t="shared" si="0"/>
        <v>21.07843137254902</v>
      </c>
      <c r="H12" s="9">
        <v>47</v>
      </c>
      <c r="I12" s="25">
        <v>-11.320754716981128</v>
      </c>
      <c r="J12" s="25">
        <f t="shared" si="1"/>
        <v>23.03921568627451</v>
      </c>
      <c r="K12" s="9">
        <v>4</v>
      </c>
      <c r="L12" s="128">
        <v>33.33333333333334</v>
      </c>
      <c r="M12" s="25">
        <f t="shared" si="2"/>
        <v>1.9607843137254901</v>
      </c>
      <c r="N12" s="9">
        <v>110</v>
      </c>
      <c r="O12" s="25">
        <v>25</v>
      </c>
      <c r="P12" s="25">
        <f t="shared" si="3"/>
        <v>53.92156862745098</v>
      </c>
    </row>
    <row r="13" spans="1:16" ht="15">
      <c r="A13" s="14" t="s">
        <v>58</v>
      </c>
      <c r="B13" s="102">
        <v>1</v>
      </c>
      <c r="C13" s="96"/>
      <c r="D13" s="25">
        <f>B13*100/(N13+K13+H13+E13+B13)</f>
        <v>0.16891891891891891</v>
      </c>
      <c r="E13" s="141">
        <v>362</v>
      </c>
      <c r="F13" s="25">
        <v>-9.725685785536157</v>
      </c>
      <c r="G13" s="25">
        <f t="shared" si="0"/>
        <v>61.148648648648646</v>
      </c>
      <c r="H13" s="9">
        <v>150</v>
      </c>
      <c r="I13" s="25">
        <v>11.111111111111114</v>
      </c>
      <c r="J13" s="25">
        <f t="shared" si="1"/>
        <v>25.33783783783784</v>
      </c>
      <c r="K13" s="9">
        <v>20</v>
      </c>
      <c r="L13" s="128">
        <v>185.71428571428572</v>
      </c>
      <c r="M13" s="25">
        <f t="shared" si="2"/>
        <v>3.3783783783783785</v>
      </c>
      <c r="N13" s="9">
        <v>59</v>
      </c>
      <c r="O13" s="25">
        <v>13.461538461538467</v>
      </c>
      <c r="P13" s="25">
        <f t="shared" si="3"/>
        <v>9.966216216216216</v>
      </c>
    </row>
    <row r="14" spans="1:16" ht="15">
      <c r="A14" s="14" t="s">
        <v>59</v>
      </c>
      <c r="B14" s="96"/>
      <c r="C14" s="96"/>
      <c r="D14" s="25"/>
      <c r="E14" s="141">
        <v>127</v>
      </c>
      <c r="F14" s="25">
        <v>-6.617647058823536</v>
      </c>
      <c r="G14" s="25">
        <f t="shared" si="0"/>
        <v>31.358024691358025</v>
      </c>
      <c r="H14" s="9">
        <v>65</v>
      </c>
      <c r="I14" s="25">
        <v>66.66666666666666</v>
      </c>
      <c r="J14" s="25">
        <f t="shared" si="1"/>
        <v>16.049382716049383</v>
      </c>
      <c r="K14" s="9">
        <v>11</v>
      </c>
      <c r="L14" s="25">
        <v>10</v>
      </c>
      <c r="M14" s="25">
        <f t="shared" si="2"/>
        <v>2.7160493827160495</v>
      </c>
      <c r="N14" s="9">
        <v>202</v>
      </c>
      <c r="O14" s="25">
        <v>53.03030303030303</v>
      </c>
      <c r="P14" s="25">
        <f t="shared" si="3"/>
        <v>49.876543209876544</v>
      </c>
    </row>
    <row r="15" spans="1:16" ht="15">
      <c r="A15" s="14" t="s">
        <v>60</v>
      </c>
      <c r="B15" s="96">
        <v>4</v>
      </c>
      <c r="C15" s="96"/>
      <c r="D15" s="25">
        <f>B15*100/(N15+K15+H15+E15+B15)</f>
        <v>0.5681818181818182</v>
      </c>
      <c r="E15" s="141">
        <v>1</v>
      </c>
      <c r="F15" s="137" t="s">
        <v>314</v>
      </c>
      <c r="G15" s="25">
        <f t="shared" si="0"/>
        <v>0.14204545454545456</v>
      </c>
      <c r="H15" s="9">
        <v>269</v>
      </c>
      <c r="I15" s="25">
        <v>32.51231527093597</v>
      </c>
      <c r="J15" s="25">
        <f t="shared" si="1"/>
        <v>38.21022727272727</v>
      </c>
      <c r="K15" s="9">
        <v>29</v>
      </c>
      <c r="L15" s="25">
        <v>45</v>
      </c>
      <c r="M15" s="25">
        <f t="shared" si="2"/>
        <v>4.119318181818182</v>
      </c>
      <c r="N15" s="9">
        <v>401</v>
      </c>
      <c r="O15" s="25">
        <v>1.5189873417721458</v>
      </c>
      <c r="P15" s="25">
        <f t="shared" si="3"/>
        <v>56.96022727272727</v>
      </c>
    </row>
    <row r="16" spans="1:16" ht="15">
      <c r="A16" s="14" t="s">
        <v>61</v>
      </c>
      <c r="B16" s="96">
        <v>1450</v>
      </c>
      <c r="C16" s="103">
        <v>4.091888011486006</v>
      </c>
      <c r="D16" s="25">
        <f>B16*100/(N16+K16+H16+E16+B16)</f>
        <v>100</v>
      </c>
      <c r="E16" s="141">
        <v>0</v>
      </c>
      <c r="F16" s="137" t="s">
        <v>314</v>
      </c>
      <c r="G16" s="25">
        <f t="shared" si="0"/>
        <v>0</v>
      </c>
      <c r="H16" s="9">
        <v>0</v>
      </c>
      <c r="I16" s="25"/>
      <c r="J16" s="25">
        <f t="shared" si="1"/>
        <v>0</v>
      </c>
      <c r="K16" s="9">
        <v>0</v>
      </c>
      <c r="L16" s="25"/>
      <c r="M16" s="25">
        <f t="shared" si="2"/>
        <v>0</v>
      </c>
      <c r="N16" s="9">
        <v>0</v>
      </c>
      <c r="O16" s="137" t="s">
        <v>314</v>
      </c>
      <c r="P16" s="25">
        <f t="shared" si="3"/>
        <v>0</v>
      </c>
    </row>
    <row r="17" spans="1:16" ht="15">
      <c r="A17" s="14" t="s">
        <v>62</v>
      </c>
      <c r="B17" s="96"/>
      <c r="C17" s="96"/>
      <c r="D17" s="25"/>
      <c r="E17" s="141">
        <v>116</v>
      </c>
      <c r="F17" s="25">
        <v>50.64935064935065</v>
      </c>
      <c r="G17" s="25">
        <f t="shared" si="0"/>
        <v>44.61538461538461</v>
      </c>
      <c r="H17" s="9">
        <v>40</v>
      </c>
      <c r="I17" s="25">
        <v>37.93103448275863</v>
      </c>
      <c r="J17" s="25">
        <f t="shared" si="1"/>
        <v>15.384615384615385</v>
      </c>
      <c r="K17" s="9">
        <v>25</v>
      </c>
      <c r="L17" s="128">
        <v>212.5</v>
      </c>
      <c r="M17" s="25">
        <f t="shared" si="2"/>
        <v>9.615384615384615</v>
      </c>
      <c r="N17" s="9">
        <v>79</v>
      </c>
      <c r="O17" s="25">
        <v>125.71428571428572</v>
      </c>
      <c r="P17" s="25">
        <f t="shared" si="3"/>
        <v>30.384615384615383</v>
      </c>
    </row>
    <row r="18" spans="1:16" ht="15">
      <c r="A18" s="14" t="s">
        <v>63</v>
      </c>
      <c r="B18" s="96"/>
      <c r="C18" s="96"/>
      <c r="D18" s="25"/>
      <c r="E18" s="141">
        <v>0</v>
      </c>
      <c r="F18" s="137" t="s">
        <v>314</v>
      </c>
      <c r="G18" s="25">
        <f t="shared" si="0"/>
        <v>0</v>
      </c>
      <c r="H18" s="9">
        <v>27</v>
      </c>
      <c r="I18" s="25">
        <v>-30.769230769230774</v>
      </c>
      <c r="J18" s="25">
        <f t="shared" si="1"/>
        <v>16.56441717791411</v>
      </c>
      <c r="K18" s="9">
        <v>104</v>
      </c>
      <c r="L18" s="25">
        <v>52.94117647058823</v>
      </c>
      <c r="M18" s="25">
        <f t="shared" si="2"/>
        <v>63.80368098159509</v>
      </c>
      <c r="N18" s="9">
        <v>32</v>
      </c>
      <c r="O18" s="128">
        <v>146.15384615384616</v>
      </c>
      <c r="P18" s="25">
        <f t="shared" si="3"/>
        <v>19.631901840490798</v>
      </c>
    </row>
    <row r="19" spans="1:16" ht="15">
      <c r="A19" s="14" t="s">
        <v>64</v>
      </c>
      <c r="B19" s="96"/>
      <c r="C19" s="96"/>
      <c r="D19" s="25"/>
      <c r="E19" s="141">
        <v>458</v>
      </c>
      <c r="F19" s="25">
        <v>-7.474747474747474</v>
      </c>
      <c r="G19" s="25">
        <f t="shared" si="0"/>
        <v>49.141630901287556</v>
      </c>
      <c r="H19" s="9">
        <v>113</v>
      </c>
      <c r="I19" s="25">
        <v>34.52380952380952</v>
      </c>
      <c r="J19" s="25">
        <f t="shared" si="1"/>
        <v>12.124463519313304</v>
      </c>
      <c r="K19" s="9">
        <v>70</v>
      </c>
      <c r="L19" s="25">
        <v>48.936170212765944</v>
      </c>
      <c r="M19" s="25">
        <f t="shared" si="2"/>
        <v>7.510729613733906</v>
      </c>
      <c r="N19" s="9">
        <v>291</v>
      </c>
      <c r="O19" s="25">
        <v>35.98130841121494</v>
      </c>
      <c r="P19" s="25">
        <f t="shared" si="3"/>
        <v>31.223175965665234</v>
      </c>
    </row>
    <row r="20" spans="1:16" ht="15">
      <c r="A20" s="14" t="s">
        <v>65</v>
      </c>
      <c r="B20" s="96"/>
      <c r="C20" s="96"/>
      <c r="D20" s="25"/>
      <c r="E20" s="141">
        <v>300</v>
      </c>
      <c r="F20" s="25">
        <v>0.3344481605351177</v>
      </c>
      <c r="G20" s="25">
        <f t="shared" si="0"/>
        <v>62.5</v>
      </c>
      <c r="H20" s="9">
        <v>64</v>
      </c>
      <c r="I20" s="25">
        <v>25.490196078431367</v>
      </c>
      <c r="J20" s="25">
        <f t="shared" si="1"/>
        <v>13.333333333333334</v>
      </c>
      <c r="K20" s="9">
        <v>14</v>
      </c>
      <c r="L20" s="25">
        <v>-12.5</v>
      </c>
      <c r="M20" s="25">
        <f t="shared" si="2"/>
        <v>2.9166666666666665</v>
      </c>
      <c r="N20" s="9">
        <v>102</v>
      </c>
      <c r="O20" s="25">
        <v>41.66666666666666</v>
      </c>
      <c r="P20" s="25">
        <f t="shared" si="3"/>
        <v>21.25</v>
      </c>
    </row>
    <row r="21" spans="1:16" ht="15">
      <c r="A21" s="14" t="s">
        <v>66</v>
      </c>
      <c r="B21" s="96">
        <v>4</v>
      </c>
      <c r="C21" s="96"/>
      <c r="D21" s="25">
        <f>B21*100/(N21+K21+H21+E21+B21)</f>
        <v>0.36900369003690037</v>
      </c>
      <c r="E21" s="141">
        <v>762</v>
      </c>
      <c r="F21" s="25">
        <v>-2.3076923076923066</v>
      </c>
      <c r="G21" s="25">
        <f t="shared" si="0"/>
        <v>70.29520295202953</v>
      </c>
      <c r="H21" s="9">
        <v>133</v>
      </c>
      <c r="I21" s="25">
        <v>13.67521367521367</v>
      </c>
      <c r="J21" s="25">
        <f t="shared" si="1"/>
        <v>12.269372693726938</v>
      </c>
      <c r="K21" s="9">
        <v>20</v>
      </c>
      <c r="L21" s="25">
        <v>-45.945945945945944</v>
      </c>
      <c r="M21" s="25">
        <f t="shared" si="2"/>
        <v>1.845018450184502</v>
      </c>
      <c r="N21" s="9">
        <v>165</v>
      </c>
      <c r="O21" s="25">
        <v>29.921259842519675</v>
      </c>
      <c r="P21" s="25">
        <f t="shared" si="3"/>
        <v>15.22140221402214</v>
      </c>
    </row>
    <row r="22" spans="1:16" ht="15">
      <c r="A22" s="14" t="s">
        <v>67</v>
      </c>
      <c r="B22" s="96">
        <v>1</v>
      </c>
      <c r="C22" s="96"/>
      <c r="D22" s="25">
        <f>B22*100/(N22+K22+H22+E22+B22)</f>
        <v>0.22675736961451248</v>
      </c>
      <c r="E22" s="141">
        <v>182</v>
      </c>
      <c r="F22" s="25">
        <v>7.692307692307693</v>
      </c>
      <c r="G22" s="25">
        <f t="shared" si="0"/>
        <v>41.26984126984127</v>
      </c>
      <c r="H22" s="9">
        <v>96</v>
      </c>
      <c r="I22" s="25">
        <v>21.518987341772146</v>
      </c>
      <c r="J22" s="25">
        <f t="shared" si="1"/>
        <v>21.768707482993197</v>
      </c>
      <c r="K22" s="9">
        <v>77</v>
      </c>
      <c r="L22" s="25">
        <v>6.944444444444443</v>
      </c>
      <c r="M22" s="25">
        <f t="shared" si="2"/>
        <v>17.46031746031746</v>
      </c>
      <c r="N22" s="9">
        <v>85</v>
      </c>
      <c r="O22" s="25">
        <v>-1.1627906976744242</v>
      </c>
      <c r="P22" s="25">
        <f t="shared" si="3"/>
        <v>19.27437641723356</v>
      </c>
    </row>
    <row r="23" spans="1:16" ht="15">
      <c r="A23" s="14" t="s">
        <v>68</v>
      </c>
      <c r="B23" s="96"/>
      <c r="C23" s="96"/>
      <c r="D23" s="25"/>
      <c r="E23" s="141">
        <v>131</v>
      </c>
      <c r="F23" s="25">
        <v>42.39130434782609</v>
      </c>
      <c r="G23" s="25">
        <f t="shared" si="0"/>
        <v>43.812709030100336</v>
      </c>
      <c r="H23" s="9">
        <v>56</v>
      </c>
      <c r="I23" s="25">
        <v>51.351351351351354</v>
      </c>
      <c r="J23" s="25">
        <f t="shared" si="1"/>
        <v>18.729096989966557</v>
      </c>
      <c r="K23" s="9">
        <v>11</v>
      </c>
      <c r="L23" s="25">
        <v>22.22222222222223</v>
      </c>
      <c r="M23" s="25">
        <f t="shared" si="2"/>
        <v>3.678929765886288</v>
      </c>
      <c r="N23" s="9">
        <v>101</v>
      </c>
      <c r="O23" s="25">
        <v>57.8125</v>
      </c>
      <c r="P23" s="25">
        <f t="shared" si="3"/>
        <v>33.779264214046826</v>
      </c>
    </row>
    <row r="24" spans="1:16" ht="15">
      <c r="A24" s="14" t="s">
        <v>69</v>
      </c>
      <c r="B24" s="96"/>
      <c r="C24" s="96"/>
      <c r="D24" s="25"/>
      <c r="E24" s="141">
        <v>119</v>
      </c>
      <c r="F24" s="25">
        <v>1.7094017094017033</v>
      </c>
      <c r="G24" s="25">
        <f t="shared" si="0"/>
        <v>40.61433447098976</v>
      </c>
      <c r="H24" s="9">
        <v>108</v>
      </c>
      <c r="I24" s="25">
        <v>-0.9174311926605441</v>
      </c>
      <c r="J24" s="25">
        <f t="shared" si="1"/>
        <v>36.86006825938566</v>
      </c>
      <c r="K24" s="9">
        <v>10</v>
      </c>
      <c r="L24" s="128">
        <v>233.33333333333331</v>
      </c>
      <c r="M24" s="25">
        <f t="shared" si="2"/>
        <v>3.4129692832764507</v>
      </c>
      <c r="N24" s="9">
        <v>56</v>
      </c>
      <c r="O24" s="25">
        <v>3.7037037037037095</v>
      </c>
      <c r="P24" s="25">
        <f t="shared" si="3"/>
        <v>19.112627986348123</v>
      </c>
    </row>
    <row r="25" spans="1:16" ht="15">
      <c r="A25" s="14" t="s">
        <v>70</v>
      </c>
      <c r="B25" s="96">
        <v>1</v>
      </c>
      <c r="C25" s="96"/>
      <c r="D25" s="25">
        <f>B25*100/(N25+K25+H25+E25+B25)</f>
        <v>0.4608294930875576</v>
      </c>
      <c r="E25" s="141">
        <v>118</v>
      </c>
      <c r="F25" s="25">
        <v>37.209302325581405</v>
      </c>
      <c r="G25" s="25">
        <f t="shared" si="0"/>
        <v>54.3778801843318</v>
      </c>
      <c r="H25" s="9">
        <v>24</v>
      </c>
      <c r="I25" s="25">
        <v>9.090909090909093</v>
      </c>
      <c r="J25" s="25">
        <f t="shared" si="1"/>
        <v>11.059907834101383</v>
      </c>
      <c r="K25" s="9">
        <v>13</v>
      </c>
      <c r="L25" s="25">
        <v>85.71428571428572</v>
      </c>
      <c r="M25" s="25">
        <f t="shared" si="2"/>
        <v>5.990783410138249</v>
      </c>
      <c r="N25" s="9">
        <v>61</v>
      </c>
      <c r="O25" s="25">
        <v>41.86046511627907</v>
      </c>
      <c r="P25" s="25">
        <f t="shared" si="3"/>
        <v>28.110599078341014</v>
      </c>
    </row>
    <row r="26" spans="1:16" ht="15">
      <c r="A26" s="14" t="s">
        <v>71</v>
      </c>
      <c r="B26" s="102"/>
      <c r="C26" s="96"/>
      <c r="D26" s="25"/>
      <c r="E26" s="141">
        <v>600</v>
      </c>
      <c r="F26" s="25">
        <v>-10.313901345291484</v>
      </c>
      <c r="G26" s="25">
        <f t="shared" si="0"/>
        <v>67.56756756756756</v>
      </c>
      <c r="H26" s="9">
        <v>106</v>
      </c>
      <c r="I26" s="25">
        <v>79.66101694915255</v>
      </c>
      <c r="J26" s="25">
        <f t="shared" si="1"/>
        <v>11.936936936936936</v>
      </c>
      <c r="K26" s="9">
        <v>31</v>
      </c>
      <c r="L26" s="128">
        <v>244.44444444444446</v>
      </c>
      <c r="M26" s="25">
        <f t="shared" si="2"/>
        <v>3.490990990990991</v>
      </c>
      <c r="N26" s="9">
        <v>151</v>
      </c>
      <c r="O26" s="25">
        <v>179.62962962962962</v>
      </c>
      <c r="P26" s="25">
        <f t="shared" si="3"/>
        <v>17.004504504504503</v>
      </c>
    </row>
    <row r="27" spans="1:16" ht="15">
      <c r="A27" s="14" t="s">
        <v>72</v>
      </c>
      <c r="B27" s="102"/>
      <c r="C27" s="96"/>
      <c r="D27" s="25"/>
      <c r="E27" s="141">
        <v>163</v>
      </c>
      <c r="F27" s="25">
        <v>-3.5502958579881607</v>
      </c>
      <c r="G27" s="25">
        <f t="shared" si="0"/>
        <v>50.77881619937695</v>
      </c>
      <c r="H27" s="9">
        <v>70</v>
      </c>
      <c r="I27" s="25">
        <v>14.754098360655732</v>
      </c>
      <c r="J27" s="25">
        <f t="shared" si="1"/>
        <v>21.806853582554517</v>
      </c>
      <c r="K27" s="9">
        <v>8</v>
      </c>
      <c r="L27" s="25">
        <v>-52.94117647058823</v>
      </c>
      <c r="M27" s="25">
        <f t="shared" si="2"/>
        <v>2.4922118380062304</v>
      </c>
      <c r="N27" s="9">
        <v>80</v>
      </c>
      <c r="O27" s="25">
        <v>14.285714285714292</v>
      </c>
      <c r="P27" s="25">
        <f t="shared" si="3"/>
        <v>24.922118380062305</v>
      </c>
    </row>
    <row r="28" spans="1:16" ht="15">
      <c r="A28" s="14" t="s">
        <v>73</v>
      </c>
      <c r="B28" s="96"/>
      <c r="C28" s="96"/>
      <c r="D28" s="25"/>
      <c r="E28" s="141">
        <v>159</v>
      </c>
      <c r="F28" s="25">
        <v>1.9230769230769198</v>
      </c>
      <c r="G28" s="25">
        <f t="shared" si="0"/>
        <v>52.30263157894737</v>
      </c>
      <c r="H28" s="9">
        <v>51</v>
      </c>
      <c r="I28" s="25">
        <v>-30.13698630136986</v>
      </c>
      <c r="J28" s="25">
        <f t="shared" si="1"/>
        <v>16.776315789473685</v>
      </c>
      <c r="K28" s="9">
        <v>42</v>
      </c>
      <c r="L28" s="25">
        <v>31.25</v>
      </c>
      <c r="M28" s="25">
        <f t="shared" si="2"/>
        <v>13.81578947368421</v>
      </c>
      <c r="N28" s="9">
        <v>52</v>
      </c>
      <c r="O28" s="25">
        <v>-17.460317460317455</v>
      </c>
      <c r="P28" s="25">
        <f t="shared" si="3"/>
        <v>17.105263157894736</v>
      </c>
    </row>
    <row r="29" spans="1:16" ht="15">
      <c r="A29" s="14" t="s">
        <v>74</v>
      </c>
      <c r="B29" s="96"/>
      <c r="C29" s="96"/>
      <c r="D29" s="25"/>
      <c r="E29" s="141">
        <v>180</v>
      </c>
      <c r="F29" s="25">
        <v>20</v>
      </c>
      <c r="G29" s="25">
        <f t="shared" si="0"/>
        <v>50.279329608938546</v>
      </c>
      <c r="H29" s="9">
        <v>92</v>
      </c>
      <c r="I29" s="25">
        <v>-20</v>
      </c>
      <c r="J29" s="25">
        <f t="shared" si="1"/>
        <v>25.69832402234637</v>
      </c>
      <c r="K29" s="9">
        <v>12</v>
      </c>
      <c r="L29" s="128">
        <v>71.42857142857142</v>
      </c>
      <c r="M29" s="25">
        <f t="shared" si="2"/>
        <v>3.35195530726257</v>
      </c>
      <c r="N29" s="9">
        <v>74</v>
      </c>
      <c r="O29" s="25">
        <v>-26</v>
      </c>
      <c r="P29" s="25">
        <f t="shared" si="3"/>
        <v>20.670391061452513</v>
      </c>
    </row>
    <row r="30" spans="1:16" ht="15">
      <c r="A30" s="14" t="s">
        <v>75</v>
      </c>
      <c r="B30" s="96"/>
      <c r="C30" s="96"/>
      <c r="D30" s="25"/>
      <c r="E30" s="141">
        <v>100</v>
      </c>
      <c r="F30" s="25">
        <v>-7.407407407407405</v>
      </c>
      <c r="G30" s="25">
        <f t="shared" si="0"/>
        <v>37.735849056603776</v>
      </c>
      <c r="H30" s="9">
        <v>100</v>
      </c>
      <c r="I30" s="25">
        <v>16.279069767441854</v>
      </c>
      <c r="J30" s="25">
        <f t="shared" si="1"/>
        <v>37.735849056603776</v>
      </c>
      <c r="K30" s="9">
        <v>1</v>
      </c>
      <c r="L30" s="25">
        <v>-66.66666666666666</v>
      </c>
      <c r="M30" s="25">
        <f t="shared" si="2"/>
        <v>0.37735849056603776</v>
      </c>
      <c r="N30" s="9">
        <v>64</v>
      </c>
      <c r="O30" s="25">
        <v>0</v>
      </c>
      <c r="P30" s="25">
        <f t="shared" si="3"/>
        <v>24.150943396226417</v>
      </c>
    </row>
    <row r="31" spans="1:16" ht="15">
      <c r="A31" s="14" t="s">
        <v>76</v>
      </c>
      <c r="B31" s="96"/>
      <c r="C31" s="96"/>
      <c r="D31" s="25"/>
      <c r="E31" s="141">
        <v>97</v>
      </c>
      <c r="F31" s="25">
        <v>67.24137931034483</v>
      </c>
      <c r="G31" s="25">
        <f t="shared" si="0"/>
        <v>40.082644628099175</v>
      </c>
      <c r="H31" s="9">
        <v>21</v>
      </c>
      <c r="I31" s="25">
        <v>-32.25806451612904</v>
      </c>
      <c r="J31" s="25">
        <f t="shared" si="1"/>
        <v>8.677685950413224</v>
      </c>
      <c r="K31" s="9">
        <v>10</v>
      </c>
      <c r="L31" s="25">
        <v>42.85714285714286</v>
      </c>
      <c r="M31" s="25">
        <f t="shared" si="2"/>
        <v>4.132231404958677</v>
      </c>
      <c r="N31" s="9">
        <v>114</v>
      </c>
      <c r="O31" s="25">
        <v>18.75</v>
      </c>
      <c r="P31" s="25">
        <f t="shared" si="3"/>
        <v>47.107438016528924</v>
      </c>
    </row>
    <row r="32" spans="1:16" ht="15">
      <c r="A32" s="14" t="s">
        <v>77</v>
      </c>
      <c r="B32" s="96"/>
      <c r="C32" s="96"/>
      <c r="D32" s="25"/>
      <c r="E32" s="141">
        <v>0</v>
      </c>
      <c r="F32" s="142"/>
      <c r="G32" s="143">
        <v>0</v>
      </c>
      <c r="H32" s="144">
        <v>0</v>
      </c>
      <c r="I32" s="143"/>
      <c r="J32" s="143">
        <v>0</v>
      </c>
      <c r="K32" s="144">
        <v>0</v>
      </c>
      <c r="L32" s="143"/>
      <c r="M32" s="143">
        <v>0</v>
      </c>
      <c r="N32" s="144">
        <v>0</v>
      </c>
      <c r="O32" s="143"/>
      <c r="P32" s="143">
        <v>0</v>
      </c>
    </row>
    <row r="33" spans="1:16" ht="15.75" customHeight="1">
      <c r="A33" s="17" t="s">
        <v>78</v>
      </c>
      <c r="B33" s="75">
        <v>1463</v>
      </c>
      <c r="C33" s="105">
        <v>5.0251256281406995</v>
      </c>
      <c r="D33" s="104">
        <f>B33*100/(N33+K33+H33+E33+B33)</f>
        <v>11.603743654822335</v>
      </c>
      <c r="E33" s="106">
        <v>5000</v>
      </c>
      <c r="F33" s="27">
        <v>-0.9704892057833234</v>
      </c>
      <c r="G33" s="27">
        <f t="shared" si="0"/>
        <v>39.65736040609137</v>
      </c>
      <c r="H33" s="98">
        <v>2159</v>
      </c>
      <c r="I33" s="27">
        <v>12.097611630321907</v>
      </c>
      <c r="J33" s="27">
        <f t="shared" si="1"/>
        <v>17.124048223350254</v>
      </c>
      <c r="K33" s="98">
        <v>1111</v>
      </c>
      <c r="L33" s="27">
        <v>19.84897518878101</v>
      </c>
      <c r="M33" s="27">
        <f t="shared" si="2"/>
        <v>8.811865482233502</v>
      </c>
      <c r="N33" s="98">
        <v>2875</v>
      </c>
      <c r="O33" s="27">
        <v>28.520339740724182</v>
      </c>
      <c r="P33" s="27">
        <f t="shared" si="3"/>
        <v>22.802982233502537</v>
      </c>
    </row>
    <row r="34" spans="1:16" ht="13.5" customHeight="1" hidden="1">
      <c r="A34" s="22"/>
      <c r="B34" s="22"/>
      <c r="C34" s="9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07"/>
    </row>
    <row r="35" spans="1:17" ht="15" hidden="1">
      <c r="A35" s="48" t="s">
        <v>51</v>
      </c>
      <c r="B35" s="9">
        <v>0</v>
      </c>
      <c r="C35" s="96"/>
      <c r="D35" s="22"/>
      <c r="E35" s="9">
        <v>0</v>
      </c>
      <c r="F35" s="37"/>
      <c r="G35" s="22"/>
      <c r="H35" s="9">
        <v>0</v>
      </c>
      <c r="I35" s="37"/>
      <c r="J35" s="22"/>
      <c r="K35" s="9">
        <v>0</v>
      </c>
      <c r="L35" s="37"/>
      <c r="M35" s="22"/>
      <c r="N35" s="9">
        <v>0</v>
      </c>
      <c r="O35" s="37" t="e">
        <f aca="true" t="shared" si="4" ref="O35:O62">N6*100/N35-100</f>
        <v>#DIV/0!</v>
      </c>
      <c r="P35" s="35"/>
      <c r="Q35" s="4"/>
    </row>
    <row r="36" spans="1:16" ht="15" hidden="1">
      <c r="A36" s="36" t="s">
        <v>52</v>
      </c>
      <c r="B36" s="9">
        <v>0</v>
      </c>
      <c r="C36" s="96" t="e">
        <f aca="true" t="shared" si="5" ref="C36:C62">B7*100/B36-100</f>
        <v>#DIV/0!</v>
      </c>
      <c r="D36" s="22"/>
      <c r="E36" s="9">
        <v>107</v>
      </c>
      <c r="F36" s="37">
        <f aca="true" t="shared" si="6" ref="F36:F62">E7*100/E36-100</f>
        <v>-24.29906542056075</v>
      </c>
      <c r="G36" s="22"/>
      <c r="H36" s="9">
        <v>84</v>
      </c>
      <c r="I36" s="37">
        <f aca="true" t="shared" si="7" ref="I36:I62">H7*100/H36-100</f>
        <v>-3.5714285714285694</v>
      </c>
      <c r="J36" s="22"/>
      <c r="K36" s="9">
        <v>22</v>
      </c>
      <c r="L36" s="37">
        <f aca="true" t="shared" si="8" ref="L36:L62">K7*100/K36-100</f>
        <v>-13.63636363636364</v>
      </c>
      <c r="M36" s="22"/>
      <c r="N36" s="9">
        <v>96</v>
      </c>
      <c r="O36" s="37">
        <f t="shared" si="4"/>
        <v>18.75</v>
      </c>
      <c r="P36" s="35"/>
    </row>
    <row r="37" spans="1:16" ht="15" hidden="1">
      <c r="A37" s="36" t="s">
        <v>53</v>
      </c>
      <c r="B37" s="9">
        <v>0</v>
      </c>
      <c r="C37" s="96" t="e">
        <f t="shared" si="5"/>
        <v>#DIV/0!</v>
      </c>
      <c r="D37" s="22"/>
      <c r="E37" s="9">
        <v>155</v>
      </c>
      <c r="F37" s="37">
        <f t="shared" si="6"/>
        <v>-1.9354838709677438</v>
      </c>
      <c r="G37" s="22"/>
      <c r="H37" s="9">
        <v>52</v>
      </c>
      <c r="I37" s="37">
        <f t="shared" si="7"/>
        <v>44.230769230769226</v>
      </c>
      <c r="J37" s="22"/>
      <c r="K37" s="9">
        <v>18</v>
      </c>
      <c r="L37" s="37">
        <f t="shared" si="8"/>
        <v>-38.888888888888886</v>
      </c>
      <c r="M37" s="22"/>
      <c r="N37" s="9">
        <v>87</v>
      </c>
      <c r="O37" s="37">
        <f t="shared" si="4"/>
        <v>45.97701149425288</v>
      </c>
      <c r="P37" s="35"/>
    </row>
    <row r="38" spans="1:16" ht="15" hidden="1">
      <c r="A38" s="36" t="s">
        <v>54</v>
      </c>
      <c r="B38" s="9">
        <v>0</v>
      </c>
      <c r="C38" s="96" t="e">
        <f t="shared" si="5"/>
        <v>#DIV/0!</v>
      </c>
      <c r="D38" s="22"/>
      <c r="E38" s="9">
        <v>590</v>
      </c>
      <c r="F38" s="37">
        <f t="shared" si="6"/>
        <v>-2.0338983050847474</v>
      </c>
      <c r="G38" s="22"/>
      <c r="H38" s="9">
        <v>117</v>
      </c>
      <c r="I38" s="37">
        <f t="shared" si="7"/>
        <v>16.23931623931624</v>
      </c>
      <c r="J38" s="22"/>
      <c r="K38" s="9">
        <v>341</v>
      </c>
      <c r="L38" s="37">
        <f t="shared" si="8"/>
        <v>9.677419354838705</v>
      </c>
      <c r="M38" s="22"/>
      <c r="N38" s="9">
        <v>62</v>
      </c>
      <c r="O38" s="37">
        <f t="shared" si="4"/>
        <v>9.677419354838705</v>
      </c>
      <c r="P38" s="35"/>
    </row>
    <row r="39" spans="1:16" ht="15" hidden="1">
      <c r="A39" s="36" t="s">
        <v>55</v>
      </c>
      <c r="B39" s="9">
        <v>0</v>
      </c>
      <c r="C39" s="96" t="e">
        <f t="shared" si="5"/>
        <v>#DIV/0!</v>
      </c>
      <c r="D39" s="22"/>
      <c r="E39" s="9">
        <v>1</v>
      </c>
      <c r="F39" s="37">
        <f t="shared" si="6"/>
        <v>-100</v>
      </c>
      <c r="G39" s="22"/>
      <c r="H39" s="9">
        <v>143</v>
      </c>
      <c r="I39" s="37">
        <f t="shared" si="7"/>
        <v>9.090909090909093</v>
      </c>
      <c r="J39" s="22"/>
      <c r="K39" s="9">
        <v>163</v>
      </c>
      <c r="L39" s="37">
        <f t="shared" si="8"/>
        <v>6.74846625766871</v>
      </c>
      <c r="M39" s="22"/>
      <c r="N39" s="9">
        <v>85</v>
      </c>
      <c r="O39" s="37">
        <f t="shared" si="4"/>
        <v>111.76470588235293</v>
      </c>
      <c r="P39" s="35"/>
    </row>
    <row r="40" spans="1:16" ht="15" hidden="1">
      <c r="A40" s="36" t="s">
        <v>56</v>
      </c>
      <c r="B40" s="9">
        <v>0</v>
      </c>
      <c r="C40" s="96" t="e">
        <f t="shared" si="5"/>
        <v>#DIV/0!</v>
      </c>
      <c r="D40" s="22"/>
      <c r="E40" s="9">
        <v>174</v>
      </c>
      <c r="F40" s="37">
        <f t="shared" si="6"/>
        <v>-1.7241379310344769</v>
      </c>
      <c r="G40" s="22"/>
      <c r="H40" s="9">
        <v>108</v>
      </c>
      <c r="I40" s="37">
        <f t="shared" si="7"/>
        <v>-26.851851851851848</v>
      </c>
      <c r="J40" s="22"/>
      <c r="K40" s="9">
        <v>1</v>
      </c>
      <c r="L40" s="37">
        <f t="shared" si="8"/>
        <v>2000</v>
      </c>
      <c r="M40" s="22"/>
      <c r="N40" s="9">
        <v>83</v>
      </c>
      <c r="O40" s="37">
        <f t="shared" si="4"/>
        <v>28.9156626506024</v>
      </c>
      <c r="P40" s="35"/>
    </row>
    <row r="41" spans="1:16" ht="15" hidden="1">
      <c r="A41" s="36" t="s">
        <v>57</v>
      </c>
      <c r="B41" s="9">
        <v>0</v>
      </c>
      <c r="C41" s="96" t="e">
        <f t="shared" si="5"/>
        <v>#DIV/0!</v>
      </c>
      <c r="D41" s="22"/>
      <c r="E41" s="9">
        <v>52</v>
      </c>
      <c r="F41" s="37">
        <f t="shared" si="6"/>
        <v>-17.307692307692307</v>
      </c>
      <c r="G41" s="22"/>
      <c r="H41" s="9">
        <v>53</v>
      </c>
      <c r="I41" s="37">
        <f t="shared" si="7"/>
        <v>-11.320754716981128</v>
      </c>
      <c r="J41" s="22"/>
      <c r="K41" s="9">
        <v>3</v>
      </c>
      <c r="L41" s="37">
        <f t="shared" si="8"/>
        <v>33.33333333333334</v>
      </c>
      <c r="M41" s="22"/>
      <c r="N41" s="9">
        <v>88</v>
      </c>
      <c r="O41" s="37">
        <f t="shared" si="4"/>
        <v>25</v>
      </c>
      <c r="P41" s="35"/>
    </row>
    <row r="42" spans="1:16" ht="15" hidden="1">
      <c r="A42" s="36" t="s">
        <v>58</v>
      </c>
      <c r="B42" s="9">
        <v>0</v>
      </c>
      <c r="C42" s="96" t="e">
        <f t="shared" si="5"/>
        <v>#DIV/0!</v>
      </c>
      <c r="D42" s="22"/>
      <c r="E42" s="9">
        <v>401</v>
      </c>
      <c r="F42" s="37">
        <f t="shared" si="6"/>
        <v>-9.725685785536157</v>
      </c>
      <c r="G42" s="22"/>
      <c r="H42" s="9">
        <v>135</v>
      </c>
      <c r="I42" s="37">
        <f t="shared" si="7"/>
        <v>11.111111111111114</v>
      </c>
      <c r="J42" s="22"/>
      <c r="K42" s="9">
        <v>7</v>
      </c>
      <c r="L42" s="37">
        <f t="shared" si="8"/>
        <v>185.71428571428572</v>
      </c>
      <c r="M42" s="22"/>
      <c r="N42" s="9">
        <v>52</v>
      </c>
      <c r="O42" s="37">
        <f t="shared" si="4"/>
        <v>13.461538461538467</v>
      </c>
      <c r="P42" s="35"/>
    </row>
    <row r="43" spans="1:16" ht="15" hidden="1">
      <c r="A43" s="36" t="s">
        <v>59</v>
      </c>
      <c r="B43" s="9">
        <v>0</v>
      </c>
      <c r="C43" s="96" t="e">
        <f t="shared" si="5"/>
        <v>#DIV/0!</v>
      </c>
      <c r="D43" s="22"/>
      <c r="E43" s="9">
        <v>136</v>
      </c>
      <c r="F43" s="37">
        <f t="shared" si="6"/>
        <v>-6.617647058823536</v>
      </c>
      <c r="G43" s="22"/>
      <c r="H43" s="9">
        <v>39</v>
      </c>
      <c r="I43" s="37">
        <f t="shared" si="7"/>
        <v>66.66666666666666</v>
      </c>
      <c r="J43" s="22"/>
      <c r="K43" s="9">
        <v>10</v>
      </c>
      <c r="L43" s="37">
        <f t="shared" si="8"/>
        <v>10</v>
      </c>
      <c r="M43" s="22"/>
      <c r="N43" s="9">
        <v>132</v>
      </c>
      <c r="O43" s="37">
        <f t="shared" si="4"/>
        <v>53.03030303030303</v>
      </c>
      <c r="P43" s="35"/>
    </row>
    <row r="44" spans="1:16" ht="15" hidden="1">
      <c r="A44" s="36" t="s">
        <v>60</v>
      </c>
      <c r="B44" s="9">
        <v>0</v>
      </c>
      <c r="C44" s="96" t="e">
        <f t="shared" si="5"/>
        <v>#DIV/0!</v>
      </c>
      <c r="D44" s="22"/>
      <c r="E44" s="9">
        <v>0</v>
      </c>
      <c r="F44" s="37" t="e">
        <f t="shared" si="6"/>
        <v>#DIV/0!</v>
      </c>
      <c r="G44" s="22"/>
      <c r="H44" s="9">
        <v>203</v>
      </c>
      <c r="I44" s="37">
        <f t="shared" si="7"/>
        <v>32.51231527093597</v>
      </c>
      <c r="J44" s="22"/>
      <c r="K44" s="9">
        <v>20</v>
      </c>
      <c r="L44" s="37">
        <f t="shared" si="8"/>
        <v>45</v>
      </c>
      <c r="M44" s="22"/>
      <c r="N44" s="9">
        <v>395</v>
      </c>
      <c r="O44" s="37">
        <f t="shared" si="4"/>
        <v>1.5189873417721458</v>
      </c>
      <c r="P44" s="35"/>
    </row>
    <row r="45" spans="1:16" ht="15" hidden="1">
      <c r="A45" s="36" t="s">
        <v>61</v>
      </c>
      <c r="B45" s="9">
        <v>1393</v>
      </c>
      <c r="C45" s="96">
        <f t="shared" si="5"/>
        <v>4.091888011486006</v>
      </c>
      <c r="D45" s="22"/>
      <c r="E45" s="9">
        <v>1</v>
      </c>
      <c r="F45" s="37">
        <f t="shared" si="6"/>
        <v>-100</v>
      </c>
      <c r="G45" s="22"/>
      <c r="H45" s="9">
        <v>0</v>
      </c>
      <c r="I45" s="37" t="e">
        <f t="shared" si="7"/>
        <v>#DIV/0!</v>
      </c>
      <c r="J45" s="22"/>
      <c r="K45" s="9">
        <v>0</v>
      </c>
      <c r="L45" s="37" t="e">
        <f t="shared" si="8"/>
        <v>#DIV/0!</v>
      </c>
      <c r="M45" s="22"/>
      <c r="N45" s="9">
        <v>2</v>
      </c>
      <c r="O45" s="37">
        <f t="shared" si="4"/>
        <v>-100</v>
      </c>
      <c r="P45" s="35"/>
    </row>
    <row r="46" spans="1:16" ht="15" hidden="1">
      <c r="A46" s="36" t="s">
        <v>62</v>
      </c>
      <c r="B46" s="9">
        <v>0</v>
      </c>
      <c r="C46" s="96" t="e">
        <f t="shared" si="5"/>
        <v>#DIV/0!</v>
      </c>
      <c r="D46" s="22"/>
      <c r="E46" s="9">
        <v>77</v>
      </c>
      <c r="F46" s="37">
        <f t="shared" si="6"/>
        <v>50.64935064935065</v>
      </c>
      <c r="G46" s="22"/>
      <c r="H46" s="9">
        <v>29</v>
      </c>
      <c r="I46" s="37">
        <f t="shared" si="7"/>
        <v>37.93103448275863</v>
      </c>
      <c r="J46" s="22"/>
      <c r="K46" s="9">
        <v>8</v>
      </c>
      <c r="L46" s="37">
        <f t="shared" si="8"/>
        <v>212.5</v>
      </c>
      <c r="M46" s="22"/>
      <c r="N46" s="9">
        <v>35</v>
      </c>
      <c r="O46" s="37">
        <f t="shared" si="4"/>
        <v>125.71428571428572</v>
      </c>
      <c r="P46" s="35"/>
    </row>
    <row r="47" spans="1:16" ht="15" hidden="1">
      <c r="A47" s="36" t="s">
        <v>63</v>
      </c>
      <c r="B47" s="9">
        <v>0</v>
      </c>
      <c r="C47" s="96" t="e">
        <f t="shared" si="5"/>
        <v>#DIV/0!</v>
      </c>
      <c r="D47" s="22"/>
      <c r="E47" s="9">
        <v>7</v>
      </c>
      <c r="F47" s="37">
        <f t="shared" si="6"/>
        <v>-100</v>
      </c>
      <c r="G47" s="22"/>
      <c r="H47" s="9">
        <v>39</v>
      </c>
      <c r="I47" s="37">
        <f t="shared" si="7"/>
        <v>-30.769230769230774</v>
      </c>
      <c r="J47" s="22"/>
      <c r="K47" s="9">
        <v>68</v>
      </c>
      <c r="L47" s="37">
        <f t="shared" si="8"/>
        <v>52.94117647058823</v>
      </c>
      <c r="M47" s="22"/>
      <c r="N47" s="9">
        <v>13</v>
      </c>
      <c r="O47" s="37">
        <f t="shared" si="4"/>
        <v>146.15384615384616</v>
      </c>
      <c r="P47" s="35"/>
    </row>
    <row r="48" spans="1:16" ht="15" hidden="1">
      <c r="A48" s="36" t="s">
        <v>64</v>
      </c>
      <c r="B48" s="9">
        <v>0</v>
      </c>
      <c r="C48" s="96" t="e">
        <f t="shared" si="5"/>
        <v>#DIV/0!</v>
      </c>
      <c r="D48" s="22"/>
      <c r="E48" s="9">
        <v>495</v>
      </c>
      <c r="F48" s="37">
        <f t="shared" si="6"/>
        <v>-7.474747474747474</v>
      </c>
      <c r="G48" s="22"/>
      <c r="H48" s="9">
        <v>84</v>
      </c>
      <c r="I48" s="37">
        <f t="shared" si="7"/>
        <v>34.52380952380952</v>
      </c>
      <c r="J48" s="22"/>
      <c r="K48" s="9">
        <v>47</v>
      </c>
      <c r="L48" s="37">
        <f t="shared" si="8"/>
        <v>48.936170212765944</v>
      </c>
      <c r="M48" s="22"/>
      <c r="N48" s="9">
        <v>214</v>
      </c>
      <c r="O48" s="37">
        <f t="shared" si="4"/>
        <v>35.98130841121494</v>
      </c>
      <c r="P48" s="35"/>
    </row>
    <row r="49" spans="1:16" ht="14.25" hidden="1">
      <c r="A49" s="36" t="s">
        <v>65</v>
      </c>
      <c r="B49" s="9">
        <v>0</v>
      </c>
      <c r="C49" s="37" t="e">
        <f t="shared" si="5"/>
        <v>#DIV/0!</v>
      </c>
      <c r="D49" s="22"/>
      <c r="E49" s="9">
        <v>299</v>
      </c>
      <c r="F49" s="37">
        <f t="shared" si="6"/>
        <v>0.3344481605351177</v>
      </c>
      <c r="G49" s="22"/>
      <c r="H49" s="9">
        <v>51</v>
      </c>
      <c r="I49" s="37">
        <f t="shared" si="7"/>
        <v>25.490196078431367</v>
      </c>
      <c r="J49" s="22"/>
      <c r="K49" s="9">
        <v>16</v>
      </c>
      <c r="L49" s="37">
        <f t="shared" si="8"/>
        <v>-12.5</v>
      </c>
      <c r="M49" s="22"/>
      <c r="N49" s="9">
        <v>72</v>
      </c>
      <c r="O49" s="37">
        <f t="shared" si="4"/>
        <v>41.66666666666666</v>
      </c>
      <c r="P49" s="35"/>
    </row>
    <row r="50" spans="1:16" ht="14.25" hidden="1">
      <c r="A50" s="36" t="s">
        <v>66</v>
      </c>
      <c r="B50" s="9">
        <v>0</v>
      </c>
      <c r="C50" s="37" t="e">
        <f t="shared" si="5"/>
        <v>#DIV/0!</v>
      </c>
      <c r="D50" s="22"/>
      <c r="E50" s="9">
        <v>780</v>
      </c>
      <c r="F50" s="37">
        <f t="shared" si="6"/>
        <v>-2.3076923076923066</v>
      </c>
      <c r="G50" s="22"/>
      <c r="H50" s="9">
        <v>117</v>
      </c>
      <c r="I50" s="37">
        <f t="shared" si="7"/>
        <v>13.67521367521367</v>
      </c>
      <c r="J50" s="22"/>
      <c r="K50" s="9">
        <v>37</v>
      </c>
      <c r="L50" s="37">
        <f t="shared" si="8"/>
        <v>-45.945945945945944</v>
      </c>
      <c r="M50" s="22"/>
      <c r="N50" s="9">
        <v>127</v>
      </c>
      <c r="O50" s="37">
        <f t="shared" si="4"/>
        <v>29.921259842519675</v>
      </c>
      <c r="P50" s="35"/>
    </row>
    <row r="51" spans="1:16" ht="14.25" hidden="1">
      <c r="A51" s="36" t="s">
        <v>67</v>
      </c>
      <c r="B51" s="9">
        <v>0</v>
      </c>
      <c r="C51" s="37" t="e">
        <f t="shared" si="5"/>
        <v>#DIV/0!</v>
      </c>
      <c r="D51" s="22"/>
      <c r="E51" s="9">
        <v>169</v>
      </c>
      <c r="F51" s="37">
        <f t="shared" si="6"/>
        <v>7.692307692307693</v>
      </c>
      <c r="G51" s="22"/>
      <c r="H51" s="9">
        <v>79</v>
      </c>
      <c r="I51" s="37">
        <f t="shared" si="7"/>
        <v>21.518987341772146</v>
      </c>
      <c r="J51" s="22"/>
      <c r="K51" s="9">
        <v>72</v>
      </c>
      <c r="L51" s="37">
        <f t="shared" si="8"/>
        <v>6.944444444444443</v>
      </c>
      <c r="M51" s="22"/>
      <c r="N51" s="9">
        <v>86</v>
      </c>
      <c r="O51" s="37">
        <f t="shared" si="4"/>
        <v>-1.1627906976744242</v>
      </c>
      <c r="P51" s="35"/>
    </row>
    <row r="52" spans="1:16" ht="14.25" hidden="1">
      <c r="A52" s="36" t="s">
        <v>68</v>
      </c>
      <c r="B52" s="9">
        <v>0</v>
      </c>
      <c r="C52" s="37" t="e">
        <f t="shared" si="5"/>
        <v>#DIV/0!</v>
      </c>
      <c r="D52" s="22"/>
      <c r="E52" s="9">
        <v>92</v>
      </c>
      <c r="F52" s="37">
        <f t="shared" si="6"/>
        <v>42.39130434782609</v>
      </c>
      <c r="G52" s="22"/>
      <c r="H52" s="9">
        <v>37</v>
      </c>
      <c r="I52" s="37">
        <f t="shared" si="7"/>
        <v>51.351351351351354</v>
      </c>
      <c r="J52" s="22"/>
      <c r="K52" s="9">
        <v>9</v>
      </c>
      <c r="L52" s="37">
        <f t="shared" si="8"/>
        <v>22.22222222222223</v>
      </c>
      <c r="M52" s="22"/>
      <c r="N52" s="9">
        <v>64</v>
      </c>
      <c r="O52" s="37">
        <f t="shared" si="4"/>
        <v>57.8125</v>
      </c>
      <c r="P52" s="35"/>
    </row>
    <row r="53" spans="1:16" ht="14.25" hidden="1">
      <c r="A53" s="36" t="s">
        <v>69</v>
      </c>
      <c r="B53" s="9">
        <v>0</v>
      </c>
      <c r="C53" s="37" t="e">
        <f t="shared" si="5"/>
        <v>#DIV/0!</v>
      </c>
      <c r="D53" s="22"/>
      <c r="E53" s="9">
        <v>117</v>
      </c>
      <c r="F53" s="37">
        <f t="shared" si="6"/>
        <v>1.7094017094017033</v>
      </c>
      <c r="G53" s="22"/>
      <c r="H53" s="9">
        <v>109</v>
      </c>
      <c r="I53" s="37">
        <f t="shared" si="7"/>
        <v>-0.9174311926605441</v>
      </c>
      <c r="J53" s="22"/>
      <c r="K53" s="9">
        <v>3</v>
      </c>
      <c r="L53" s="37">
        <f t="shared" si="8"/>
        <v>233.33333333333331</v>
      </c>
      <c r="M53" s="22"/>
      <c r="N53" s="9">
        <v>54</v>
      </c>
      <c r="O53" s="37">
        <f t="shared" si="4"/>
        <v>3.7037037037037095</v>
      </c>
      <c r="P53" s="35"/>
    </row>
    <row r="54" spans="1:16" ht="14.25" hidden="1">
      <c r="A54" s="36" t="s">
        <v>70</v>
      </c>
      <c r="B54" s="9">
        <v>0</v>
      </c>
      <c r="C54" s="37" t="e">
        <f t="shared" si="5"/>
        <v>#DIV/0!</v>
      </c>
      <c r="D54" s="22"/>
      <c r="E54" s="9">
        <v>86</v>
      </c>
      <c r="F54" s="37">
        <f t="shared" si="6"/>
        <v>37.209302325581405</v>
      </c>
      <c r="G54" s="22"/>
      <c r="H54" s="9">
        <v>22</v>
      </c>
      <c r="I54" s="37">
        <f t="shared" si="7"/>
        <v>9.090909090909093</v>
      </c>
      <c r="J54" s="22"/>
      <c r="K54" s="9">
        <v>7</v>
      </c>
      <c r="L54" s="37">
        <f t="shared" si="8"/>
        <v>85.71428571428572</v>
      </c>
      <c r="M54" s="22"/>
      <c r="N54" s="9">
        <v>43</v>
      </c>
      <c r="O54" s="37">
        <f t="shared" si="4"/>
        <v>41.86046511627907</v>
      </c>
      <c r="P54" s="35"/>
    </row>
    <row r="55" spans="1:16" ht="14.25" hidden="1">
      <c r="A55" s="36" t="s">
        <v>71</v>
      </c>
      <c r="B55" s="9">
        <v>0</v>
      </c>
      <c r="C55" s="37" t="e">
        <f t="shared" si="5"/>
        <v>#DIV/0!</v>
      </c>
      <c r="D55" s="22"/>
      <c r="E55" s="9">
        <v>669</v>
      </c>
      <c r="F55" s="37">
        <f t="shared" si="6"/>
        <v>-10.313901345291484</v>
      </c>
      <c r="G55" s="22"/>
      <c r="H55" s="9">
        <v>59</v>
      </c>
      <c r="I55" s="37">
        <f t="shared" si="7"/>
        <v>79.66101694915255</v>
      </c>
      <c r="J55" s="22"/>
      <c r="K55" s="9">
        <v>9</v>
      </c>
      <c r="L55" s="37">
        <f t="shared" si="8"/>
        <v>244.44444444444446</v>
      </c>
      <c r="M55" s="22"/>
      <c r="N55" s="9">
        <v>54</v>
      </c>
      <c r="O55" s="37">
        <f t="shared" si="4"/>
        <v>179.62962962962962</v>
      </c>
      <c r="P55" s="35"/>
    </row>
    <row r="56" spans="1:16" ht="14.25" hidden="1">
      <c r="A56" s="36" t="s">
        <v>72</v>
      </c>
      <c r="B56" s="9">
        <v>0</v>
      </c>
      <c r="C56" s="37" t="e">
        <f t="shared" si="5"/>
        <v>#DIV/0!</v>
      </c>
      <c r="D56" s="22"/>
      <c r="E56" s="9">
        <v>169</v>
      </c>
      <c r="F56" s="37">
        <f t="shared" si="6"/>
        <v>-3.5502958579881607</v>
      </c>
      <c r="G56" s="22"/>
      <c r="H56" s="9">
        <v>61</v>
      </c>
      <c r="I56" s="37">
        <f t="shared" si="7"/>
        <v>14.754098360655732</v>
      </c>
      <c r="J56" s="22"/>
      <c r="K56" s="9">
        <v>17</v>
      </c>
      <c r="L56" s="37">
        <f t="shared" si="8"/>
        <v>-52.94117647058823</v>
      </c>
      <c r="M56" s="22"/>
      <c r="N56" s="9">
        <v>70</v>
      </c>
      <c r="O56" s="37">
        <f t="shared" si="4"/>
        <v>14.285714285714292</v>
      </c>
      <c r="P56" s="35"/>
    </row>
    <row r="57" spans="1:16" ht="14.25" hidden="1">
      <c r="A57" s="36" t="s">
        <v>73</v>
      </c>
      <c r="B57" s="9">
        <v>1</v>
      </c>
      <c r="C57" s="37">
        <f t="shared" si="5"/>
        <v>-100</v>
      </c>
      <c r="D57" s="22"/>
      <c r="E57" s="9">
        <v>156</v>
      </c>
      <c r="F57" s="37">
        <f t="shared" si="6"/>
        <v>1.9230769230769198</v>
      </c>
      <c r="G57" s="22"/>
      <c r="H57" s="9">
        <v>73</v>
      </c>
      <c r="I57" s="37">
        <f t="shared" si="7"/>
        <v>-30.13698630136986</v>
      </c>
      <c r="J57" s="22"/>
      <c r="K57" s="9">
        <v>32</v>
      </c>
      <c r="L57" s="37">
        <f t="shared" si="8"/>
        <v>31.25</v>
      </c>
      <c r="M57" s="22"/>
      <c r="N57" s="9">
        <v>63</v>
      </c>
      <c r="O57" s="37">
        <f t="shared" si="4"/>
        <v>-17.460317460317455</v>
      </c>
      <c r="P57" s="35"/>
    </row>
    <row r="58" spans="1:16" ht="14.25" hidden="1">
      <c r="A58" s="36" t="s">
        <v>74</v>
      </c>
      <c r="B58" s="9">
        <v>0</v>
      </c>
      <c r="C58" s="37" t="e">
        <f t="shared" si="5"/>
        <v>#DIV/0!</v>
      </c>
      <c r="D58" s="22"/>
      <c r="E58" s="9">
        <v>150</v>
      </c>
      <c r="F58" s="37">
        <f t="shared" si="6"/>
        <v>20</v>
      </c>
      <c r="G58" s="22"/>
      <c r="H58" s="9">
        <v>115</v>
      </c>
      <c r="I58" s="37">
        <f t="shared" si="7"/>
        <v>-20</v>
      </c>
      <c r="J58" s="22"/>
      <c r="K58" s="9">
        <v>7</v>
      </c>
      <c r="L58" s="37">
        <f t="shared" si="8"/>
        <v>71.42857142857142</v>
      </c>
      <c r="M58" s="22"/>
      <c r="N58" s="9">
        <v>100</v>
      </c>
      <c r="O58" s="37">
        <f t="shared" si="4"/>
        <v>-26</v>
      </c>
      <c r="P58" s="35"/>
    </row>
    <row r="59" spans="1:16" ht="14.25" hidden="1">
      <c r="A59" s="36" t="s">
        <v>75</v>
      </c>
      <c r="B59" s="9">
        <v>0</v>
      </c>
      <c r="C59" s="37" t="e">
        <f t="shared" si="5"/>
        <v>#DIV/0!</v>
      </c>
      <c r="D59" s="22"/>
      <c r="E59" s="9">
        <v>108</v>
      </c>
      <c r="F59" s="37">
        <f t="shared" si="6"/>
        <v>-7.407407407407405</v>
      </c>
      <c r="G59" s="22"/>
      <c r="H59" s="9">
        <v>86</v>
      </c>
      <c r="I59" s="37">
        <f t="shared" si="7"/>
        <v>16.279069767441854</v>
      </c>
      <c r="J59" s="22"/>
      <c r="K59" s="9">
        <v>3</v>
      </c>
      <c r="L59" s="37">
        <f t="shared" si="8"/>
        <v>-66.66666666666666</v>
      </c>
      <c r="M59" s="22"/>
      <c r="N59" s="9">
        <v>64</v>
      </c>
      <c r="O59" s="37">
        <f t="shared" si="4"/>
        <v>0</v>
      </c>
      <c r="P59" s="35"/>
    </row>
    <row r="60" spans="1:16" ht="14.25" hidden="1">
      <c r="A60" s="36" t="s">
        <v>76</v>
      </c>
      <c r="B60" s="9">
        <v>0</v>
      </c>
      <c r="C60" s="37" t="e">
        <f t="shared" si="5"/>
        <v>#DIV/0!</v>
      </c>
      <c r="D60" s="22"/>
      <c r="E60" s="9">
        <v>58</v>
      </c>
      <c r="F60" s="37">
        <f t="shared" si="6"/>
        <v>67.24137931034483</v>
      </c>
      <c r="G60" s="22"/>
      <c r="H60" s="9">
        <v>31</v>
      </c>
      <c r="I60" s="37">
        <f t="shared" si="7"/>
        <v>-32.25806451612904</v>
      </c>
      <c r="J60" s="22"/>
      <c r="K60" s="9">
        <v>7</v>
      </c>
      <c r="L60" s="37">
        <f t="shared" si="8"/>
        <v>42.85714285714286</v>
      </c>
      <c r="M60" s="22"/>
      <c r="N60" s="9">
        <v>96</v>
      </c>
      <c r="O60" s="37">
        <f t="shared" si="4"/>
        <v>18.75</v>
      </c>
      <c r="P60" s="35"/>
    </row>
    <row r="61" spans="1:16" ht="14.25" hidden="1">
      <c r="A61" s="36" t="s">
        <v>77</v>
      </c>
      <c r="B61" s="9">
        <v>0</v>
      </c>
      <c r="C61" s="37" t="e">
        <f t="shared" si="5"/>
        <v>#DIV/0!</v>
      </c>
      <c r="D61" s="22"/>
      <c r="E61" s="9">
        <v>0</v>
      </c>
      <c r="F61" s="37" t="e">
        <f t="shared" si="6"/>
        <v>#DIV/0!</v>
      </c>
      <c r="G61" s="22"/>
      <c r="H61" s="9">
        <v>0</v>
      </c>
      <c r="I61" s="37" t="e">
        <f t="shared" si="7"/>
        <v>#DIV/0!</v>
      </c>
      <c r="J61" s="22"/>
      <c r="K61" s="9">
        <v>0</v>
      </c>
      <c r="L61" s="37" t="e">
        <f t="shared" si="8"/>
        <v>#DIV/0!</v>
      </c>
      <c r="M61" s="22"/>
      <c r="N61" s="9">
        <v>0</v>
      </c>
      <c r="O61" s="37" t="e">
        <f t="shared" si="4"/>
        <v>#DIV/0!</v>
      </c>
      <c r="P61" s="35"/>
    </row>
    <row r="62" spans="1:16" ht="15" hidden="1">
      <c r="A62" s="38" t="s">
        <v>78</v>
      </c>
      <c r="B62" s="26">
        <v>1393</v>
      </c>
      <c r="C62" s="37">
        <f t="shared" si="5"/>
        <v>5.0251256281406995</v>
      </c>
      <c r="D62" s="22"/>
      <c r="E62" s="26">
        <v>5049</v>
      </c>
      <c r="F62" s="37">
        <f t="shared" si="6"/>
        <v>-0.9704892057833234</v>
      </c>
      <c r="G62" s="22"/>
      <c r="H62" s="26">
        <v>1926</v>
      </c>
      <c r="I62" s="37">
        <f t="shared" si="7"/>
        <v>12.097611630321907</v>
      </c>
      <c r="J62" s="22"/>
      <c r="K62" s="26">
        <v>927</v>
      </c>
      <c r="L62" s="37">
        <f t="shared" si="8"/>
        <v>19.84897518878101</v>
      </c>
      <c r="M62" s="22"/>
      <c r="N62" s="26">
        <v>2237</v>
      </c>
      <c r="O62" s="37">
        <f t="shared" si="4"/>
        <v>28.520339740724182</v>
      </c>
      <c r="P62" s="35"/>
    </row>
    <row r="63" ht="14.25" hidden="1"/>
    <row r="64" spans="3:7" ht="14.25">
      <c r="C64" s="4"/>
      <c r="D64" s="4"/>
      <c r="E64" s="4"/>
      <c r="G64" s="4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C49:C62 F35:F62 I35:I62 L35:L62 O35:O62">
    <cfRule type="cellIs" priority="20" dxfId="159" operator="lessThanOrEqual" stopIfTrue="1">
      <formula>0</formula>
    </cfRule>
  </conditionalFormatting>
  <conditionalFormatting sqref="C49:C62 F35:F62 I35:I62 L35:L62 O35:O62">
    <cfRule type="cellIs" priority="19" dxfId="158" operator="greaterThan" stopIfTrue="1">
      <formula>0</formula>
    </cfRule>
  </conditionalFormatting>
  <conditionalFormatting sqref="I6:I32 L6:L32 O6:O15 C6 F6:F9 F11:F14 O17:O32 F17 F19:F32">
    <cfRule type="cellIs" priority="12" dxfId="158" operator="greaterThan" stopIfTrue="1">
      <formula>0</formula>
    </cfRule>
  </conditionalFormatting>
  <conditionalFormatting sqref="I6:I32 L6:L32 O6:O15 C6 F6:F9 F11:F14 O17:O32 F17 F19:F32">
    <cfRule type="cellIs" priority="11" dxfId="16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64"/>
  <sheetViews>
    <sheetView workbookViewId="0" topLeftCell="A1">
      <selection activeCell="I17" sqref="I17"/>
    </sheetView>
  </sheetViews>
  <sheetFormatPr defaultColWidth="9.140625" defaultRowHeight="15"/>
  <cols>
    <col min="1" max="1" width="20.421875" style="1" customWidth="1"/>
    <col min="2" max="2" width="7.7109375" style="1" customWidth="1"/>
    <col min="3" max="3" width="8.28125" style="1" customWidth="1"/>
    <col min="4" max="4" width="8.57421875" style="1" customWidth="1"/>
    <col min="5" max="5" width="8.7109375" style="1" customWidth="1"/>
    <col min="6" max="6" width="8.421875" style="1" customWidth="1"/>
    <col min="7" max="7" width="8.7109375" style="1" customWidth="1"/>
    <col min="8" max="8" width="7.7109375" style="1" customWidth="1"/>
    <col min="9" max="9" width="7.8515625" style="1" customWidth="1"/>
    <col min="10" max="10" width="9.28125" style="1" customWidth="1"/>
    <col min="11" max="11" width="7.7109375" style="1" customWidth="1"/>
    <col min="12" max="12" width="8.00390625" style="1" customWidth="1"/>
    <col min="13" max="13" width="9.140625" style="1" customWidth="1"/>
    <col min="14" max="14" width="7.7109375" style="1" customWidth="1"/>
    <col min="15" max="15" width="8.421875" style="1" customWidth="1"/>
    <col min="16" max="16" width="9.00390625" style="1" customWidth="1"/>
    <col min="17" max="17" width="7.7109375" style="1" customWidth="1"/>
    <col min="18" max="18" width="9.00390625" style="1" customWidth="1"/>
    <col min="19" max="19" width="9.28125" style="1" customWidth="1"/>
    <col min="20" max="16384" width="9.140625" style="1" customWidth="1"/>
  </cols>
  <sheetData>
    <row r="1" spans="1:19" ht="18">
      <c r="A1" s="149" t="s">
        <v>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4" spans="1:19" s="8" customFormat="1" ht="14.25">
      <c r="A4" s="150" t="s">
        <v>42</v>
      </c>
      <c r="B4" s="150" t="s">
        <v>98</v>
      </c>
      <c r="C4" s="150"/>
      <c r="D4" s="150"/>
      <c r="E4" s="150" t="s">
        <v>99</v>
      </c>
      <c r="F4" s="150"/>
      <c r="G4" s="150"/>
      <c r="H4" s="150" t="s">
        <v>100</v>
      </c>
      <c r="I4" s="150"/>
      <c r="J4" s="150"/>
      <c r="K4" s="150" t="s">
        <v>101</v>
      </c>
      <c r="L4" s="150"/>
      <c r="M4" s="150"/>
      <c r="N4" s="150" t="s">
        <v>102</v>
      </c>
      <c r="O4" s="150"/>
      <c r="P4" s="150"/>
      <c r="Q4" s="150" t="s">
        <v>103</v>
      </c>
      <c r="R4" s="150"/>
      <c r="S4" s="150"/>
    </row>
    <row r="5" spans="1:19" s="8" customFormat="1" ht="28.5">
      <c r="A5" s="150"/>
      <c r="B5" s="60" t="s">
        <v>90</v>
      </c>
      <c r="C5" s="60" t="s">
        <v>91</v>
      </c>
      <c r="D5" s="60" t="s">
        <v>92</v>
      </c>
      <c r="E5" s="60" t="s">
        <v>90</v>
      </c>
      <c r="F5" s="60" t="s">
        <v>91</v>
      </c>
      <c r="G5" s="60" t="s">
        <v>92</v>
      </c>
      <c r="H5" s="60" t="s">
        <v>90</v>
      </c>
      <c r="I5" s="60" t="s">
        <v>91</v>
      </c>
      <c r="J5" s="60" t="s">
        <v>92</v>
      </c>
      <c r="K5" s="60" t="s">
        <v>90</v>
      </c>
      <c r="L5" s="55" t="s">
        <v>91</v>
      </c>
      <c r="M5" s="60" t="s">
        <v>92</v>
      </c>
      <c r="N5" s="60" t="s">
        <v>90</v>
      </c>
      <c r="O5" s="60" t="s">
        <v>91</v>
      </c>
      <c r="P5" s="60" t="s">
        <v>92</v>
      </c>
      <c r="Q5" s="60" t="s">
        <v>90</v>
      </c>
      <c r="R5" s="60" t="s">
        <v>91</v>
      </c>
      <c r="S5" s="60" t="s">
        <v>92</v>
      </c>
    </row>
    <row r="6" spans="1:19" ht="14.25">
      <c r="A6" s="39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40"/>
      <c r="M6" s="41"/>
      <c r="N6" s="12"/>
      <c r="O6" s="12"/>
      <c r="P6" s="12"/>
      <c r="Q6" s="12"/>
      <c r="R6" s="12"/>
      <c r="S6" s="12"/>
    </row>
    <row r="7" spans="1:19" ht="14.25">
      <c r="A7" s="39" t="s">
        <v>52</v>
      </c>
      <c r="B7" s="108">
        <v>74</v>
      </c>
      <c r="C7" s="42">
        <v>25.423728813559322</v>
      </c>
      <c r="D7" s="42">
        <f>B7*100/(B7+E7+H7+K7+N7+Q7)</f>
        <v>63.24786324786325</v>
      </c>
      <c r="E7" s="12">
        <v>1</v>
      </c>
      <c r="F7" s="12"/>
      <c r="G7" s="42">
        <f>E7*100/(B7+E7+H7+K7+N7+Q7)</f>
        <v>0.8547008547008547</v>
      </c>
      <c r="H7" s="12">
        <v>8</v>
      </c>
      <c r="I7" s="42"/>
      <c r="J7" s="42">
        <f aca="true" t="shared" si="0" ref="J7:J33">H7*100/(B7+E7+H7+K7+N7+Q7)</f>
        <v>6.837606837606837</v>
      </c>
      <c r="K7" s="12">
        <v>12</v>
      </c>
      <c r="L7" s="40"/>
      <c r="M7" s="44">
        <f>K7*100/(B7+E7+H7+K7+N7+Q7)</f>
        <v>10.256410256410257</v>
      </c>
      <c r="N7" s="12">
        <v>8</v>
      </c>
      <c r="O7" s="42">
        <v>33.33333333333334</v>
      </c>
      <c r="P7" s="42">
        <f>N7*100/(B7+E7+H7+K7+N7+Q7)</f>
        <v>6.837606837606837</v>
      </c>
      <c r="Q7" s="12">
        <v>14</v>
      </c>
      <c r="R7" s="42">
        <v>16.66666666666667</v>
      </c>
      <c r="S7" s="42">
        <f aca="true" t="shared" si="1" ref="S7:S33">Q7*100/(B7+E7+H7+K7+N7+Q7)</f>
        <v>11.965811965811966</v>
      </c>
    </row>
    <row r="8" spans="1:19" ht="14.25">
      <c r="A8" s="39" t="s">
        <v>53</v>
      </c>
      <c r="B8" s="108">
        <v>44</v>
      </c>
      <c r="C8" s="42">
        <v>-10.204081632653057</v>
      </c>
      <c r="D8" s="42">
        <f aca="true" t="shared" si="2" ref="D8:D33">B8*100/(B8+E8+H8+K8+N8+Q8)</f>
        <v>35.2</v>
      </c>
      <c r="E8" s="12">
        <v>45</v>
      </c>
      <c r="F8" s="42">
        <v>-8.163265306122454</v>
      </c>
      <c r="G8" s="42">
        <f aca="true" t="shared" si="3" ref="G8:G33">E8*100/(B8+E8+H8+K8+N8+Q8)</f>
        <v>36</v>
      </c>
      <c r="H8" s="12">
        <v>14</v>
      </c>
      <c r="I8" s="42">
        <v>16.66666666666667</v>
      </c>
      <c r="J8" s="42">
        <f t="shared" si="0"/>
        <v>11.2</v>
      </c>
      <c r="K8" s="12">
        <v>10</v>
      </c>
      <c r="L8" s="43">
        <v>-44.44444444444444</v>
      </c>
      <c r="M8" s="44">
        <f aca="true" t="shared" si="4" ref="M8:M33">K8*100/(B8+E8+H8+K8+N8+Q8)</f>
        <v>8</v>
      </c>
      <c r="N8" s="12">
        <v>5</v>
      </c>
      <c r="O8" s="108">
        <v>0</v>
      </c>
      <c r="P8" s="42">
        <f aca="true" t="shared" si="5" ref="P8:P33">N8*100/(B8+E8+H8+K8+N8+Q8)</f>
        <v>4</v>
      </c>
      <c r="Q8" s="12">
        <v>7</v>
      </c>
      <c r="R8" s="42">
        <v>75</v>
      </c>
      <c r="S8" s="42">
        <f t="shared" si="1"/>
        <v>5.6</v>
      </c>
    </row>
    <row r="9" spans="1:19" ht="14.25">
      <c r="A9" s="39" t="s">
        <v>54</v>
      </c>
      <c r="B9" s="108">
        <v>29</v>
      </c>
      <c r="C9" s="108">
        <v>-3.3333333333333286</v>
      </c>
      <c r="D9" s="42">
        <f t="shared" si="2"/>
        <v>29.292929292929294</v>
      </c>
      <c r="E9" s="12">
        <v>30</v>
      </c>
      <c r="F9" s="108">
        <v>25</v>
      </c>
      <c r="G9" s="42">
        <f t="shared" si="3"/>
        <v>30.303030303030305</v>
      </c>
      <c r="H9" s="12">
        <v>5</v>
      </c>
      <c r="I9" s="42">
        <v>-16.66666666666667</v>
      </c>
      <c r="J9" s="42">
        <f t="shared" si="0"/>
        <v>5.05050505050505</v>
      </c>
      <c r="K9" s="12">
        <v>20</v>
      </c>
      <c r="L9" s="43">
        <v>-16.66666666666667</v>
      </c>
      <c r="M9" s="44">
        <f t="shared" si="4"/>
        <v>20.2020202020202</v>
      </c>
      <c r="N9" s="12">
        <v>8</v>
      </c>
      <c r="O9" s="42">
        <v>100</v>
      </c>
      <c r="P9" s="42">
        <f t="shared" si="5"/>
        <v>8.080808080808081</v>
      </c>
      <c r="Q9" s="12">
        <v>7</v>
      </c>
      <c r="R9" s="42">
        <v>75</v>
      </c>
      <c r="S9" s="42">
        <f t="shared" si="1"/>
        <v>7.070707070707071</v>
      </c>
    </row>
    <row r="10" spans="1:19" ht="14.25">
      <c r="A10" s="39" t="s">
        <v>55</v>
      </c>
      <c r="B10" s="108">
        <v>17</v>
      </c>
      <c r="C10" s="42">
        <v>-15</v>
      </c>
      <c r="D10" s="42">
        <f t="shared" si="2"/>
        <v>17.346938775510203</v>
      </c>
      <c r="E10" s="12">
        <v>14</v>
      </c>
      <c r="F10" s="42">
        <v>7.692307692307693</v>
      </c>
      <c r="G10" s="42">
        <f t="shared" si="3"/>
        <v>14.285714285714286</v>
      </c>
      <c r="H10" s="12">
        <v>0</v>
      </c>
      <c r="I10" s="108"/>
      <c r="J10" s="42"/>
      <c r="K10" s="12">
        <v>30</v>
      </c>
      <c r="L10" s="43">
        <v>-14.285714285714292</v>
      </c>
      <c r="M10" s="44">
        <f t="shared" si="4"/>
        <v>30.612244897959183</v>
      </c>
      <c r="N10" s="12">
        <v>12</v>
      </c>
      <c r="O10" s="108">
        <v>200</v>
      </c>
      <c r="P10" s="42">
        <f t="shared" si="5"/>
        <v>12.244897959183673</v>
      </c>
      <c r="Q10" s="12">
        <v>25</v>
      </c>
      <c r="R10" s="42">
        <v>56.25</v>
      </c>
      <c r="S10" s="42">
        <f t="shared" si="1"/>
        <v>25.510204081632654</v>
      </c>
    </row>
    <row r="11" spans="1:19" ht="14.25">
      <c r="A11" s="39" t="s">
        <v>56</v>
      </c>
      <c r="B11" s="108">
        <v>137</v>
      </c>
      <c r="C11" s="42">
        <v>21.238938053097343</v>
      </c>
      <c r="D11" s="42">
        <f t="shared" si="2"/>
        <v>65.23809523809524</v>
      </c>
      <c r="E11" s="12">
        <v>17</v>
      </c>
      <c r="F11" s="42">
        <v>183.33333333333331</v>
      </c>
      <c r="G11" s="42">
        <f t="shared" si="3"/>
        <v>8.095238095238095</v>
      </c>
      <c r="H11" s="12">
        <v>14</v>
      </c>
      <c r="I11" s="108">
        <v>7.692307692307693</v>
      </c>
      <c r="J11" s="42">
        <f t="shared" si="0"/>
        <v>6.666666666666667</v>
      </c>
      <c r="K11" s="12">
        <v>16</v>
      </c>
      <c r="L11" s="43">
        <v>128.57142857142858</v>
      </c>
      <c r="M11" s="44">
        <f t="shared" si="4"/>
        <v>7.619047619047619</v>
      </c>
      <c r="N11" s="12">
        <v>8</v>
      </c>
      <c r="O11" s="42">
        <v>-46.666666666666664</v>
      </c>
      <c r="P11" s="42">
        <f t="shared" si="5"/>
        <v>3.8095238095238093</v>
      </c>
      <c r="Q11" s="12">
        <v>18</v>
      </c>
      <c r="R11" s="42">
        <v>-18.181818181818187</v>
      </c>
      <c r="S11" s="42">
        <f t="shared" si="1"/>
        <v>8.571428571428571</v>
      </c>
    </row>
    <row r="12" spans="1:19" ht="14.25">
      <c r="A12" s="39" t="s">
        <v>57</v>
      </c>
      <c r="B12" s="108">
        <v>52</v>
      </c>
      <c r="C12" s="42">
        <v>-11.86440677966101</v>
      </c>
      <c r="D12" s="42">
        <f t="shared" si="2"/>
        <v>50.48543689320388</v>
      </c>
      <c r="E12" s="12">
        <v>38</v>
      </c>
      <c r="F12" s="42">
        <v>137.5</v>
      </c>
      <c r="G12" s="42">
        <f t="shared" si="3"/>
        <v>36.89320388349515</v>
      </c>
      <c r="H12" s="12">
        <v>0</v>
      </c>
      <c r="I12" s="137" t="s">
        <v>314</v>
      </c>
      <c r="J12" s="42">
        <f t="shared" si="0"/>
        <v>0</v>
      </c>
      <c r="K12" s="12">
        <v>6</v>
      </c>
      <c r="L12" s="43">
        <v>-14.285714285714292</v>
      </c>
      <c r="M12" s="44">
        <f t="shared" si="4"/>
        <v>5.825242718446602</v>
      </c>
      <c r="N12" s="12">
        <v>2</v>
      </c>
      <c r="O12" s="12" t="s">
        <v>315</v>
      </c>
      <c r="P12" s="42">
        <f t="shared" si="5"/>
        <v>1.941747572815534</v>
      </c>
      <c r="Q12" s="12">
        <v>5</v>
      </c>
      <c r="R12" s="108">
        <v>400</v>
      </c>
      <c r="S12" s="42">
        <f t="shared" si="1"/>
        <v>4.854368932038835</v>
      </c>
    </row>
    <row r="13" spans="1:19" ht="14.25">
      <c r="A13" s="39" t="s">
        <v>58</v>
      </c>
      <c r="B13" s="108">
        <v>57</v>
      </c>
      <c r="C13" s="42">
        <v>46.15384615384616</v>
      </c>
      <c r="D13" s="42">
        <f t="shared" si="2"/>
        <v>50.442477876106196</v>
      </c>
      <c r="E13" s="12">
        <v>23</v>
      </c>
      <c r="F13" s="42">
        <v>27.77777777777777</v>
      </c>
      <c r="G13" s="42">
        <f t="shared" si="3"/>
        <v>20.353982300884955</v>
      </c>
      <c r="H13" s="12">
        <v>5</v>
      </c>
      <c r="I13" s="42">
        <v>-16.66666666666667</v>
      </c>
      <c r="J13" s="42">
        <f t="shared" si="0"/>
        <v>4.424778761061947</v>
      </c>
      <c r="K13" s="12">
        <v>4</v>
      </c>
      <c r="L13" s="43">
        <v>-50</v>
      </c>
      <c r="M13" s="44">
        <f t="shared" si="4"/>
        <v>3.5398230088495577</v>
      </c>
      <c r="N13" s="12">
        <v>15</v>
      </c>
      <c r="O13" s="42">
        <v>114.28571428571428</v>
      </c>
      <c r="P13" s="42">
        <f t="shared" si="5"/>
        <v>13.274336283185841</v>
      </c>
      <c r="Q13" s="12">
        <v>9</v>
      </c>
      <c r="R13" s="108">
        <v>80</v>
      </c>
      <c r="S13" s="42">
        <f t="shared" si="1"/>
        <v>7.964601769911504</v>
      </c>
    </row>
    <row r="14" spans="1:19" ht="14.25">
      <c r="A14" s="39" t="s">
        <v>59</v>
      </c>
      <c r="B14" s="12">
        <v>1</v>
      </c>
      <c r="C14" s="12">
        <v>-50</v>
      </c>
      <c r="D14" s="42">
        <f t="shared" si="2"/>
        <v>0.7936507936507936</v>
      </c>
      <c r="E14" s="12">
        <v>111</v>
      </c>
      <c r="F14" s="42">
        <v>76.1904761904762</v>
      </c>
      <c r="G14" s="42">
        <f t="shared" si="3"/>
        <v>88.0952380952381</v>
      </c>
      <c r="H14" s="12">
        <v>8</v>
      </c>
      <c r="I14" s="42">
        <v>-20</v>
      </c>
      <c r="J14" s="42">
        <f t="shared" si="0"/>
        <v>6.349206349206349</v>
      </c>
      <c r="K14" s="12">
        <v>6</v>
      </c>
      <c r="L14" s="12">
        <v>200</v>
      </c>
      <c r="M14" s="44">
        <f t="shared" si="4"/>
        <v>4.761904761904762</v>
      </c>
      <c r="N14" s="12">
        <v>0</v>
      </c>
      <c r="O14" s="12"/>
      <c r="P14" s="42">
        <f t="shared" si="5"/>
        <v>0</v>
      </c>
      <c r="Q14" s="12">
        <v>0</v>
      </c>
      <c r="R14" s="88"/>
      <c r="S14" s="108">
        <f t="shared" si="1"/>
        <v>0</v>
      </c>
    </row>
    <row r="15" spans="1:19" ht="14.25">
      <c r="A15" s="39" t="s">
        <v>60</v>
      </c>
      <c r="B15" s="108">
        <v>218</v>
      </c>
      <c r="C15" s="42">
        <v>14.736842105263165</v>
      </c>
      <c r="D15" s="42">
        <f t="shared" si="2"/>
        <v>55.61224489795919</v>
      </c>
      <c r="E15" s="12">
        <v>38</v>
      </c>
      <c r="F15" s="42">
        <v>-5</v>
      </c>
      <c r="G15" s="42">
        <f t="shared" si="3"/>
        <v>9.693877551020408</v>
      </c>
      <c r="H15" s="12">
        <v>62</v>
      </c>
      <c r="I15" s="42">
        <v>12.727272727272734</v>
      </c>
      <c r="J15" s="42">
        <f t="shared" si="0"/>
        <v>15.816326530612244</v>
      </c>
      <c r="K15" s="12">
        <v>23</v>
      </c>
      <c r="L15" s="43">
        <v>64.28571428571428</v>
      </c>
      <c r="M15" s="44">
        <f t="shared" si="4"/>
        <v>5.86734693877551</v>
      </c>
      <c r="N15" s="12">
        <v>30</v>
      </c>
      <c r="O15" s="42">
        <v>-18.91891891891892</v>
      </c>
      <c r="P15" s="42">
        <f t="shared" si="5"/>
        <v>7.653061224489796</v>
      </c>
      <c r="Q15" s="12">
        <v>21</v>
      </c>
      <c r="R15" s="42">
        <v>75</v>
      </c>
      <c r="S15" s="108">
        <f t="shared" si="1"/>
        <v>5.357142857142857</v>
      </c>
    </row>
    <row r="16" spans="1:19" ht="14.25">
      <c r="A16" s="39" t="s">
        <v>61</v>
      </c>
      <c r="B16" s="108">
        <v>2</v>
      </c>
      <c r="C16" s="108">
        <v>100</v>
      </c>
      <c r="D16" s="42">
        <f t="shared" si="2"/>
        <v>66.66666666666667</v>
      </c>
      <c r="E16" s="12">
        <v>0</v>
      </c>
      <c r="F16" s="12"/>
      <c r="G16" s="42">
        <f t="shared" si="3"/>
        <v>0</v>
      </c>
      <c r="H16" s="12">
        <v>1</v>
      </c>
      <c r="I16" s="12">
        <v>-50</v>
      </c>
      <c r="J16" s="42">
        <f t="shared" si="0"/>
        <v>33.333333333333336</v>
      </c>
      <c r="K16" s="12">
        <v>0</v>
      </c>
      <c r="L16" s="40"/>
      <c r="M16" s="110">
        <f t="shared" si="4"/>
        <v>0</v>
      </c>
      <c r="N16" s="12">
        <v>0</v>
      </c>
      <c r="O16" s="137"/>
      <c r="P16" s="42">
        <f t="shared" si="5"/>
        <v>0</v>
      </c>
      <c r="Q16" s="12">
        <v>0</v>
      </c>
      <c r="R16" s="42"/>
      <c r="S16" s="108">
        <f t="shared" si="1"/>
        <v>0</v>
      </c>
    </row>
    <row r="17" spans="1:19" ht="14.25">
      <c r="A17" s="39" t="s">
        <v>62</v>
      </c>
      <c r="B17" s="108">
        <v>35</v>
      </c>
      <c r="C17" s="42">
        <v>40</v>
      </c>
      <c r="D17" s="42">
        <f t="shared" si="2"/>
        <v>49.29577464788732</v>
      </c>
      <c r="E17" s="12">
        <v>14</v>
      </c>
      <c r="F17" s="108">
        <v>180</v>
      </c>
      <c r="G17" s="42">
        <f t="shared" si="3"/>
        <v>19.718309859154928</v>
      </c>
      <c r="H17" s="12">
        <v>0</v>
      </c>
      <c r="I17" s="137" t="s">
        <v>314</v>
      </c>
      <c r="J17" s="42">
        <f t="shared" si="0"/>
        <v>0</v>
      </c>
      <c r="K17" s="12">
        <v>5</v>
      </c>
      <c r="L17" s="43">
        <v>-44.44444444444444</v>
      </c>
      <c r="M17" s="44">
        <f t="shared" si="4"/>
        <v>7.042253521126761</v>
      </c>
      <c r="N17" s="12">
        <v>8</v>
      </c>
      <c r="O17" s="42">
        <v>166.66666666666669</v>
      </c>
      <c r="P17" s="42">
        <f t="shared" si="5"/>
        <v>11.267605633802816</v>
      </c>
      <c r="Q17" s="12">
        <v>9</v>
      </c>
      <c r="R17" s="108">
        <v>200</v>
      </c>
      <c r="S17" s="42">
        <f t="shared" si="1"/>
        <v>12.67605633802817</v>
      </c>
    </row>
    <row r="18" spans="1:19" ht="14.25">
      <c r="A18" s="39" t="s">
        <v>63</v>
      </c>
      <c r="B18" s="108">
        <v>0</v>
      </c>
      <c r="C18" s="108"/>
      <c r="D18" s="42">
        <f t="shared" si="2"/>
        <v>0</v>
      </c>
      <c r="E18" s="12">
        <v>2</v>
      </c>
      <c r="F18" s="12">
        <v>100</v>
      </c>
      <c r="G18" s="42">
        <f t="shared" si="3"/>
        <v>6.666666666666667</v>
      </c>
      <c r="H18" s="12">
        <v>7</v>
      </c>
      <c r="I18" s="42">
        <v>-12.5</v>
      </c>
      <c r="J18" s="42">
        <f t="shared" si="0"/>
        <v>23.333333333333332</v>
      </c>
      <c r="K18" s="12">
        <v>10</v>
      </c>
      <c r="L18" s="43">
        <v>-33.33333333333333</v>
      </c>
      <c r="M18" s="44">
        <f t="shared" si="4"/>
        <v>33.333333333333336</v>
      </c>
      <c r="N18" s="12">
        <v>7</v>
      </c>
      <c r="O18" s="108">
        <v>-12.5</v>
      </c>
      <c r="P18" s="42">
        <f t="shared" si="5"/>
        <v>23.333333333333332</v>
      </c>
      <c r="Q18" s="12">
        <v>4</v>
      </c>
      <c r="R18" s="108">
        <v>33.33333333333334</v>
      </c>
      <c r="S18" s="42">
        <f t="shared" si="1"/>
        <v>13.333333333333334</v>
      </c>
    </row>
    <row r="19" spans="1:19" ht="14.25">
      <c r="A19" s="39" t="s">
        <v>64</v>
      </c>
      <c r="B19" s="108">
        <v>256</v>
      </c>
      <c r="C19" s="42">
        <v>-18.987341772151893</v>
      </c>
      <c r="D19" s="42">
        <f t="shared" si="2"/>
        <v>70.13698630136986</v>
      </c>
      <c r="E19" s="12">
        <v>46</v>
      </c>
      <c r="F19" s="42">
        <v>-28.125</v>
      </c>
      <c r="G19" s="42">
        <f t="shared" si="3"/>
        <v>12.602739726027398</v>
      </c>
      <c r="H19" s="12">
        <v>9</v>
      </c>
      <c r="I19" s="108">
        <v>-30.769230769230774</v>
      </c>
      <c r="J19" s="42">
        <f t="shared" si="0"/>
        <v>2.4657534246575343</v>
      </c>
      <c r="K19" s="12">
        <v>33</v>
      </c>
      <c r="L19" s="43">
        <v>50</v>
      </c>
      <c r="M19" s="44">
        <f t="shared" si="4"/>
        <v>9.04109589041096</v>
      </c>
      <c r="N19" s="12">
        <v>5</v>
      </c>
      <c r="O19" s="12">
        <v>150</v>
      </c>
      <c r="P19" s="42">
        <f t="shared" si="5"/>
        <v>1.36986301369863</v>
      </c>
      <c r="Q19" s="12">
        <v>16</v>
      </c>
      <c r="R19" s="42">
        <v>33.33333333333334</v>
      </c>
      <c r="S19" s="42">
        <f t="shared" si="1"/>
        <v>4.383561643835616</v>
      </c>
    </row>
    <row r="20" spans="1:19" ht="14.25">
      <c r="A20" s="39" t="s">
        <v>65</v>
      </c>
      <c r="B20" s="108">
        <v>42</v>
      </c>
      <c r="C20" s="42">
        <v>-23.63636363636364</v>
      </c>
      <c r="D20" s="42">
        <f t="shared" si="2"/>
        <v>46.666666666666664</v>
      </c>
      <c r="E20" s="12">
        <v>16</v>
      </c>
      <c r="F20" s="108">
        <v>14.285714285714292</v>
      </c>
      <c r="G20" s="42">
        <f t="shared" si="3"/>
        <v>17.77777777777778</v>
      </c>
      <c r="H20" s="12">
        <v>5</v>
      </c>
      <c r="I20" s="42">
        <v>-86.48648648648648</v>
      </c>
      <c r="J20" s="42">
        <f t="shared" si="0"/>
        <v>5.555555555555555</v>
      </c>
      <c r="K20" s="12">
        <v>17</v>
      </c>
      <c r="L20" s="43">
        <v>-15</v>
      </c>
      <c r="M20" s="44">
        <f t="shared" si="4"/>
        <v>18.88888888888889</v>
      </c>
      <c r="N20" s="12">
        <v>4</v>
      </c>
      <c r="O20" s="12">
        <v>-20</v>
      </c>
      <c r="P20" s="42">
        <f t="shared" si="5"/>
        <v>4.444444444444445</v>
      </c>
      <c r="Q20" s="12">
        <v>6</v>
      </c>
      <c r="R20" s="145" t="s">
        <v>315</v>
      </c>
      <c r="S20" s="42">
        <f t="shared" si="1"/>
        <v>6.666666666666667</v>
      </c>
    </row>
    <row r="21" spans="1:19" ht="14.25">
      <c r="A21" s="39" t="s">
        <v>66</v>
      </c>
      <c r="B21" s="108">
        <v>130</v>
      </c>
      <c r="C21" s="108">
        <v>3.1746031746031775</v>
      </c>
      <c r="D21" s="42">
        <f t="shared" si="2"/>
        <v>78.3132530120482</v>
      </c>
      <c r="E21" s="12">
        <v>0</v>
      </c>
      <c r="F21" s="12"/>
      <c r="G21" s="42">
        <f t="shared" si="3"/>
        <v>0</v>
      </c>
      <c r="H21" s="12">
        <v>6</v>
      </c>
      <c r="I21" s="42">
        <v>-64.70588235294117</v>
      </c>
      <c r="J21" s="42">
        <f t="shared" si="0"/>
        <v>3.6144578313253013</v>
      </c>
      <c r="K21" s="12">
        <v>21</v>
      </c>
      <c r="L21" s="43">
        <v>-8.695652173913047</v>
      </c>
      <c r="M21" s="44">
        <f t="shared" si="4"/>
        <v>12.650602409638553</v>
      </c>
      <c r="N21" s="12">
        <v>5</v>
      </c>
      <c r="O21" s="12">
        <v>400</v>
      </c>
      <c r="P21" s="42">
        <f t="shared" si="5"/>
        <v>3.0120481927710845</v>
      </c>
      <c r="Q21" s="12">
        <v>4</v>
      </c>
      <c r="R21" s="42">
        <v>33.33333333333334</v>
      </c>
      <c r="S21" s="42">
        <f t="shared" si="1"/>
        <v>2.4096385542168677</v>
      </c>
    </row>
    <row r="22" spans="1:19" ht="14.25">
      <c r="A22" s="39" t="s">
        <v>67</v>
      </c>
      <c r="B22" s="108">
        <v>121</v>
      </c>
      <c r="C22" s="42">
        <v>28.72340425531914</v>
      </c>
      <c r="D22" s="42">
        <f t="shared" si="2"/>
        <v>71.17647058823529</v>
      </c>
      <c r="E22" s="12">
        <v>9</v>
      </c>
      <c r="F22" s="108">
        <v>80</v>
      </c>
      <c r="G22" s="42">
        <f t="shared" si="3"/>
        <v>5.294117647058823</v>
      </c>
      <c r="H22" s="12">
        <v>16</v>
      </c>
      <c r="I22" s="108">
        <v>0</v>
      </c>
      <c r="J22" s="42">
        <f t="shared" si="0"/>
        <v>9.411764705882353</v>
      </c>
      <c r="K22" s="12">
        <v>12</v>
      </c>
      <c r="L22" s="43">
        <v>-29.411764705882348</v>
      </c>
      <c r="M22" s="44">
        <f t="shared" si="4"/>
        <v>7.0588235294117645</v>
      </c>
      <c r="N22" s="12">
        <v>5</v>
      </c>
      <c r="O22" s="42">
        <v>66.66666666666666</v>
      </c>
      <c r="P22" s="42">
        <f t="shared" si="5"/>
        <v>2.9411764705882355</v>
      </c>
      <c r="Q22" s="12">
        <v>7</v>
      </c>
      <c r="R22" s="42">
        <v>-22.22222222222223</v>
      </c>
      <c r="S22" s="108">
        <f t="shared" si="1"/>
        <v>4.117647058823529</v>
      </c>
    </row>
    <row r="23" spans="1:19" ht="14.25">
      <c r="A23" s="39" t="s">
        <v>68</v>
      </c>
      <c r="B23" s="108">
        <v>67</v>
      </c>
      <c r="C23" s="42">
        <v>-22.093023255813947</v>
      </c>
      <c r="D23" s="42">
        <f t="shared" si="2"/>
        <v>56.779661016949156</v>
      </c>
      <c r="E23" s="12">
        <v>13</v>
      </c>
      <c r="F23" s="42">
        <v>8.333333333333329</v>
      </c>
      <c r="G23" s="42">
        <f t="shared" si="3"/>
        <v>11.016949152542374</v>
      </c>
      <c r="H23" s="12">
        <v>6</v>
      </c>
      <c r="I23" s="108">
        <v>-76</v>
      </c>
      <c r="J23" s="42">
        <f t="shared" si="0"/>
        <v>5.084745762711864</v>
      </c>
      <c r="K23" s="12">
        <v>14</v>
      </c>
      <c r="L23" s="43">
        <v>-41.666666666666664</v>
      </c>
      <c r="M23" s="110">
        <f t="shared" si="4"/>
        <v>11.864406779661017</v>
      </c>
      <c r="N23" s="12">
        <v>13</v>
      </c>
      <c r="O23" s="12">
        <v>225</v>
      </c>
      <c r="P23" s="42">
        <f t="shared" si="5"/>
        <v>11.016949152542374</v>
      </c>
      <c r="Q23" s="12">
        <v>5</v>
      </c>
      <c r="R23" s="108">
        <v>25</v>
      </c>
      <c r="S23" s="42">
        <f t="shared" si="1"/>
        <v>4.237288135593221</v>
      </c>
    </row>
    <row r="24" spans="1:19" ht="14.25">
      <c r="A24" s="39" t="s">
        <v>69</v>
      </c>
      <c r="B24" s="12">
        <v>4</v>
      </c>
      <c r="C24" s="12">
        <v>100</v>
      </c>
      <c r="D24" s="42">
        <f t="shared" si="2"/>
        <v>7.547169811320755</v>
      </c>
      <c r="E24" s="12">
        <v>13</v>
      </c>
      <c r="F24" s="108">
        <v>8.333333333333329</v>
      </c>
      <c r="G24" s="42">
        <f t="shared" si="3"/>
        <v>24.528301886792452</v>
      </c>
      <c r="H24" s="12">
        <v>22</v>
      </c>
      <c r="I24" s="42">
        <v>0</v>
      </c>
      <c r="J24" s="42">
        <f t="shared" si="0"/>
        <v>41.509433962264154</v>
      </c>
      <c r="K24" s="12">
        <v>7</v>
      </c>
      <c r="L24" s="43">
        <v>-36.36363636363637</v>
      </c>
      <c r="M24" s="44">
        <f t="shared" si="4"/>
        <v>13.20754716981132</v>
      </c>
      <c r="N24" s="12">
        <v>5</v>
      </c>
      <c r="O24" s="42">
        <v>-16.66666666666667</v>
      </c>
      <c r="P24" s="42">
        <f t="shared" si="5"/>
        <v>9.433962264150944</v>
      </c>
      <c r="Q24" s="12">
        <v>2</v>
      </c>
      <c r="R24" s="88">
        <v>100</v>
      </c>
      <c r="S24" s="42">
        <f t="shared" si="1"/>
        <v>3.7735849056603774</v>
      </c>
    </row>
    <row r="25" spans="1:19" ht="14.25">
      <c r="A25" s="39" t="s">
        <v>70</v>
      </c>
      <c r="B25" s="108">
        <v>59</v>
      </c>
      <c r="C25" s="42">
        <v>73.52941176470588</v>
      </c>
      <c r="D25" s="42">
        <f t="shared" si="2"/>
        <v>56.19047619047619</v>
      </c>
      <c r="E25" s="12">
        <v>12</v>
      </c>
      <c r="F25" s="42">
        <v>-20</v>
      </c>
      <c r="G25" s="42">
        <f t="shared" si="3"/>
        <v>11.428571428571429</v>
      </c>
      <c r="H25" s="12">
        <v>9</v>
      </c>
      <c r="I25" s="42">
        <v>-43.75</v>
      </c>
      <c r="J25" s="42">
        <f t="shared" si="0"/>
        <v>8.571428571428571</v>
      </c>
      <c r="K25" s="12">
        <v>17</v>
      </c>
      <c r="L25" s="43">
        <v>30.769230769230774</v>
      </c>
      <c r="M25" s="44">
        <f t="shared" si="4"/>
        <v>16.19047619047619</v>
      </c>
      <c r="N25" s="12">
        <v>2</v>
      </c>
      <c r="O25" s="42">
        <v>-33.33333333333333</v>
      </c>
      <c r="P25" s="42">
        <f t="shared" si="5"/>
        <v>1.9047619047619047</v>
      </c>
      <c r="Q25" s="12">
        <v>6</v>
      </c>
      <c r="R25" s="108">
        <v>50</v>
      </c>
      <c r="S25" s="42">
        <f t="shared" si="1"/>
        <v>5.714285714285714</v>
      </c>
    </row>
    <row r="26" spans="1:19" ht="14.25">
      <c r="A26" s="39" t="s">
        <v>71</v>
      </c>
      <c r="B26" s="108">
        <v>96</v>
      </c>
      <c r="C26" s="42">
        <v>95.91836734693877</v>
      </c>
      <c r="D26" s="42">
        <f t="shared" si="2"/>
        <v>61.146496815286625</v>
      </c>
      <c r="E26" s="12">
        <v>0</v>
      </c>
      <c r="F26" s="12"/>
      <c r="G26" s="42">
        <f t="shared" si="3"/>
        <v>0</v>
      </c>
      <c r="H26" s="12">
        <v>35</v>
      </c>
      <c r="I26" s="42">
        <v>133.33333333333334</v>
      </c>
      <c r="J26" s="42">
        <f t="shared" si="0"/>
        <v>22.29299363057325</v>
      </c>
      <c r="K26" s="12">
        <v>12</v>
      </c>
      <c r="L26" s="40">
        <v>20</v>
      </c>
      <c r="M26" s="44">
        <f t="shared" si="4"/>
        <v>7.643312101910828</v>
      </c>
      <c r="N26" s="12">
        <v>8</v>
      </c>
      <c r="O26" s="12">
        <v>60</v>
      </c>
      <c r="P26" s="42">
        <f t="shared" si="5"/>
        <v>5.095541401273885</v>
      </c>
      <c r="Q26" s="12">
        <v>6</v>
      </c>
      <c r="R26" s="12">
        <v>500</v>
      </c>
      <c r="S26" s="42">
        <f t="shared" si="1"/>
        <v>3.821656050955414</v>
      </c>
    </row>
    <row r="27" spans="1:19" ht="14.25">
      <c r="A27" s="39" t="s">
        <v>72</v>
      </c>
      <c r="B27" s="108">
        <v>34</v>
      </c>
      <c r="C27" s="42">
        <v>-22.727272727272734</v>
      </c>
      <c r="D27" s="42">
        <f t="shared" si="2"/>
        <v>26.356589147286822</v>
      </c>
      <c r="E27" s="12">
        <v>0</v>
      </c>
      <c r="F27" s="12"/>
      <c r="G27" s="42">
        <f t="shared" si="3"/>
        <v>0</v>
      </c>
      <c r="H27" s="12">
        <v>38</v>
      </c>
      <c r="I27" s="108">
        <v>8.57142857142857</v>
      </c>
      <c r="J27" s="42">
        <f t="shared" si="0"/>
        <v>29.45736434108527</v>
      </c>
      <c r="K27" s="12">
        <v>31</v>
      </c>
      <c r="L27" s="43">
        <v>6.896551724137936</v>
      </c>
      <c r="M27" s="44">
        <f t="shared" si="4"/>
        <v>24.031007751937985</v>
      </c>
      <c r="N27" s="12">
        <v>21</v>
      </c>
      <c r="O27" s="42">
        <v>16.66666666666667</v>
      </c>
      <c r="P27" s="42">
        <f t="shared" si="5"/>
        <v>16.27906976744186</v>
      </c>
      <c r="Q27" s="12">
        <v>5</v>
      </c>
      <c r="R27" s="42">
        <v>25</v>
      </c>
      <c r="S27" s="42">
        <f t="shared" si="1"/>
        <v>3.875968992248062</v>
      </c>
    </row>
    <row r="28" spans="1:19" ht="14.25">
      <c r="A28" s="39" t="s">
        <v>73</v>
      </c>
      <c r="B28" s="108">
        <v>18</v>
      </c>
      <c r="C28" s="42">
        <v>-28</v>
      </c>
      <c r="D28" s="42">
        <f t="shared" si="2"/>
        <v>22.5</v>
      </c>
      <c r="E28" s="12">
        <v>29</v>
      </c>
      <c r="F28" s="42">
        <v>-9.375</v>
      </c>
      <c r="G28" s="42">
        <f t="shared" si="3"/>
        <v>36.25</v>
      </c>
      <c r="H28" s="12">
        <v>6</v>
      </c>
      <c r="I28" s="42">
        <v>-53.84615384615385</v>
      </c>
      <c r="J28" s="42">
        <f t="shared" si="0"/>
        <v>7.5</v>
      </c>
      <c r="K28" s="12">
        <v>17</v>
      </c>
      <c r="L28" s="43">
        <v>-37.03703703703704</v>
      </c>
      <c r="M28" s="44">
        <f t="shared" si="4"/>
        <v>21.25</v>
      </c>
      <c r="N28" s="12">
        <v>6</v>
      </c>
      <c r="O28" s="42">
        <v>-40</v>
      </c>
      <c r="P28" s="42">
        <f t="shared" si="5"/>
        <v>7.5</v>
      </c>
      <c r="Q28" s="12">
        <v>4</v>
      </c>
      <c r="R28" s="42">
        <v>33.33333333333334</v>
      </c>
      <c r="S28" s="42">
        <f t="shared" si="1"/>
        <v>5</v>
      </c>
    </row>
    <row r="29" spans="1:19" ht="14.25">
      <c r="A29" s="39" t="s">
        <v>74</v>
      </c>
      <c r="B29" s="108">
        <v>40</v>
      </c>
      <c r="C29" s="108">
        <v>17.647058823529406</v>
      </c>
      <c r="D29" s="42">
        <f t="shared" si="2"/>
        <v>40.4040404040404</v>
      </c>
      <c r="E29" s="12">
        <v>38</v>
      </c>
      <c r="F29" s="42">
        <v>-13.63636363636364</v>
      </c>
      <c r="G29" s="42">
        <f t="shared" si="3"/>
        <v>38.38383838383838</v>
      </c>
      <c r="H29" s="12">
        <v>8</v>
      </c>
      <c r="I29" s="108">
        <v>0</v>
      </c>
      <c r="J29" s="42">
        <f t="shared" si="0"/>
        <v>8.080808080808081</v>
      </c>
      <c r="K29" s="12">
        <v>4</v>
      </c>
      <c r="L29" s="43">
        <v>-33.33333333333333</v>
      </c>
      <c r="M29" s="44">
        <f t="shared" si="4"/>
        <v>4.040404040404041</v>
      </c>
      <c r="N29" s="12">
        <v>9</v>
      </c>
      <c r="O29" s="42">
        <v>-50</v>
      </c>
      <c r="P29" s="42">
        <f t="shared" si="5"/>
        <v>9.090909090909092</v>
      </c>
      <c r="Q29" s="12">
        <v>0</v>
      </c>
      <c r="R29" s="137" t="s">
        <v>314</v>
      </c>
      <c r="S29" s="108">
        <f t="shared" si="1"/>
        <v>0</v>
      </c>
    </row>
    <row r="30" spans="1:19" ht="14.25">
      <c r="A30" s="39" t="s">
        <v>75</v>
      </c>
      <c r="B30" s="108">
        <v>28</v>
      </c>
      <c r="C30" s="42">
        <v>-26.315789473684205</v>
      </c>
      <c r="D30" s="42">
        <f t="shared" si="2"/>
        <v>32.94117647058823</v>
      </c>
      <c r="E30" s="12">
        <v>12</v>
      </c>
      <c r="F30" s="42">
        <v>71.42857142857142</v>
      </c>
      <c r="G30" s="42">
        <f t="shared" si="3"/>
        <v>14.117647058823529</v>
      </c>
      <c r="H30" s="12">
        <v>13</v>
      </c>
      <c r="I30" s="42">
        <v>-58.064516129032256</v>
      </c>
      <c r="J30" s="42">
        <f t="shared" si="0"/>
        <v>15.294117647058824</v>
      </c>
      <c r="K30" s="12">
        <v>14</v>
      </c>
      <c r="L30" s="40">
        <v>-30</v>
      </c>
      <c r="M30" s="44">
        <f t="shared" si="4"/>
        <v>16.470588235294116</v>
      </c>
      <c r="N30" s="12">
        <v>18</v>
      </c>
      <c r="O30" s="42">
        <v>28.571428571428584</v>
      </c>
      <c r="P30" s="42">
        <f t="shared" si="5"/>
        <v>21.176470588235293</v>
      </c>
      <c r="Q30" s="12">
        <v>0</v>
      </c>
      <c r="R30" s="137" t="s">
        <v>314</v>
      </c>
      <c r="S30" s="108">
        <f t="shared" si="1"/>
        <v>0</v>
      </c>
    </row>
    <row r="31" spans="1:19" ht="14.25">
      <c r="A31" s="39" t="s">
        <v>76</v>
      </c>
      <c r="B31" s="108">
        <v>17</v>
      </c>
      <c r="C31" s="42">
        <v>30.769230769230774</v>
      </c>
      <c r="D31" s="42">
        <f t="shared" si="2"/>
        <v>32.075471698113205</v>
      </c>
      <c r="E31" s="12">
        <v>27</v>
      </c>
      <c r="F31" s="42">
        <v>12.5</v>
      </c>
      <c r="G31" s="42">
        <f t="shared" si="3"/>
        <v>50.943396226415096</v>
      </c>
      <c r="H31" s="12">
        <v>1</v>
      </c>
      <c r="I31" s="12">
        <v>0</v>
      </c>
      <c r="J31" s="42">
        <f t="shared" si="0"/>
        <v>1.8867924528301887</v>
      </c>
      <c r="K31" s="12">
        <v>7</v>
      </c>
      <c r="L31" s="40">
        <v>600</v>
      </c>
      <c r="M31" s="44">
        <f t="shared" si="4"/>
        <v>13.20754716981132</v>
      </c>
      <c r="N31" s="12">
        <v>0</v>
      </c>
      <c r="O31" s="137" t="s">
        <v>314</v>
      </c>
      <c r="P31" s="42">
        <f t="shared" si="5"/>
        <v>0</v>
      </c>
      <c r="Q31" s="12">
        <v>1</v>
      </c>
      <c r="R31" s="42">
        <v>0</v>
      </c>
      <c r="S31" s="42">
        <f t="shared" si="1"/>
        <v>1.8867924528301887</v>
      </c>
    </row>
    <row r="32" spans="1:19" ht="14.25">
      <c r="A32" s="39" t="s">
        <v>77</v>
      </c>
      <c r="B32" s="108">
        <v>0</v>
      </c>
      <c r="C32" s="108"/>
      <c r="D32" s="42"/>
      <c r="E32" s="12">
        <v>0</v>
      </c>
      <c r="F32" s="108"/>
      <c r="G32" s="42"/>
      <c r="H32" s="12">
        <v>0</v>
      </c>
      <c r="I32" s="12"/>
      <c r="J32" s="118"/>
      <c r="K32" s="130">
        <v>0</v>
      </c>
      <c r="L32" s="131"/>
      <c r="M32" s="132"/>
      <c r="N32" s="130">
        <v>0</v>
      </c>
      <c r="O32" s="130"/>
      <c r="P32" s="118"/>
      <c r="Q32" s="130">
        <v>0</v>
      </c>
      <c r="R32" s="118"/>
      <c r="S32" s="118"/>
    </row>
    <row r="33" spans="1:19" ht="13.5" customHeight="1">
      <c r="A33" s="45" t="s">
        <v>78</v>
      </c>
      <c r="B33" s="109">
        <v>1578</v>
      </c>
      <c r="C33" s="46">
        <v>4.9900199600798345</v>
      </c>
      <c r="D33" s="46">
        <f t="shared" si="2"/>
        <v>49.984162179284134</v>
      </c>
      <c r="E33" s="45">
        <v>548</v>
      </c>
      <c r="F33" s="109">
        <v>18.103448275862064</v>
      </c>
      <c r="G33" s="46">
        <f t="shared" si="3"/>
        <v>17.358251504592968</v>
      </c>
      <c r="H33" s="45">
        <v>298</v>
      </c>
      <c r="I33" s="129"/>
      <c r="J33" s="47">
        <f t="shared" si="0"/>
        <v>9.43934114665822</v>
      </c>
      <c r="K33" s="135">
        <v>348</v>
      </c>
      <c r="L33" s="47">
        <v>-9.610389610389603</v>
      </c>
      <c r="M33" s="47">
        <f t="shared" si="4"/>
        <v>11.02312321824517</v>
      </c>
      <c r="N33" s="135">
        <v>204</v>
      </c>
      <c r="O33" s="47">
        <v>12.087912087912088</v>
      </c>
      <c r="P33" s="47">
        <f t="shared" si="5"/>
        <v>6.461830852074755</v>
      </c>
      <c r="Q33" s="135">
        <v>181</v>
      </c>
      <c r="R33" s="47">
        <v>40.31007751937983</v>
      </c>
      <c r="S33" s="47">
        <f t="shared" si="1"/>
        <v>5.733291099144758</v>
      </c>
    </row>
    <row r="34" spans="1:19" ht="14.25" customHeight="1" hidden="1">
      <c r="A34" s="3" t="s">
        <v>51</v>
      </c>
      <c r="B34" s="12">
        <v>0</v>
      </c>
      <c r="E34" s="12">
        <v>0</v>
      </c>
      <c r="H34" s="12">
        <v>0</v>
      </c>
      <c r="J34" s="119"/>
      <c r="K34" s="133">
        <v>0</v>
      </c>
      <c r="N34" s="134">
        <v>0</v>
      </c>
      <c r="O34" s="1" t="e">
        <f aca="true" t="shared" si="6" ref="O34:O61">N6*100/N34-100</f>
        <v>#DIV/0!</v>
      </c>
      <c r="P34" s="121"/>
      <c r="Q34" s="133">
        <v>0</v>
      </c>
      <c r="R34" s="1" t="e">
        <f aca="true" t="shared" si="7" ref="R34:R61">Q6*100/Q34-100</f>
        <v>#DIV/0!</v>
      </c>
      <c r="S34" s="122"/>
    </row>
    <row r="35" spans="1:19" ht="14.25" customHeight="1" hidden="1">
      <c r="A35" s="3" t="s">
        <v>52</v>
      </c>
      <c r="B35" s="12">
        <v>59</v>
      </c>
      <c r="C35" s="4">
        <f aca="true" t="shared" si="8" ref="C35:C61">B7*100/B35-100</f>
        <v>25.423728813559322</v>
      </c>
      <c r="E35" s="12">
        <v>0</v>
      </c>
      <c r="H35" s="12">
        <v>16</v>
      </c>
      <c r="J35" s="119"/>
      <c r="K35" s="41">
        <v>23</v>
      </c>
      <c r="N35" s="12">
        <v>6</v>
      </c>
      <c r="O35" s="1">
        <f t="shared" si="6"/>
        <v>33.33333333333334</v>
      </c>
      <c r="P35" s="121"/>
      <c r="Q35" s="41">
        <v>12</v>
      </c>
      <c r="R35" s="1">
        <f t="shared" si="7"/>
        <v>16.66666666666667</v>
      </c>
      <c r="S35" s="122"/>
    </row>
    <row r="36" spans="1:19" ht="14.25" customHeight="1" hidden="1">
      <c r="A36" s="3" t="s">
        <v>53</v>
      </c>
      <c r="B36" s="12">
        <v>49</v>
      </c>
      <c r="C36" s="4">
        <f t="shared" si="8"/>
        <v>-10.204081632653057</v>
      </c>
      <c r="E36" s="12">
        <v>49</v>
      </c>
      <c r="F36" s="1">
        <f aca="true" t="shared" si="9" ref="F36:F61">E8*100/E36-100</f>
        <v>-8.163265306122454</v>
      </c>
      <c r="H36" s="12">
        <v>12</v>
      </c>
      <c r="I36" s="1">
        <f aca="true" t="shared" si="10" ref="I36:I61">H8*100/H36-100</f>
        <v>16.66666666666667</v>
      </c>
      <c r="J36" s="119"/>
      <c r="K36" s="41">
        <v>18</v>
      </c>
      <c r="L36" s="1">
        <f aca="true" t="shared" si="11" ref="L36:L61">K8*100/K36-100</f>
        <v>-44.44444444444444</v>
      </c>
      <c r="N36" s="12">
        <v>5</v>
      </c>
      <c r="O36" s="1">
        <f t="shared" si="6"/>
        <v>0</v>
      </c>
      <c r="P36" s="121"/>
      <c r="Q36" s="41">
        <v>4</v>
      </c>
      <c r="R36" s="1">
        <f t="shared" si="7"/>
        <v>75</v>
      </c>
      <c r="S36" s="122"/>
    </row>
    <row r="37" spans="1:19" ht="14.25" customHeight="1" hidden="1">
      <c r="A37" s="3" t="s">
        <v>54</v>
      </c>
      <c r="B37" s="12">
        <v>30</v>
      </c>
      <c r="C37" s="4">
        <f t="shared" si="8"/>
        <v>-3.3333333333333286</v>
      </c>
      <c r="E37" s="12">
        <v>24</v>
      </c>
      <c r="F37" s="1">
        <f t="shared" si="9"/>
        <v>25</v>
      </c>
      <c r="H37" s="12">
        <v>6</v>
      </c>
      <c r="I37" s="1">
        <f t="shared" si="10"/>
        <v>-16.66666666666667</v>
      </c>
      <c r="J37" s="119"/>
      <c r="K37" s="41">
        <v>24</v>
      </c>
      <c r="L37" s="1">
        <f t="shared" si="11"/>
        <v>-16.66666666666667</v>
      </c>
      <c r="N37" s="12">
        <v>4</v>
      </c>
      <c r="O37" s="1">
        <f t="shared" si="6"/>
        <v>100</v>
      </c>
      <c r="P37" s="121"/>
      <c r="Q37" s="41">
        <v>4</v>
      </c>
      <c r="R37" s="1">
        <f t="shared" si="7"/>
        <v>75</v>
      </c>
      <c r="S37" s="122"/>
    </row>
    <row r="38" spans="1:19" ht="14.25" customHeight="1" hidden="1">
      <c r="A38" s="3" t="s">
        <v>55</v>
      </c>
      <c r="B38" s="12">
        <v>20</v>
      </c>
      <c r="C38" s="4">
        <f t="shared" si="8"/>
        <v>-15</v>
      </c>
      <c r="E38" s="12">
        <v>13</v>
      </c>
      <c r="F38" s="1">
        <f t="shared" si="9"/>
        <v>7.692307692307693</v>
      </c>
      <c r="H38" s="12">
        <v>0</v>
      </c>
      <c r="I38" s="1" t="e">
        <f t="shared" si="10"/>
        <v>#DIV/0!</v>
      </c>
      <c r="J38" s="119"/>
      <c r="K38" s="41">
        <v>35</v>
      </c>
      <c r="L38" s="1">
        <f t="shared" si="11"/>
        <v>-14.285714285714292</v>
      </c>
      <c r="N38" s="12">
        <v>4</v>
      </c>
      <c r="O38" s="1">
        <f t="shared" si="6"/>
        <v>200</v>
      </c>
      <c r="P38" s="121"/>
      <c r="Q38" s="41">
        <v>16</v>
      </c>
      <c r="R38" s="1">
        <f t="shared" si="7"/>
        <v>56.25</v>
      </c>
      <c r="S38" s="122"/>
    </row>
    <row r="39" spans="1:19" ht="14.25" customHeight="1" hidden="1">
      <c r="A39" s="3" t="s">
        <v>56</v>
      </c>
      <c r="B39" s="12">
        <v>113</v>
      </c>
      <c r="C39" s="4">
        <f t="shared" si="8"/>
        <v>21.238938053097343</v>
      </c>
      <c r="E39" s="12">
        <v>6</v>
      </c>
      <c r="F39" s="1">
        <f t="shared" si="9"/>
        <v>183.33333333333331</v>
      </c>
      <c r="H39" s="12">
        <v>13</v>
      </c>
      <c r="I39" s="1">
        <f t="shared" si="10"/>
        <v>7.692307692307693</v>
      </c>
      <c r="J39" s="119"/>
      <c r="K39" s="41">
        <v>7</v>
      </c>
      <c r="L39" s="1">
        <f t="shared" si="11"/>
        <v>128.57142857142858</v>
      </c>
      <c r="N39" s="12">
        <v>15</v>
      </c>
      <c r="O39" s="1">
        <f t="shared" si="6"/>
        <v>-46.666666666666664</v>
      </c>
      <c r="P39" s="121"/>
      <c r="Q39" s="41">
        <v>22</v>
      </c>
      <c r="R39" s="1">
        <f t="shared" si="7"/>
        <v>-18.181818181818187</v>
      </c>
      <c r="S39" s="122"/>
    </row>
    <row r="40" spans="1:19" ht="14.25" customHeight="1" hidden="1">
      <c r="A40" s="3" t="s">
        <v>57</v>
      </c>
      <c r="B40" s="12">
        <v>59</v>
      </c>
      <c r="C40" s="4">
        <f t="shared" si="8"/>
        <v>-11.86440677966101</v>
      </c>
      <c r="E40" s="12">
        <v>16</v>
      </c>
      <c r="F40" s="1">
        <f t="shared" si="9"/>
        <v>137.5</v>
      </c>
      <c r="H40" s="12">
        <v>1</v>
      </c>
      <c r="I40" s="1">
        <f t="shared" si="10"/>
        <v>-100</v>
      </c>
      <c r="J40" s="119"/>
      <c r="K40" s="41">
        <v>7</v>
      </c>
      <c r="L40" s="1">
        <f t="shared" si="11"/>
        <v>-14.285714285714292</v>
      </c>
      <c r="N40" s="12">
        <v>0</v>
      </c>
      <c r="O40" s="1" t="e">
        <f t="shared" si="6"/>
        <v>#DIV/0!</v>
      </c>
      <c r="P40" s="121"/>
      <c r="Q40" s="41">
        <v>1</v>
      </c>
      <c r="R40" s="1">
        <f t="shared" si="7"/>
        <v>400</v>
      </c>
      <c r="S40" s="122"/>
    </row>
    <row r="41" spans="1:19" ht="14.25" customHeight="1" hidden="1">
      <c r="A41" s="3" t="s">
        <v>58</v>
      </c>
      <c r="B41" s="12">
        <v>39</v>
      </c>
      <c r="C41" s="4">
        <f t="shared" si="8"/>
        <v>46.15384615384616</v>
      </c>
      <c r="E41" s="12">
        <v>18</v>
      </c>
      <c r="F41" s="1">
        <f t="shared" si="9"/>
        <v>27.77777777777777</v>
      </c>
      <c r="H41" s="12">
        <v>6</v>
      </c>
      <c r="I41" s="1">
        <f t="shared" si="10"/>
        <v>-16.66666666666667</v>
      </c>
      <c r="J41" s="119"/>
      <c r="K41" s="41">
        <v>8</v>
      </c>
      <c r="L41" s="1">
        <f t="shared" si="11"/>
        <v>-50</v>
      </c>
      <c r="N41" s="12">
        <v>7</v>
      </c>
      <c r="O41" s="1">
        <f t="shared" si="6"/>
        <v>114.28571428571428</v>
      </c>
      <c r="P41" s="121"/>
      <c r="Q41" s="41">
        <v>5</v>
      </c>
      <c r="R41" s="1">
        <f t="shared" si="7"/>
        <v>80</v>
      </c>
      <c r="S41" s="122"/>
    </row>
    <row r="42" spans="1:19" ht="14.25" customHeight="1" hidden="1">
      <c r="A42" s="3" t="s">
        <v>59</v>
      </c>
      <c r="B42" s="12">
        <v>2</v>
      </c>
      <c r="C42" s="4">
        <f t="shared" si="8"/>
        <v>-50</v>
      </c>
      <c r="E42" s="12">
        <v>63</v>
      </c>
      <c r="F42" s="1">
        <f t="shared" si="9"/>
        <v>76.1904761904762</v>
      </c>
      <c r="H42" s="12">
        <v>10</v>
      </c>
      <c r="I42" s="1">
        <f t="shared" si="10"/>
        <v>-20</v>
      </c>
      <c r="J42" s="119"/>
      <c r="K42" s="41">
        <v>2</v>
      </c>
      <c r="L42" s="1">
        <f t="shared" si="11"/>
        <v>200</v>
      </c>
      <c r="N42" s="12">
        <v>0</v>
      </c>
      <c r="O42" s="1" t="e">
        <f t="shared" si="6"/>
        <v>#DIV/0!</v>
      </c>
      <c r="P42" s="121"/>
      <c r="Q42" s="41">
        <v>0</v>
      </c>
      <c r="R42" s="1" t="e">
        <f t="shared" si="7"/>
        <v>#DIV/0!</v>
      </c>
      <c r="S42" s="122"/>
    </row>
    <row r="43" spans="1:19" ht="14.25" customHeight="1" hidden="1">
      <c r="A43" s="3" t="s">
        <v>60</v>
      </c>
      <c r="B43" s="12">
        <v>190</v>
      </c>
      <c r="C43" s="4">
        <f t="shared" si="8"/>
        <v>14.736842105263165</v>
      </c>
      <c r="E43" s="12">
        <v>40</v>
      </c>
      <c r="F43" s="1">
        <f t="shared" si="9"/>
        <v>-5</v>
      </c>
      <c r="H43" s="12">
        <v>55</v>
      </c>
      <c r="I43" s="1">
        <f t="shared" si="10"/>
        <v>12.727272727272734</v>
      </c>
      <c r="J43" s="119"/>
      <c r="K43" s="41">
        <v>14</v>
      </c>
      <c r="L43" s="1">
        <f t="shared" si="11"/>
        <v>64.28571428571428</v>
      </c>
      <c r="N43" s="12">
        <v>37</v>
      </c>
      <c r="O43" s="1">
        <f t="shared" si="6"/>
        <v>-18.91891891891892</v>
      </c>
      <c r="P43" s="121"/>
      <c r="Q43" s="41">
        <v>12</v>
      </c>
      <c r="R43" s="1">
        <f t="shared" si="7"/>
        <v>75</v>
      </c>
      <c r="S43" s="122"/>
    </row>
    <row r="44" spans="1:19" ht="14.25" customHeight="1" hidden="1">
      <c r="A44" s="3" t="s">
        <v>61</v>
      </c>
      <c r="B44" s="12">
        <v>1</v>
      </c>
      <c r="C44" s="4">
        <f t="shared" si="8"/>
        <v>100</v>
      </c>
      <c r="E44" s="12">
        <v>0</v>
      </c>
      <c r="F44" s="1" t="e">
        <f t="shared" si="9"/>
        <v>#DIV/0!</v>
      </c>
      <c r="H44" s="12">
        <v>2</v>
      </c>
      <c r="I44" s="1">
        <f t="shared" si="10"/>
        <v>-50</v>
      </c>
      <c r="J44" s="119"/>
      <c r="K44" s="41">
        <v>0</v>
      </c>
      <c r="L44" s="1" t="e">
        <f t="shared" si="11"/>
        <v>#DIV/0!</v>
      </c>
      <c r="N44" s="12">
        <v>1</v>
      </c>
      <c r="O44" s="1">
        <f t="shared" si="6"/>
        <v>-100</v>
      </c>
      <c r="P44" s="121"/>
      <c r="Q44" s="41">
        <v>0</v>
      </c>
      <c r="R44" s="1" t="e">
        <f t="shared" si="7"/>
        <v>#DIV/0!</v>
      </c>
      <c r="S44" s="122"/>
    </row>
    <row r="45" spans="1:19" ht="14.25" customHeight="1" hidden="1">
      <c r="A45" s="3" t="s">
        <v>62</v>
      </c>
      <c r="B45" s="12">
        <v>25</v>
      </c>
      <c r="C45" s="4">
        <f t="shared" si="8"/>
        <v>40</v>
      </c>
      <c r="E45" s="12">
        <v>5</v>
      </c>
      <c r="F45" s="1">
        <f t="shared" si="9"/>
        <v>180</v>
      </c>
      <c r="H45" s="12">
        <v>1</v>
      </c>
      <c r="I45" s="1">
        <f t="shared" si="10"/>
        <v>-100</v>
      </c>
      <c r="J45" s="119"/>
      <c r="K45" s="41">
        <v>9</v>
      </c>
      <c r="L45" s="1">
        <f t="shared" si="11"/>
        <v>-44.44444444444444</v>
      </c>
      <c r="N45" s="12">
        <v>3</v>
      </c>
      <c r="O45" s="1">
        <f t="shared" si="6"/>
        <v>166.66666666666669</v>
      </c>
      <c r="P45" s="121"/>
      <c r="Q45" s="41">
        <v>3</v>
      </c>
      <c r="R45" s="1">
        <f t="shared" si="7"/>
        <v>200</v>
      </c>
      <c r="S45" s="122"/>
    </row>
    <row r="46" spans="1:19" ht="14.25" customHeight="1" hidden="1">
      <c r="A46" s="3" t="s">
        <v>63</v>
      </c>
      <c r="B46" s="12">
        <v>0</v>
      </c>
      <c r="C46" s="4" t="e">
        <f t="shared" si="8"/>
        <v>#DIV/0!</v>
      </c>
      <c r="E46" s="12">
        <v>1</v>
      </c>
      <c r="F46" s="1">
        <f t="shared" si="9"/>
        <v>100</v>
      </c>
      <c r="H46" s="12">
        <v>8</v>
      </c>
      <c r="I46" s="1">
        <f t="shared" si="10"/>
        <v>-12.5</v>
      </c>
      <c r="J46" s="119"/>
      <c r="K46" s="41">
        <v>15</v>
      </c>
      <c r="L46" s="1">
        <f t="shared" si="11"/>
        <v>-33.33333333333333</v>
      </c>
      <c r="N46" s="12">
        <v>8</v>
      </c>
      <c r="O46" s="1">
        <f t="shared" si="6"/>
        <v>-12.5</v>
      </c>
      <c r="P46" s="121"/>
      <c r="Q46" s="41">
        <v>3</v>
      </c>
      <c r="R46" s="1">
        <f t="shared" si="7"/>
        <v>33.33333333333334</v>
      </c>
      <c r="S46" s="122"/>
    </row>
    <row r="47" spans="1:19" ht="14.25" customHeight="1" hidden="1">
      <c r="A47" s="3" t="s">
        <v>64</v>
      </c>
      <c r="B47" s="12">
        <v>316</v>
      </c>
      <c r="C47" s="4">
        <f t="shared" si="8"/>
        <v>-18.987341772151893</v>
      </c>
      <c r="E47" s="12">
        <v>64</v>
      </c>
      <c r="F47" s="1">
        <f t="shared" si="9"/>
        <v>-28.125</v>
      </c>
      <c r="H47" s="12">
        <v>13</v>
      </c>
      <c r="I47" s="1">
        <f t="shared" si="10"/>
        <v>-30.769230769230774</v>
      </c>
      <c r="J47" s="119"/>
      <c r="K47" s="41">
        <v>22</v>
      </c>
      <c r="L47" s="1">
        <f t="shared" si="11"/>
        <v>50</v>
      </c>
      <c r="N47" s="12">
        <v>2</v>
      </c>
      <c r="O47" s="1">
        <f t="shared" si="6"/>
        <v>150</v>
      </c>
      <c r="P47" s="121"/>
      <c r="Q47" s="41">
        <v>12</v>
      </c>
      <c r="R47" s="1">
        <f t="shared" si="7"/>
        <v>33.33333333333334</v>
      </c>
      <c r="S47" s="122"/>
    </row>
    <row r="48" spans="1:19" ht="14.25" customHeight="1" hidden="1">
      <c r="A48" s="3" t="s">
        <v>65</v>
      </c>
      <c r="B48" s="12">
        <v>55</v>
      </c>
      <c r="C48" s="4">
        <f t="shared" si="8"/>
        <v>-23.63636363636364</v>
      </c>
      <c r="E48" s="12">
        <v>14</v>
      </c>
      <c r="F48" s="1">
        <f t="shared" si="9"/>
        <v>14.285714285714292</v>
      </c>
      <c r="H48" s="12">
        <v>37</v>
      </c>
      <c r="I48" s="1">
        <f t="shared" si="10"/>
        <v>-86.48648648648648</v>
      </c>
      <c r="J48" s="119"/>
      <c r="K48" s="41">
        <v>20</v>
      </c>
      <c r="L48" s="1">
        <f t="shared" si="11"/>
        <v>-15</v>
      </c>
      <c r="N48" s="12">
        <v>5</v>
      </c>
      <c r="O48" s="1">
        <f t="shared" si="6"/>
        <v>-20</v>
      </c>
      <c r="P48" s="121"/>
      <c r="Q48" s="41">
        <v>0</v>
      </c>
      <c r="R48" s="1" t="e">
        <f t="shared" si="7"/>
        <v>#DIV/0!</v>
      </c>
      <c r="S48" s="122"/>
    </row>
    <row r="49" spans="1:19" ht="14.25" customHeight="1" hidden="1">
      <c r="A49" s="3" t="s">
        <v>66</v>
      </c>
      <c r="B49" s="12">
        <v>126</v>
      </c>
      <c r="C49" s="4">
        <f t="shared" si="8"/>
        <v>3.1746031746031775</v>
      </c>
      <c r="E49" s="12">
        <v>0</v>
      </c>
      <c r="F49" s="1" t="e">
        <f t="shared" si="9"/>
        <v>#DIV/0!</v>
      </c>
      <c r="H49" s="12">
        <v>17</v>
      </c>
      <c r="I49" s="1">
        <f t="shared" si="10"/>
        <v>-64.70588235294117</v>
      </c>
      <c r="J49" s="119"/>
      <c r="K49" s="41">
        <v>23</v>
      </c>
      <c r="L49" s="1">
        <f t="shared" si="11"/>
        <v>-8.695652173913047</v>
      </c>
      <c r="N49" s="12">
        <v>1</v>
      </c>
      <c r="O49" s="1">
        <f t="shared" si="6"/>
        <v>400</v>
      </c>
      <c r="P49" s="121"/>
      <c r="Q49" s="41">
        <v>3</v>
      </c>
      <c r="R49" s="1">
        <f t="shared" si="7"/>
        <v>33.33333333333334</v>
      </c>
      <c r="S49" s="122"/>
    </row>
    <row r="50" spans="1:19" ht="14.25" customHeight="1" hidden="1">
      <c r="A50" s="3" t="s">
        <v>67</v>
      </c>
      <c r="B50" s="12">
        <v>94</v>
      </c>
      <c r="C50" s="4">
        <f t="shared" si="8"/>
        <v>28.72340425531914</v>
      </c>
      <c r="E50" s="12">
        <v>5</v>
      </c>
      <c r="F50" s="1">
        <f t="shared" si="9"/>
        <v>80</v>
      </c>
      <c r="H50" s="12">
        <v>16</v>
      </c>
      <c r="I50" s="1">
        <f t="shared" si="10"/>
        <v>0</v>
      </c>
      <c r="J50" s="119"/>
      <c r="K50" s="41">
        <v>17</v>
      </c>
      <c r="L50" s="1">
        <f t="shared" si="11"/>
        <v>-29.411764705882348</v>
      </c>
      <c r="N50" s="12">
        <v>3</v>
      </c>
      <c r="O50" s="1">
        <f t="shared" si="6"/>
        <v>66.66666666666666</v>
      </c>
      <c r="P50" s="121"/>
      <c r="Q50" s="41">
        <v>9</v>
      </c>
      <c r="R50" s="1">
        <f t="shared" si="7"/>
        <v>-22.22222222222223</v>
      </c>
      <c r="S50" s="122"/>
    </row>
    <row r="51" spans="1:19" ht="14.25" customHeight="1" hidden="1">
      <c r="A51" s="3" t="s">
        <v>68</v>
      </c>
      <c r="B51" s="12">
        <v>86</v>
      </c>
      <c r="C51" s="4">
        <f t="shared" si="8"/>
        <v>-22.093023255813947</v>
      </c>
      <c r="E51" s="12">
        <v>12</v>
      </c>
      <c r="F51" s="1">
        <f t="shared" si="9"/>
        <v>8.333333333333329</v>
      </c>
      <c r="H51" s="12">
        <v>25</v>
      </c>
      <c r="I51" s="1">
        <f t="shared" si="10"/>
        <v>-76</v>
      </c>
      <c r="J51" s="119"/>
      <c r="K51" s="41">
        <v>24</v>
      </c>
      <c r="L51" s="1">
        <f t="shared" si="11"/>
        <v>-41.666666666666664</v>
      </c>
      <c r="N51" s="12">
        <v>4</v>
      </c>
      <c r="O51" s="1">
        <f t="shared" si="6"/>
        <v>225</v>
      </c>
      <c r="P51" s="121"/>
      <c r="Q51" s="41">
        <v>4</v>
      </c>
      <c r="R51" s="1">
        <f t="shared" si="7"/>
        <v>25</v>
      </c>
      <c r="S51" s="122"/>
    </row>
    <row r="52" spans="1:19" ht="14.25" customHeight="1" hidden="1">
      <c r="A52" s="3" t="s">
        <v>69</v>
      </c>
      <c r="B52" s="12">
        <v>2</v>
      </c>
      <c r="C52" s="4">
        <f t="shared" si="8"/>
        <v>100</v>
      </c>
      <c r="E52" s="12">
        <v>12</v>
      </c>
      <c r="F52" s="1">
        <f t="shared" si="9"/>
        <v>8.333333333333329</v>
      </c>
      <c r="H52" s="12">
        <v>22</v>
      </c>
      <c r="I52" s="1">
        <f t="shared" si="10"/>
        <v>0</v>
      </c>
      <c r="J52" s="119"/>
      <c r="K52" s="41">
        <v>11</v>
      </c>
      <c r="L52" s="1">
        <f t="shared" si="11"/>
        <v>-36.36363636363637</v>
      </c>
      <c r="N52" s="12">
        <v>6</v>
      </c>
      <c r="O52" s="1">
        <f t="shared" si="6"/>
        <v>-16.66666666666667</v>
      </c>
      <c r="P52" s="121"/>
      <c r="Q52" s="41">
        <v>1</v>
      </c>
      <c r="R52" s="1">
        <f t="shared" si="7"/>
        <v>100</v>
      </c>
      <c r="S52" s="122"/>
    </row>
    <row r="53" spans="1:19" ht="14.25" customHeight="1" hidden="1">
      <c r="A53" s="3" t="s">
        <v>70</v>
      </c>
      <c r="B53" s="12">
        <v>34</v>
      </c>
      <c r="C53" s="4">
        <f t="shared" si="8"/>
        <v>73.52941176470588</v>
      </c>
      <c r="E53" s="12">
        <v>15</v>
      </c>
      <c r="F53" s="1">
        <f t="shared" si="9"/>
        <v>-20</v>
      </c>
      <c r="H53" s="12">
        <v>16</v>
      </c>
      <c r="I53" s="1">
        <f t="shared" si="10"/>
        <v>-43.75</v>
      </c>
      <c r="J53" s="119"/>
      <c r="K53" s="41">
        <v>13</v>
      </c>
      <c r="L53" s="1">
        <f t="shared" si="11"/>
        <v>30.769230769230774</v>
      </c>
      <c r="N53" s="12">
        <v>3</v>
      </c>
      <c r="O53" s="1">
        <f t="shared" si="6"/>
        <v>-33.33333333333333</v>
      </c>
      <c r="P53" s="121"/>
      <c r="Q53" s="41">
        <v>4</v>
      </c>
      <c r="R53" s="1">
        <f t="shared" si="7"/>
        <v>50</v>
      </c>
      <c r="S53" s="122"/>
    </row>
    <row r="54" spans="1:19" ht="14.25" customHeight="1" hidden="1">
      <c r="A54" s="3" t="s">
        <v>71</v>
      </c>
      <c r="B54" s="12">
        <v>49</v>
      </c>
      <c r="C54" s="4">
        <f t="shared" si="8"/>
        <v>95.91836734693877</v>
      </c>
      <c r="E54" s="12">
        <v>0</v>
      </c>
      <c r="F54" s="1" t="e">
        <f t="shared" si="9"/>
        <v>#DIV/0!</v>
      </c>
      <c r="H54" s="12">
        <v>15</v>
      </c>
      <c r="I54" s="1">
        <f t="shared" si="10"/>
        <v>133.33333333333334</v>
      </c>
      <c r="J54" s="119"/>
      <c r="K54" s="41">
        <v>10</v>
      </c>
      <c r="L54" s="1">
        <f t="shared" si="11"/>
        <v>20</v>
      </c>
      <c r="N54" s="12">
        <v>5</v>
      </c>
      <c r="O54" s="1">
        <f t="shared" si="6"/>
        <v>60</v>
      </c>
      <c r="P54" s="121"/>
      <c r="Q54" s="41">
        <v>1</v>
      </c>
      <c r="R54" s="1">
        <f t="shared" si="7"/>
        <v>500</v>
      </c>
      <c r="S54" s="122"/>
    </row>
    <row r="55" spans="1:19" ht="14.25" customHeight="1" hidden="1">
      <c r="A55" s="3" t="s">
        <v>72</v>
      </c>
      <c r="B55" s="12">
        <v>44</v>
      </c>
      <c r="C55" s="4">
        <f t="shared" si="8"/>
        <v>-22.727272727272734</v>
      </c>
      <c r="E55" s="12">
        <v>0</v>
      </c>
      <c r="F55" s="1" t="e">
        <f t="shared" si="9"/>
        <v>#DIV/0!</v>
      </c>
      <c r="H55" s="12">
        <v>35</v>
      </c>
      <c r="I55" s="1">
        <f t="shared" si="10"/>
        <v>8.57142857142857</v>
      </c>
      <c r="J55" s="119"/>
      <c r="K55" s="41">
        <v>29</v>
      </c>
      <c r="L55" s="1">
        <f t="shared" si="11"/>
        <v>6.896551724137936</v>
      </c>
      <c r="N55" s="12">
        <v>18</v>
      </c>
      <c r="O55" s="1">
        <f t="shared" si="6"/>
        <v>16.66666666666667</v>
      </c>
      <c r="P55" s="121"/>
      <c r="Q55" s="41">
        <v>4</v>
      </c>
      <c r="R55" s="1">
        <f t="shared" si="7"/>
        <v>25</v>
      </c>
      <c r="S55" s="122"/>
    </row>
    <row r="56" spans="1:19" ht="14.25" customHeight="1" hidden="1">
      <c r="A56" s="3" t="s">
        <v>73</v>
      </c>
      <c r="B56" s="12">
        <v>25</v>
      </c>
      <c r="C56" s="4">
        <f t="shared" si="8"/>
        <v>-28</v>
      </c>
      <c r="E56" s="12">
        <v>32</v>
      </c>
      <c r="F56" s="1">
        <f t="shared" si="9"/>
        <v>-9.375</v>
      </c>
      <c r="H56" s="12">
        <v>13</v>
      </c>
      <c r="I56" s="1">
        <f t="shared" si="10"/>
        <v>-53.84615384615385</v>
      </c>
      <c r="J56" s="119"/>
      <c r="K56" s="41">
        <v>27</v>
      </c>
      <c r="L56" s="1">
        <f t="shared" si="11"/>
        <v>-37.03703703703704</v>
      </c>
      <c r="N56" s="12">
        <v>10</v>
      </c>
      <c r="O56" s="1">
        <f t="shared" si="6"/>
        <v>-40</v>
      </c>
      <c r="P56" s="121"/>
      <c r="Q56" s="41">
        <v>3</v>
      </c>
      <c r="R56" s="1">
        <f t="shared" si="7"/>
        <v>33.33333333333334</v>
      </c>
      <c r="S56" s="122"/>
    </row>
    <row r="57" spans="1:19" ht="14.25" customHeight="1" hidden="1">
      <c r="A57" s="3" t="s">
        <v>74</v>
      </c>
      <c r="B57" s="12">
        <v>34</v>
      </c>
      <c r="C57" s="4">
        <f t="shared" si="8"/>
        <v>17.647058823529406</v>
      </c>
      <c r="E57" s="12">
        <v>44</v>
      </c>
      <c r="F57" s="1">
        <f t="shared" si="9"/>
        <v>-13.63636363636364</v>
      </c>
      <c r="H57" s="12">
        <v>8</v>
      </c>
      <c r="I57" s="1">
        <f t="shared" si="10"/>
        <v>0</v>
      </c>
      <c r="J57" s="119"/>
      <c r="K57" s="41">
        <v>6</v>
      </c>
      <c r="L57" s="1">
        <f t="shared" si="11"/>
        <v>-33.33333333333333</v>
      </c>
      <c r="N57" s="12">
        <v>18</v>
      </c>
      <c r="O57" s="1">
        <f t="shared" si="6"/>
        <v>-50</v>
      </c>
      <c r="P57" s="121"/>
      <c r="Q57" s="41">
        <v>2</v>
      </c>
      <c r="R57" s="1">
        <f t="shared" si="7"/>
        <v>-100</v>
      </c>
      <c r="S57" s="122"/>
    </row>
    <row r="58" spans="1:19" ht="14.25" customHeight="1" hidden="1">
      <c r="A58" s="3" t="s">
        <v>75</v>
      </c>
      <c r="B58" s="12">
        <v>38</v>
      </c>
      <c r="C58" s="4">
        <f t="shared" si="8"/>
        <v>-26.315789473684205</v>
      </c>
      <c r="E58" s="12">
        <v>7</v>
      </c>
      <c r="F58" s="1">
        <f t="shared" si="9"/>
        <v>71.42857142857142</v>
      </c>
      <c r="H58" s="12">
        <v>31</v>
      </c>
      <c r="I58" s="1">
        <f t="shared" si="10"/>
        <v>-58.064516129032256</v>
      </c>
      <c r="J58" s="119"/>
      <c r="K58" s="41">
        <v>20</v>
      </c>
      <c r="L58" s="1">
        <f t="shared" si="11"/>
        <v>-30</v>
      </c>
      <c r="N58" s="12">
        <v>14</v>
      </c>
      <c r="O58" s="1">
        <f t="shared" si="6"/>
        <v>28.571428571428584</v>
      </c>
      <c r="P58" s="121"/>
      <c r="Q58" s="41">
        <v>3</v>
      </c>
      <c r="R58" s="1">
        <f t="shared" si="7"/>
        <v>-100</v>
      </c>
      <c r="S58" s="122"/>
    </row>
    <row r="59" spans="1:19" ht="14.25" customHeight="1" hidden="1">
      <c r="A59" s="3" t="s">
        <v>76</v>
      </c>
      <c r="B59" s="12">
        <v>13</v>
      </c>
      <c r="C59" s="4">
        <f t="shared" si="8"/>
        <v>30.769230769230774</v>
      </c>
      <c r="E59" s="12">
        <v>24</v>
      </c>
      <c r="F59" s="1">
        <f t="shared" si="9"/>
        <v>12.5</v>
      </c>
      <c r="H59" s="12">
        <v>1</v>
      </c>
      <c r="I59" s="1">
        <f t="shared" si="10"/>
        <v>0</v>
      </c>
      <c r="J59" s="119"/>
      <c r="K59" s="41">
        <v>1</v>
      </c>
      <c r="L59" s="1">
        <f t="shared" si="11"/>
        <v>600</v>
      </c>
      <c r="N59" s="12">
        <v>3</v>
      </c>
      <c r="O59" s="1">
        <f t="shared" si="6"/>
        <v>-100</v>
      </c>
      <c r="P59" s="121"/>
      <c r="Q59" s="41">
        <v>1</v>
      </c>
      <c r="R59" s="1">
        <f t="shared" si="7"/>
        <v>0</v>
      </c>
      <c r="S59" s="122"/>
    </row>
    <row r="60" spans="1:19" ht="14.25" customHeight="1" hidden="1">
      <c r="A60" s="3" t="s">
        <v>77</v>
      </c>
      <c r="B60" s="12">
        <v>0</v>
      </c>
      <c r="C60" s="4" t="e">
        <f t="shared" si="8"/>
        <v>#DIV/0!</v>
      </c>
      <c r="E60" s="12">
        <v>0</v>
      </c>
      <c r="F60" s="1" t="e">
        <f t="shared" si="9"/>
        <v>#DIV/0!</v>
      </c>
      <c r="H60" s="12">
        <v>0</v>
      </c>
      <c r="I60" s="1" t="e">
        <f t="shared" si="10"/>
        <v>#DIV/0!</v>
      </c>
      <c r="J60" s="119"/>
      <c r="K60" s="41">
        <v>0</v>
      </c>
      <c r="L60" s="1" t="e">
        <f t="shared" si="11"/>
        <v>#DIV/0!</v>
      </c>
      <c r="N60" s="12">
        <v>0</v>
      </c>
      <c r="O60" s="1" t="e">
        <f t="shared" si="6"/>
        <v>#DIV/0!</v>
      </c>
      <c r="P60" s="121"/>
      <c r="Q60" s="41">
        <v>0</v>
      </c>
      <c r="R60" s="1" t="e">
        <f t="shared" si="7"/>
        <v>#DIV/0!</v>
      </c>
      <c r="S60" s="122"/>
    </row>
    <row r="61" spans="1:19" ht="15" customHeight="1" hidden="1">
      <c r="A61" s="6" t="s">
        <v>78</v>
      </c>
      <c r="B61" s="45">
        <v>1503</v>
      </c>
      <c r="C61" s="4">
        <f t="shared" si="8"/>
        <v>4.9900199600798345</v>
      </c>
      <c r="E61" s="45">
        <v>464</v>
      </c>
      <c r="F61" s="1">
        <f t="shared" si="9"/>
        <v>18.103448275862064</v>
      </c>
      <c r="H61" s="45">
        <v>379</v>
      </c>
      <c r="I61" s="1">
        <f t="shared" si="10"/>
        <v>-21.372031662269123</v>
      </c>
      <c r="J61" s="120"/>
      <c r="K61" s="117">
        <v>385</v>
      </c>
      <c r="L61" s="1">
        <f t="shared" si="11"/>
        <v>-9.610389610389603</v>
      </c>
      <c r="N61" s="45">
        <v>182</v>
      </c>
      <c r="O61" s="1">
        <f t="shared" si="6"/>
        <v>12.087912087912088</v>
      </c>
      <c r="Q61" s="45">
        <v>129</v>
      </c>
      <c r="R61" s="1">
        <f t="shared" si="7"/>
        <v>40.31007751937983</v>
      </c>
      <c r="S61" s="122"/>
    </row>
    <row r="63" spans="3:8" ht="14.25">
      <c r="C63" s="4"/>
      <c r="D63" s="4"/>
      <c r="E63" s="4"/>
      <c r="H63" s="4"/>
    </row>
    <row r="64" ht="14.25">
      <c r="F64" s="4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6:C33 F6:F33 I13:I16 L6:L33 O6:O15 I6:I11 R25:R28 R21:R23 R6:R13 R15:R19 I18:I33 O17:O30 O32:O33 R31:R33">
    <cfRule type="cellIs" priority="5" dxfId="161" operator="lessThanOrEqual" stopIfTrue="1">
      <formula>0</formula>
    </cfRule>
    <cfRule type="cellIs" priority="6" dxfId="158" operator="greaterThan" stopIfTrue="1">
      <formula>0</formula>
    </cfRule>
  </conditionalFormatting>
  <conditionalFormatting sqref="B8:B33">
    <cfRule type="cellIs" priority="3" dxfId="161" operator="lessThanOrEqual" stopIfTrue="1">
      <formula>0</formula>
    </cfRule>
    <cfRule type="cellIs" priority="4" dxfId="158" operator="greaterThan" stopIfTrue="1">
      <formula>0</formula>
    </cfRule>
  </conditionalFormatting>
  <conditionalFormatting sqref="B7">
    <cfRule type="cellIs" priority="1" dxfId="161" operator="lessThanOrEqual" stopIfTrue="1">
      <formula>0</formula>
    </cfRule>
    <cfRule type="cellIs" priority="2" dxfId="158" operator="greaterThan" stopIfTrue="1">
      <formula>0</formula>
    </cfRule>
  </conditionalFormatting>
  <printOptions horizontalCentered="1"/>
  <pageMargins left="0.5" right="0.16666666666666666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L32" sqref="L32"/>
    </sheetView>
  </sheetViews>
  <sheetFormatPr defaultColWidth="9.140625" defaultRowHeight="15"/>
  <cols>
    <col min="1" max="1" width="57.140625" style="1" customWidth="1"/>
    <col min="2" max="13" width="10.8515625" style="1" customWidth="1"/>
    <col min="14" max="16384" width="9.140625" style="1" customWidth="1"/>
  </cols>
  <sheetData>
    <row r="1" spans="1:10" ht="18">
      <c r="A1" s="152" t="s">
        <v>15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">
      <c r="A2" s="152" t="s">
        <v>313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4.25">
      <c r="A3" s="22" t="s">
        <v>114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8" customFormat="1" ht="14.25">
      <c r="A4" s="150" t="s">
        <v>115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116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117</v>
      </c>
      <c r="B7" s="9">
        <v>593</v>
      </c>
      <c r="C7" s="9">
        <v>765</v>
      </c>
      <c r="D7" s="25">
        <f>C7*100/B7-100</f>
        <v>29.00505902192242</v>
      </c>
      <c r="E7" s="9">
        <v>54</v>
      </c>
      <c r="F7" s="9">
        <v>66</v>
      </c>
      <c r="G7" s="25">
        <f>F7*100/E7-100</f>
        <v>22.22222222222223</v>
      </c>
      <c r="H7" s="9">
        <v>814</v>
      </c>
      <c r="I7" s="9">
        <v>1048</v>
      </c>
      <c r="J7" s="25">
        <f aca="true" t="shared" si="0" ref="J7:J34">I7*100/H7-100</f>
        <v>28.746928746928745</v>
      </c>
    </row>
    <row r="8" spans="1:10" ht="14.25">
      <c r="A8" s="14" t="s">
        <v>118</v>
      </c>
      <c r="B8" s="9">
        <v>155</v>
      </c>
      <c r="C8" s="9">
        <v>229</v>
      </c>
      <c r="D8" s="25">
        <f aca="true" t="shared" si="1" ref="D8:D34">C8*100/B8-100</f>
        <v>47.741935483870975</v>
      </c>
      <c r="E8" s="9">
        <v>37</v>
      </c>
      <c r="F8" s="9">
        <v>43</v>
      </c>
      <c r="G8" s="25">
        <f aca="true" t="shared" si="2" ref="G8:G33">F8*100/E8-100</f>
        <v>16.21621621621621</v>
      </c>
      <c r="H8" s="9">
        <v>196</v>
      </c>
      <c r="I8" s="9">
        <v>300</v>
      </c>
      <c r="J8" s="25">
        <f t="shared" si="0"/>
        <v>53.061224489795904</v>
      </c>
    </row>
    <row r="9" spans="1:10" ht="14.25">
      <c r="A9" s="14" t="s">
        <v>119</v>
      </c>
      <c r="B9" s="9">
        <v>2866</v>
      </c>
      <c r="C9" s="9">
        <v>3530</v>
      </c>
      <c r="D9" s="25">
        <f t="shared" si="1"/>
        <v>23.168178646196793</v>
      </c>
      <c r="E9" s="9">
        <v>393</v>
      </c>
      <c r="F9" s="9">
        <v>415</v>
      </c>
      <c r="G9" s="25">
        <f t="shared" si="2"/>
        <v>5.597964376590326</v>
      </c>
      <c r="H9" s="9">
        <v>3800</v>
      </c>
      <c r="I9" s="9">
        <v>4664</v>
      </c>
      <c r="J9" s="25">
        <f t="shared" si="0"/>
        <v>22.736842105263165</v>
      </c>
    </row>
    <row r="10" spans="1:10" ht="14.25">
      <c r="A10" s="14" t="s">
        <v>120</v>
      </c>
      <c r="B10" s="9">
        <v>160</v>
      </c>
      <c r="C10" s="9">
        <v>173</v>
      </c>
      <c r="D10" s="25">
        <f t="shared" si="1"/>
        <v>8.125</v>
      </c>
      <c r="E10" s="9">
        <v>1</v>
      </c>
      <c r="F10" s="9">
        <v>1</v>
      </c>
      <c r="G10" s="25">
        <f t="shared" si="2"/>
        <v>0</v>
      </c>
      <c r="H10" s="9">
        <v>229</v>
      </c>
      <c r="I10" s="9">
        <v>232</v>
      </c>
      <c r="J10" s="25">
        <f t="shared" si="0"/>
        <v>1.310043668122276</v>
      </c>
    </row>
    <row r="11" spans="1:10" ht="14.25">
      <c r="A11" s="14" t="s">
        <v>121</v>
      </c>
      <c r="B11" s="9">
        <v>35</v>
      </c>
      <c r="C11" s="9">
        <v>27</v>
      </c>
      <c r="D11" s="25">
        <f t="shared" si="1"/>
        <v>-22.85714285714286</v>
      </c>
      <c r="E11" s="9">
        <v>0</v>
      </c>
      <c r="F11" s="9">
        <v>6</v>
      </c>
      <c r="G11" s="25" t="s">
        <v>315</v>
      </c>
      <c r="H11" s="9">
        <v>40</v>
      </c>
      <c r="I11" s="9">
        <v>39</v>
      </c>
      <c r="J11" s="25">
        <f t="shared" si="0"/>
        <v>-2.5</v>
      </c>
    </row>
    <row r="12" spans="1:10" ht="14.25">
      <c r="A12" s="14" t="s">
        <v>122</v>
      </c>
      <c r="B12" s="9">
        <v>1802</v>
      </c>
      <c r="C12" s="9">
        <v>2198</v>
      </c>
      <c r="D12" s="25">
        <f t="shared" si="1"/>
        <v>21.975582685904556</v>
      </c>
      <c r="E12" s="9">
        <v>117</v>
      </c>
      <c r="F12" s="9">
        <v>125</v>
      </c>
      <c r="G12" s="25">
        <f t="shared" si="2"/>
        <v>6.837606837606842</v>
      </c>
      <c r="H12" s="9">
        <v>2280</v>
      </c>
      <c r="I12" s="9">
        <v>2766</v>
      </c>
      <c r="J12" s="25">
        <f t="shared" si="0"/>
        <v>21.315789473684205</v>
      </c>
    </row>
    <row r="13" spans="1:10" ht="14.25">
      <c r="A13" s="14" t="s">
        <v>123</v>
      </c>
      <c r="B13" s="9">
        <v>512</v>
      </c>
      <c r="C13" s="9">
        <v>525</v>
      </c>
      <c r="D13" s="25">
        <f t="shared" si="1"/>
        <v>2.5390625</v>
      </c>
      <c r="E13" s="9">
        <v>15</v>
      </c>
      <c r="F13" s="9">
        <v>19</v>
      </c>
      <c r="G13" s="25">
        <f t="shared" si="2"/>
        <v>26.66666666666667</v>
      </c>
      <c r="H13" s="9">
        <v>540</v>
      </c>
      <c r="I13" s="9">
        <v>541</v>
      </c>
      <c r="J13" s="25">
        <f t="shared" si="0"/>
        <v>0.18518518518519045</v>
      </c>
    </row>
    <row r="14" spans="1:10" ht="28.5">
      <c r="A14" s="14" t="s">
        <v>124</v>
      </c>
      <c r="B14" s="9">
        <v>3</v>
      </c>
      <c r="C14" s="9">
        <v>3</v>
      </c>
      <c r="D14" s="25">
        <f t="shared" si="1"/>
        <v>0</v>
      </c>
      <c r="E14" s="9">
        <v>1</v>
      </c>
      <c r="F14" s="9">
        <v>0</v>
      </c>
      <c r="G14" s="137" t="s">
        <v>314</v>
      </c>
      <c r="H14" s="9">
        <v>2</v>
      </c>
      <c r="I14" s="9">
        <v>3</v>
      </c>
      <c r="J14" s="25">
        <f t="shared" si="0"/>
        <v>50</v>
      </c>
    </row>
    <row r="15" spans="1:10" ht="28.5">
      <c r="A15" s="14" t="s">
        <v>125</v>
      </c>
      <c r="B15" s="9">
        <v>6</v>
      </c>
      <c r="C15" s="9">
        <v>15</v>
      </c>
      <c r="D15" s="25">
        <f t="shared" si="1"/>
        <v>150</v>
      </c>
      <c r="E15" s="9">
        <v>1</v>
      </c>
      <c r="F15" s="9">
        <v>0</v>
      </c>
      <c r="G15" s="137" t="s">
        <v>314</v>
      </c>
      <c r="H15" s="9">
        <v>7</v>
      </c>
      <c r="I15" s="9">
        <v>25</v>
      </c>
      <c r="J15" s="25">
        <f t="shared" si="0"/>
        <v>257.14285714285717</v>
      </c>
    </row>
    <row r="16" spans="1:10" ht="14.25">
      <c r="A16" s="14" t="s">
        <v>126</v>
      </c>
      <c r="B16" s="9">
        <v>122</v>
      </c>
      <c r="C16" s="9">
        <v>141</v>
      </c>
      <c r="D16" s="25">
        <f t="shared" si="1"/>
        <v>15.573770491803273</v>
      </c>
      <c r="E16" s="9">
        <v>18</v>
      </c>
      <c r="F16" s="9">
        <v>10</v>
      </c>
      <c r="G16" s="25">
        <f t="shared" si="2"/>
        <v>-44.44444444444444</v>
      </c>
      <c r="H16" s="9">
        <v>198</v>
      </c>
      <c r="I16" s="9">
        <v>201</v>
      </c>
      <c r="J16" s="25">
        <f t="shared" si="0"/>
        <v>1.5151515151515156</v>
      </c>
    </row>
    <row r="17" spans="1:10" ht="28.5">
      <c r="A17" s="14" t="s">
        <v>127</v>
      </c>
      <c r="B17" s="9">
        <v>21</v>
      </c>
      <c r="C17" s="9">
        <v>26</v>
      </c>
      <c r="D17" s="25">
        <f t="shared" si="1"/>
        <v>23.80952380952381</v>
      </c>
      <c r="E17" s="9">
        <v>2</v>
      </c>
      <c r="F17" s="9">
        <v>0</v>
      </c>
      <c r="G17" s="137" t="s">
        <v>314</v>
      </c>
      <c r="H17" s="9">
        <v>23</v>
      </c>
      <c r="I17" s="9">
        <v>27</v>
      </c>
      <c r="J17" s="25">
        <f t="shared" si="0"/>
        <v>17.391304347826093</v>
      </c>
    </row>
    <row r="18" spans="1:10" ht="14.25">
      <c r="A18" s="14" t="s">
        <v>128</v>
      </c>
      <c r="B18" s="9">
        <v>14</v>
      </c>
      <c r="C18" s="9">
        <v>10</v>
      </c>
      <c r="D18" s="25">
        <f t="shared" si="1"/>
        <v>-28.57142857142857</v>
      </c>
      <c r="E18" s="9">
        <v>5</v>
      </c>
      <c r="F18" s="9">
        <v>4</v>
      </c>
      <c r="G18" s="25">
        <f t="shared" si="2"/>
        <v>-20</v>
      </c>
      <c r="H18" s="9">
        <v>26</v>
      </c>
      <c r="I18" s="9">
        <v>8</v>
      </c>
      <c r="J18" s="25">
        <f t="shared" si="0"/>
        <v>-69.23076923076923</v>
      </c>
    </row>
    <row r="19" spans="1:10" ht="14.25">
      <c r="A19" s="14" t="s">
        <v>129</v>
      </c>
      <c r="B19" s="9">
        <v>8</v>
      </c>
      <c r="C19" s="9">
        <v>11</v>
      </c>
      <c r="D19" s="25">
        <f t="shared" si="1"/>
        <v>37.5</v>
      </c>
      <c r="E19" s="9">
        <v>1</v>
      </c>
      <c r="F19" s="9">
        <v>0</v>
      </c>
      <c r="G19" s="137" t="s">
        <v>314</v>
      </c>
      <c r="H19" s="9">
        <v>10</v>
      </c>
      <c r="I19" s="9">
        <v>13</v>
      </c>
      <c r="J19" s="25">
        <f t="shared" si="0"/>
        <v>30</v>
      </c>
    </row>
    <row r="20" spans="1:10" ht="14.25">
      <c r="A20" s="14" t="s">
        <v>130</v>
      </c>
      <c r="B20" s="9">
        <v>4</v>
      </c>
      <c r="C20" s="9">
        <v>9</v>
      </c>
      <c r="D20" s="25">
        <f t="shared" si="1"/>
        <v>125</v>
      </c>
      <c r="E20" s="9">
        <v>0</v>
      </c>
      <c r="F20" s="9">
        <v>0</v>
      </c>
      <c r="G20" s="25"/>
      <c r="H20" s="9">
        <v>5</v>
      </c>
      <c r="I20" s="9">
        <v>12</v>
      </c>
      <c r="J20" s="25">
        <f t="shared" si="0"/>
        <v>140</v>
      </c>
    </row>
    <row r="21" spans="1:10" ht="14.25">
      <c r="A21" s="14" t="s">
        <v>131</v>
      </c>
      <c r="B21" s="9">
        <v>150</v>
      </c>
      <c r="C21" s="9">
        <v>178</v>
      </c>
      <c r="D21" s="25">
        <f t="shared" si="1"/>
        <v>18.66666666666667</v>
      </c>
      <c r="E21" s="9">
        <v>23</v>
      </c>
      <c r="F21" s="9">
        <v>40</v>
      </c>
      <c r="G21" s="25">
        <f t="shared" si="2"/>
        <v>73.91304347826087</v>
      </c>
      <c r="H21" s="9">
        <v>242</v>
      </c>
      <c r="I21" s="9">
        <v>306</v>
      </c>
      <c r="J21" s="25">
        <f t="shared" si="0"/>
        <v>26.446280991735534</v>
      </c>
    </row>
    <row r="22" spans="1:10" ht="14.25">
      <c r="A22" s="14" t="s">
        <v>132</v>
      </c>
      <c r="B22" s="9">
        <v>356</v>
      </c>
      <c r="C22" s="9">
        <v>372</v>
      </c>
      <c r="D22" s="25">
        <f t="shared" si="1"/>
        <v>4.49438202247191</v>
      </c>
      <c r="E22" s="9">
        <v>74</v>
      </c>
      <c r="F22" s="9">
        <v>87</v>
      </c>
      <c r="G22" s="25">
        <f t="shared" si="2"/>
        <v>17.567567567567565</v>
      </c>
      <c r="H22" s="9">
        <v>642</v>
      </c>
      <c r="I22" s="9">
        <v>682</v>
      </c>
      <c r="J22" s="25">
        <f t="shared" si="0"/>
        <v>6.230529595015582</v>
      </c>
    </row>
    <row r="23" spans="1:10" ht="14.25">
      <c r="A23" s="14" t="s">
        <v>133</v>
      </c>
      <c r="B23" s="9">
        <v>994</v>
      </c>
      <c r="C23" s="9">
        <v>1078</v>
      </c>
      <c r="D23" s="25">
        <f t="shared" si="1"/>
        <v>8.450704225352112</v>
      </c>
      <c r="E23" s="9">
        <v>38</v>
      </c>
      <c r="F23" s="9">
        <v>28</v>
      </c>
      <c r="G23" s="25">
        <f t="shared" si="2"/>
        <v>-26.315789473684205</v>
      </c>
      <c r="H23" s="9">
        <v>1474</v>
      </c>
      <c r="I23" s="9">
        <v>1518</v>
      </c>
      <c r="J23" s="25">
        <f t="shared" si="0"/>
        <v>2.985074626865668</v>
      </c>
    </row>
    <row r="24" spans="1:10" ht="14.25">
      <c r="A24" s="14" t="s">
        <v>134</v>
      </c>
      <c r="B24" s="9">
        <v>33</v>
      </c>
      <c r="C24" s="9">
        <v>23</v>
      </c>
      <c r="D24" s="25">
        <f t="shared" si="1"/>
        <v>-30.303030303030297</v>
      </c>
      <c r="E24" s="9">
        <v>2</v>
      </c>
      <c r="F24" s="9">
        <v>1</v>
      </c>
      <c r="G24" s="25">
        <f t="shared" si="2"/>
        <v>-50</v>
      </c>
      <c r="H24" s="9">
        <v>43</v>
      </c>
      <c r="I24" s="9">
        <v>27</v>
      </c>
      <c r="J24" s="25">
        <f t="shared" si="0"/>
        <v>-37.2093023255814</v>
      </c>
    </row>
    <row r="25" spans="1:10" ht="14.25">
      <c r="A25" s="14" t="s">
        <v>135</v>
      </c>
      <c r="B25" s="9">
        <v>851</v>
      </c>
      <c r="C25" s="9">
        <v>964</v>
      </c>
      <c r="D25" s="25">
        <f t="shared" si="1"/>
        <v>13.27849588719154</v>
      </c>
      <c r="E25" s="9">
        <v>39</v>
      </c>
      <c r="F25" s="9">
        <v>24</v>
      </c>
      <c r="G25" s="25">
        <f t="shared" si="2"/>
        <v>-38.46153846153846</v>
      </c>
      <c r="H25" s="9">
        <v>1092</v>
      </c>
      <c r="I25" s="9">
        <v>1263</v>
      </c>
      <c r="J25" s="25">
        <f t="shared" si="0"/>
        <v>15.659340659340657</v>
      </c>
    </row>
    <row r="26" spans="1:10" ht="14.25">
      <c r="A26" s="14" t="s">
        <v>136</v>
      </c>
      <c r="B26" s="9">
        <v>31</v>
      </c>
      <c r="C26" s="9">
        <v>51</v>
      </c>
      <c r="D26" s="25">
        <f t="shared" si="1"/>
        <v>64.51612903225808</v>
      </c>
      <c r="E26" s="9">
        <v>5</v>
      </c>
      <c r="F26" s="9">
        <v>19</v>
      </c>
      <c r="G26" s="25">
        <f t="shared" si="2"/>
        <v>280</v>
      </c>
      <c r="H26" s="9">
        <v>36</v>
      </c>
      <c r="I26" s="9">
        <v>60</v>
      </c>
      <c r="J26" s="25">
        <f t="shared" si="0"/>
        <v>66.66666666666666</v>
      </c>
    </row>
    <row r="27" spans="1:10" ht="28.5">
      <c r="A27" s="14" t="s">
        <v>137</v>
      </c>
      <c r="B27" s="9">
        <v>0</v>
      </c>
      <c r="C27" s="9">
        <v>6</v>
      </c>
      <c r="D27" s="25" t="s">
        <v>315</v>
      </c>
      <c r="E27" s="9">
        <v>0</v>
      </c>
      <c r="F27" s="9">
        <v>1</v>
      </c>
      <c r="G27" s="25" t="s">
        <v>315</v>
      </c>
      <c r="H27" s="9">
        <v>0</v>
      </c>
      <c r="I27" s="9">
        <v>8</v>
      </c>
      <c r="J27" s="25" t="s">
        <v>315</v>
      </c>
    </row>
    <row r="28" spans="1:10" ht="14.25">
      <c r="A28" s="14" t="s">
        <v>138</v>
      </c>
      <c r="B28" s="9">
        <v>337</v>
      </c>
      <c r="C28" s="9">
        <v>289</v>
      </c>
      <c r="D28" s="25">
        <f t="shared" si="1"/>
        <v>-14.2433234421365</v>
      </c>
      <c r="E28" s="9">
        <v>46</v>
      </c>
      <c r="F28" s="9">
        <v>36</v>
      </c>
      <c r="G28" s="25">
        <f t="shared" si="2"/>
        <v>-21.73913043478261</v>
      </c>
      <c r="H28" s="9">
        <v>304</v>
      </c>
      <c r="I28" s="9">
        <v>269</v>
      </c>
      <c r="J28" s="25">
        <f t="shared" si="0"/>
        <v>-11.513157894736835</v>
      </c>
    </row>
    <row r="29" spans="1:10" ht="14.25">
      <c r="A29" s="14" t="s">
        <v>139</v>
      </c>
      <c r="B29" s="9">
        <v>27</v>
      </c>
      <c r="C29" s="9">
        <v>33</v>
      </c>
      <c r="D29" s="25">
        <f t="shared" si="1"/>
        <v>22.22222222222223</v>
      </c>
      <c r="E29" s="9">
        <v>0</v>
      </c>
      <c r="F29" s="9">
        <v>3</v>
      </c>
      <c r="G29" s="25" t="s">
        <v>315</v>
      </c>
      <c r="H29" s="9">
        <v>29</v>
      </c>
      <c r="I29" s="9">
        <v>32</v>
      </c>
      <c r="J29" s="25">
        <f t="shared" si="0"/>
        <v>10.34482758620689</v>
      </c>
    </row>
    <row r="30" spans="1:10" ht="14.25">
      <c r="A30" s="14" t="s">
        <v>140</v>
      </c>
      <c r="B30" s="9">
        <v>169</v>
      </c>
      <c r="C30" s="9">
        <v>166</v>
      </c>
      <c r="D30" s="25">
        <f t="shared" si="1"/>
        <v>-1.7751479289940875</v>
      </c>
      <c r="E30" s="9">
        <v>28</v>
      </c>
      <c r="F30" s="9">
        <v>31</v>
      </c>
      <c r="G30" s="25">
        <f t="shared" si="2"/>
        <v>10.714285714285708</v>
      </c>
      <c r="H30" s="9">
        <v>143</v>
      </c>
      <c r="I30" s="9">
        <v>145</v>
      </c>
      <c r="J30" s="25">
        <f t="shared" si="0"/>
        <v>1.3986013986014</v>
      </c>
    </row>
    <row r="31" spans="1:10" ht="14.25">
      <c r="A31" s="14" t="s">
        <v>141</v>
      </c>
      <c r="B31" s="9">
        <v>54</v>
      </c>
      <c r="C31" s="9">
        <v>54</v>
      </c>
      <c r="D31" s="25">
        <f t="shared" si="1"/>
        <v>0</v>
      </c>
      <c r="E31" s="9">
        <v>4</v>
      </c>
      <c r="F31" s="9">
        <v>9</v>
      </c>
      <c r="G31" s="25">
        <f t="shared" si="2"/>
        <v>125</v>
      </c>
      <c r="H31" s="9">
        <v>53</v>
      </c>
      <c r="I31" s="9">
        <v>49</v>
      </c>
      <c r="J31" s="25">
        <f t="shared" si="0"/>
        <v>-7.547169811320757</v>
      </c>
    </row>
    <row r="32" spans="1:10" ht="14.25">
      <c r="A32" s="14" t="s">
        <v>142</v>
      </c>
      <c r="B32" s="9">
        <v>12</v>
      </c>
      <c r="C32" s="9">
        <v>17</v>
      </c>
      <c r="D32" s="25">
        <f t="shared" si="1"/>
        <v>41.66666666666666</v>
      </c>
      <c r="E32" s="9">
        <v>0</v>
      </c>
      <c r="F32" s="9">
        <v>0</v>
      </c>
      <c r="G32" s="25"/>
      <c r="H32" s="9">
        <v>12</v>
      </c>
      <c r="I32" s="9">
        <v>19</v>
      </c>
      <c r="J32" s="25">
        <f t="shared" si="0"/>
        <v>58.33333333333334</v>
      </c>
    </row>
    <row r="33" spans="1:10" ht="14.25">
      <c r="A33" s="14" t="s">
        <v>143</v>
      </c>
      <c r="B33" s="9">
        <v>6</v>
      </c>
      <c r="C33" s="9">
        <v>7</v>
      </c>
      <c r="D33" s="25">
        <f t="shared" si="1"/>
        <v>16.66666666666667</v>
      </c>
      <c r="E33" s="9">
        <v>2</v>
      </c>
      <c r="F33" s="9">
        <v>1</v>
      </c>
      <c r="G33" s="25">
        <f t="shared" si="2"/>
        <v>-50</v>
      </c>
      <c r="H33" s="9">
        <v>11</v>
      </c>
      <c r="I33" s="9">
        <v>9</v>
      </c>
      <c r="J33" s="25">
        <f t="shared" si="0"/>
        <v>-18.181818181818187</v>
      </c>
    </row>
    <row r="34" spans="1:10" ht="14.25">
      <c r="A34" s="14" t="s">
        <v>144</v>
      </c>
      <c r="B34" s="9">
        <v>3</v>
      </c>
      <c r="C34" s="9">
        <v>2</v>
      </c>
      <c r="D34" s="25">
        <f t="shared" si="1"/>
        <v>-33.33333333333333</v>
      </c>
      <c r="E34" s="9">
        <v>1</v>
      </c>
      <c r="F34" s="9">
        <v>0</v>
      </c>
      <c r="G34" s="137" t="s">
        <v>314</v>
      </c>
      <c r="H34" s="82">
        <v>4</v>
      </c>
      <c r="I34" s="82">
        <v>3</v>
      </c>
      <c r="J34" s="25">
        <f t="shared" si="0"/>
        <v>-25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13 D7:D34 J7:J34 G16 G18 G20:G33">
    <cfRule type="cellIs" priority="11" dxfId="158" operator="greaterThan" stopIfTrue="1">
      <formula>0</formula>
    </cfRule>
    <cfRule type="cellIs" priority="12" dxfId="159" operator="lessThanOrEqual" stopIfTrue="1">
      <formula>0</formula>
    </cfRule>
  </conditionalFormatting>
  <printOptions horizontalCentered="1"/>
  <pageMargins left="1.1811023622047245" right="0.5905511811023623" top="1.0166666666666666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9" sqref="G19"/>
    </sheetView>
  </sheetViews>
  <sheetFormatPr defaultColWidth="9.140625" defaultRowHeight="15"/>
  <cols>
    <col min="1" max="1" width="28.57421875" style="1" customWidth="1"/>
    <col min="2" max="10" width="13.281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16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>
        <v>0</v>
      </c>
      <c r="C7" s="9"/>
      <c r="D7" s="25"/>
      <c r="E7" s="9">
        <v>0</v>
      </c>
      <c r="F7" s="9"/>
      <c r="G7" s="25"/>
      <c r="H7" s="9">
        <v>0</v>
      </c>
      <c r="I7" s="9"/>
      <c r="J7" s="25"/>
    </row>
    <row r="8" spans="1:10" ht="14.25">
      <c r="A8" s="14" t="s">
        <v>52</v>
      </c>
      <c r="B8" s="9">
        <v>27</v>
      </c>
      <c r="C8" s="9">
        <v>24</v>
      </c>
      <c r="D8" s="25">
        <f aca="true" t="shared" si="0" ref="D8:D34">C8*100/B8-100</f>
        <v>-11.111111111111114</v>
      </c>
      <c r="E8" s="9">
        <v>3</v>
      </c>
      <c r="F8" s="67">
        <v>3</v>
      </c>
      <c r="G8" s="25">
        <f aca="true" t="shared" si="1" ref="G8:G34">F8*100/E8-100</f>
        <v>0</v>
      </c>
      <c r="H8" s="9">
        <v>45</v>
      </c>
      <c r="I8" s="9">
        <v>29</v>
      </c>
      <c r="J8" s="25">
        <f aca="true" t="shared" si="2" ref="J8:J34">I8*100/H8-100</f>
        <v>-35.55555555555556</v>
      </c>
    </row>
    <row r="9" spans="1:10" ht="14.25">
      <c r="A9" s="14" t="s">
        <v>53</v>
      </c>
      <c r="B9" s="9">
        <v>20</v>
      </c>
      <c r="C9" s="9">
        <v>28</v>
      </c>
      <c r="D9" s="25">
        <f t="shared" si="0"/>
        <v>40</v>
      </c>
      <c r="E9" s="9">
        <v>3</v>
      </c>
      <c r="F9" s="67">
        <v>1</v>
      </c>
      <c r="G9" s="25">
        <f t="shared" si="1"/>
        <v>-66.66666666666666</v>
      </c>
      <c r="H9" s="9">
        <v>18</v>
      </c>
      <c r="I9" s="9">
        <v>41</v>
      </c>
      <c r="J9" s="25">
        <f t="shared" si="2"/>
        <v>127.77777777777777</v>
      </c>
    </row>
    <row r="10" spans="1:10" ht="14.25">
      <c r="A10" s="14" t="s">
        <v>54</v>
      </c>
      <c r="B10" s="9">
        <v>37</v>
      </c>
      <c r="C10" s="9">
        <v>50</v>
      </c>
      <c r="D10" s="25">
        <f t="shared" si="0"/>
        <v>35.13513513513513</v>
      </c>
      <c r="E10" s="9">
        <v>1</v>
      </c>
      <c r="F10" s="67">
        <v>3</v>
      </c>
      <c r="G10" s="25">
        <f t="shared" si="1"/>
        <v>200</v>
      </c>
      <c r="H10" s="9">
        <v>58</v>
      </c>
      <c r="I10" s="9">
        <v>64</v>
      </c>
      <c r="J10" s="25">
        <f t="shared" si="2"/>
        <v>10.34482758620689</v>
      </c>
    </row>
    <row r="11" spans="1:10" ht="14.25">
      <c r="A11" s="14" t="s">
        <v>55</v>
      </c>
      <c r="B11" s="9">
        <v>25</v>
      </c>
      <c r="C11" s="9">
        <v>32</v>
      </c>
      <c r="D11" s="25">
        <f t="shared" si="0"/>
        <v>28</v>
      </c>
      <c r="E11" s="9">
        <v>0</v>
      </c>
      <c r="F11" s="67">
        <v>2</v>
      </c>
      <c r="G11" s="25" t="s">
        <v>315</v>
      </c>
      <c r="H11" s="9">
        <v>32</v>
      </c>
      <c r="I11" s="9">
        <v>39</v>
      </c>
      <c r="J11" s="25">
        <f t="shared" si="2"/>
        <v>21.875</v>
      </c>
    </row>
    <row r="12" spans="1:10" ht="14.25">
      <c r="A12" s="14" t="s">
        <v>56</v>
      </c>
      <c r="B12" s="9">
        <v>14</v>
      </c>
      <c r="C12" s="9">
        <v>14</v>
      </c>
      <c r="D12" s="25">
        <f t="shared" si="0"/>
        <v>0</v>
      </c>
      <c r="E12" s="9">
        <v>4</v>
      </c>
      <c r="F12" s="67">
        <v>1</v>
      </c>
      <c r="G12" s="25">
        <f t="shared" si="1"/>
        <v>-75</v>
      </c>
      <c r="H12" s="9">
        <v>23</v>
      </c>
      <c r="I12" s="9">
        <v>18</v>
      </c>
      <c r="J12" s="25">
        <f t="shared" si="2"/>
        <v>-21.73913043478261</v>
      </c>
    </row>
    <row r="13" spans="1:10" ht="14.25">
      <c r="A13" s="14" t="s">
        <v>57</v>
      </c>
      <c r="B13" s="9">
        <v>7</v>
      </c>
      <c r="C13" s="9">
        <v>5</v>
      </c>
      <c r="D13" s="25">
        <f t="shared" si="0"/>
        <v>-28.57142857142857</v>
      </c>
      <c r="E13" s="9">
        <v>0</v>
      </c>
      <c r="F13" s="67">
        <v>0</v>
      </c>
      <c r="G13" s="25"/>
      <c r="H13" s="9">
        <v>9</v>
      </c>
      <c r="I13" s="9">
        <v>5</v>
      </c>
      <c r="J13" s="25">
        <f t="shared" si="2"/>
        <v>-44.44444444444444</v>
      </c>
    </row>
    <row r="14" spans="1:10" ht="14.25">
      <c r="A14" s="14" t="s">
        <v>58</v>
      </c>
      <c r="B14" s="9">
        <v>38</v>
      </c>
      <c r="C14" s="9">
        <v>34</v>
      </c>
      <c r="D14" s="25">
        <f t="shared" si="0"/>
        <v>-10.526315789473685</v>
      </c>
      <c r="E14" s="9">
        <v>1</v>
      </c>
      <c r="F14" s="67">
        <v>2</v>
      </c>
      <c r="G14" s="25">
        <f t="shared" si="1"/>
        <v>100</v>
      </c>
      <c r="H14" s="9">
        <v>57</v>
      </c>
      <c r="I14" s="9">
        <v>52</v>
      </c>
      <c r="J14" s="25">
        <f t="shared" si="2"/>
        <v>-8.771929824561397</v>
      </c>
    </row>
    <row r="15" spans="1:10" ht="14.25">
      <c r="A15" s="14" t="s">
        <v>59</v>
      </c>
      <c r="B15" s="9">
        <v>31</v>
      </c>
      <c r="C15" s="9">
        <v>58</v>
      </c>
      <c r="D15" s="25">
        <f t="shared" si="0"/>
        <v>87.09677419354838</v>
      </c>
      <c r="E15" s="9">
        <v>3</v>
      </c>
      <c r="F15" s="67">
        <v>19</v>
      </c>
      <c r="G15" s="25">
        <f t="shared" si="1"/>
        <v>533.3333333333334</v>
      </c>
      <c r="H15" s="9">
        <v>41</v>
      </c>
      <c r="I15" s="9">
        <v>98</v>
      </c>
      <c r="J15" s="25">
        <f t="shared" si="2"/>
        <v>139.02439024390245</v>
      </c>
    </row>
    <row r="16" spans="1:10" ht="14.25">
      <c r="A16" s="14" t="s">
        <v>60</v>
      </c>
      <c r="B16" s="9">
        <v>39</v>
      </c>
      <c r="C16" s="9">
        <v>46</v>
      </c>
      <c r="D16" s="25">
        <f t="shared" si="0"/>
        <v>17.948717948717942</v>
      </c>
      <c r="E16" s="9">
        <v>1</v>
      </c>
      <c r="F16" s="67">
        <v>1</v>
      </c>
      <c r="G16" s="25">
        <f t="shared" si="1"/>
        <v>0</v>
      </c>
      <c r="H16" s="9">
        <v>50</v>
      </c>
      <c r="I16" s="9">
        <v>61</v>
      </c>
      <c r="J16" s="25">
        <f t="shared" si="2"/>
        <v>22</v>
      </c>
    </row>
    <row r="17" spans="1:10" ht="14.25">
      <c r="A17" s="14" t="s">
        <v>61</v>
      </c>
      <c r="B17" s="9">
        <v>37</v>
      </c>
      <c r="C17" s="9">
        <v>42</v>
      </c>
      <c r="D17" s="25">
        <f t="shared" si="0"/>
        <v>13.513513513513516</v>
      </c>
      <c r="E17" s="9">
        <v>3</v>
      </c>
      <c r="F17" s="67">
        <v>1</v>
      </c>
      <c r="G17" s="25">
        <f t="shared" si="1"/>
        <v>-66.66666666666666</v>
      </c>
      <c r="H17" s="9">
        <v>42</v>
      </c>
      <c r="I17" s="9">
        <v>57</v>
      </c>
      <c r="J17" s="25">
        <f t="shared" si="2"/>
        <v>35.71428571428572</v>
      </c>
    </row>
    <row r="18" spans="1:10" ht="14.25">
      <c r="A18" s="14" t="s">
        <v>62</v>
      </c>
      <c r="B18" s="9">
        <v>10</v>
      </c>
      <c r="C18" s="9">
        <v>13</v>
      </c>
      <c r="D18" s="25">
        <f t="shared" si="0"/>
        <v>30</v>
      </c>
      <c r="E18" s="9">
        <v>2</v>
      </c>
      <c r="F18" s="67">
        <v>6</v>
      </c>
      <c r="G18" s="25">
        <f t="shared" si="1"/>
        <v>200</v>
      </c>
      <c r="H18" s="9">
        <v>15</v>
      </c>
      <c r="I18" s="9">
        <v>10</v>
      </c>
      <c r="J18" s="25">
        <f t="shared" si="2"/>
        <v>-33.33333333333333</v>
      </c>
    </row>
    <row r="19" spans="1:10" ht="14.25">
      <c r="A19" s="14" t="s">
        <v>63</v>
      </c>
      <c r="B19" s="9">
        <v>18</v>
      </c>
      <c r="C19" s="9">
        <v>23</v>
      </c>
      <c r="D19" s="25">
        <f t="shared" si="0"/>
        <v>27.77777777777777</v>
      </c>
      <c r="E19" s="9">
        <v>1</v>
      </c>
      <c r="F19" s="67">
        <v>0</v>
      </c>
      <c r="G19" s="137" t="s">
        <v>314</v>
      </c>
      <c r="H19" s="9">
        <v>23</v>
      </c>
      <c r="I19" s="9">
        <v>32</v>
      </c>
      <c r="J19" s="25">
        <f t="shared" si="2"/>
        <v>39.13043478260869</v>
      </c>
    </row>
    <row r="20" spans="1:10" ht="14.25">
      <c r="A20" s="14" t="s">
        <v>64</v>
      </c>
      <c r="B20" s="9">
        <v>40</v>
      </c>
      <c r="C20" s="9">
        <v>56</v>
      </c>
      <c r="D20" s="25">
        <f t="shared" si="0"/>
        <v>40</v>
      </c>
      <c r="E20" s="9">
        <v>9</v>
      </c>
      <c r="F20" s="67">
        <v>2</v>
      </c>
      <c r="G20" s="25">
        <f t="shared" si="1"/>
        <v>-77.77777777777777</v>
      </c>
      <c r="H20" s="9">
        <v>56</v>
      </c>
      <c r="I20" s="9">
        <v>83</v>
      </c>
      <c r="J20" s="25">
        <f t="shared" si="2"/>
        <v>48.21428571428572</v>
      </c>
    </row>
    <row r="21" spans="1:10" ht="14.25">
      <c r="A21" s="14" t="s">
        <v>65</v>
      </c>
      <c r="B21" s="9">
        <v>30</v>
      </c>
      <c r="C21" s="9">
        <v>29</v>
      </c>
      <c r="D21" s="25">
        <f t="shared" si="0"/>
        <v>-3.3333333333333286</v>
      </c>
      <c r="E21" s="9">
        <v>3</v>
      </c>
      <c r="F21" s="67">
        <v>1</v>
      </c>
      <c r="G21" s="25">
        <f t="shared" si="1"/>
        <v>-66.66666666666666</v>
      </c>
      <c r="H21" s="9">
        <v>45</v>
      </c>
      <c r="I21" s="9">
        <v>38</v>
      </c>
      <c r="J21" s="25">
        <f t="shared" si="2"/>
        <v>-15.555555555555557</v>
      </c>
    </row>
    <row r="22" spans="1:10" ht="14.25">
      <c r="A22" s="14" t="s">
        <v>66</v>
      </c>
      <c r="B22" s="9">
        <v>10</v>
      </c>
      <c r="C22" s="9">
        <v>36</v>
      </c>
      <c r="D22" s="25">
        <f t="shared" si="0"/>
        <v>260</v>
      </c>
      <c r="E22" s="9">
        <v>0</v>
      </c>
      <c r="F22" s="67">
        <v>1</v>
      </c>
      <c r="G22" s="25" t="s">
        <v>315</v>
      </c>
      <c r="H22" s="9">
        <v>16</v>
      </c>
      <c r="I22" s="9">
        <v>48</v>
      </c>
      <c r="J22" s="25">
        <f t="shared" si="2"/>
        <v>200</v>
      </c>
    </row>
    <row r="23" spans="1:10" ht="14.25">
      <c r="A23" s="14" t="s">
        <v>67</v>
      </c>
      <c r="B23" s="9">
        <v>24</v>
      </c>
      <c r="C23" s="9">
        <v>30</v>
      </c>
      <c r="D23" s="25">
        <f t="shared" si="0"/>
        <v>25</v>
      </c>
      <c r="E23" s="9">
        <v>2</v>
      </c>
      <c r="F23" s="67">
        <v>2</v>
      </c>
      <c r="G23" s="25">
        <f t="shared" si="1"/>
        <v>0</v>
      </c>
      <c r="H23" s="9">
        <v>28</v>
      </c>
      <c r="I23" s="9">
        <v>43</v>
      </c>
      <c r="J23" s="25">
        <f t="shared" si="2"/>
        <v>53.571428571428584</v>
      </c>
    </row>
    <row r="24" spans="1:10" ht="14.25">
      <c r="A24" s="14" t="s">
        <v>68</v>
      </c>
      <c r="B24" s="9">
        <v>12</v>
      </c>
      <c r="C24" s="9">
        <v>19</v>
      </c>
      <c r="D24" s="25">
        <f t="shared" si="0"/>
        <v>58.33333333333334</v>
      </c>
      <c r="E24" s="9">
        <v>2</v>
      </c>
      <c r="F24" s="67">
        <v>1</v>
      </c>
      <c r="G24" s="25">
        <f t="shared" si="1"/>
        <v>-50</v>
      </c>
      <c r="H24" s="9">
        <v>14</v>
      </c>
      <c r="I24" s="9">
        <v>26</v>
      </c>
      <c r="J24" s="25">
        <f t="shared" si="2"/>
        <v>85.71428571428572</v>
      </c>
    </row>
    <row r="25" spans="1:10" ht="14.25">
      <c r="A25" s="14" t="s">
        <v>69</v>
      </c>
      <c r="B25" s="9">
        <v>21</v>
      </c>
      <c r="C25" s="9">
        <v>25</v>
      </c>
      <c r="D25" s="25">
        <f t="shared" si="0"/>
        <v>19.04761904761905</v>
      </c>
      <c r="E25" s="9">
        <v>2</v>
      </c>
      <c r="F25" s="67">
        <v>2</v>
      </c>
      <c r="G25" s="25">
        <f t="shared" si="1"/>
        <v>0</v>
      </c>
      <c r="H25" s="9">
        <v>24</v>
      </c>
      <c r="I25" s="9">
        <v>32</v>
      </c>
      <c r="J25" s="25">
        <f t="shared" si="2"/>
        <v>33.33333333333334</v>
      </c>
    </row>
    <row r="26" spans="1:10" ht="14.25">
      <c r="A26" s="14" t="s">
        <v>70</v>
      </c>
      <c r="B26" s="9">
        <v>6</v>
      </c>
      <c r="C26" s="9">
        <v>15</v>
      </c>
      <c r="D26" s="25">
        <f t="shared" si="0"/>
        <v>150</v>
      </c>
      <c r="E26" s="9">
        <v>2</v>
      </c>
      <c r="F26" s="67">
        <v>3</v>
      </c>
      <c r="G26" s="25">
        <f t="shared" si="1"/>
        <v>50</v>
      </c>
      <c r="H26" s="9">
        <v>5</v>
      </c>
      <c r="I26" s="9">
        <v>29</v>
      </c>
      <c r="J26" s="25">
        <f t="shared" si="2"/>
        <v>480</v>
      </c>
    </row>
    <row r="27" spans="1:10" ht="14.25">
      <c r="A27" s="14" t="s">
        <v>71</v>
      </c>
      <c r="B27" s="9">
        <v>23</v>
      </c>
      <c r="C27" s="9">
        <v>22</v>
      </c>
      <c r="D27" s="25">
        <f t="shared" si="0"/>
        <v>-4.347826086956516</v>
      </c>
      <c r="E27" s="9">
        <v>1</v>
      </c>
      <c r="F27" s="67">
        <v>4</v>
      </c>
      <c r="G27" s="25">
        <f t="shared" si="1"/>
        <v>300</v>
      </c>
      <c r="H27" s="9">
        <v>30</v>
      </c>
      <c r="I27" s="9">
        <v>29</v>
      </c>
      <c r="J27" s="25">
        <f t="shared" si="2"/>
        <v>-3.3333333333333286</v>
      </c>
    </row>
    <row r="28" spans="1:10" ht="14.25">
      <c r="A28" s="14" t="s">
        <v>72</v>
      </c>
      <c r="B28" s="9">
        <v>3</v>
      </c>
      <c r="C28" s="9">
        <v>32</v>
      </c>
      <c r="D28" s="25">
        <f t="shared" si="0"/>
        <v>966.6666666666667</v>
      </c>
      <c r="E28" s="9">
        <v>0</v>
      </c>
      <c r="F28" s="67">
        <v>0</v>
      </c>
      <c r="G28" s="25"/>
      <c r="H28" s="9">
        <v>5</v>
      </c>
      <c r="I28" s="9">
        <v>39</v>
      </c>
      <c r="J28" s="25">
        <f t="shared" si="2"/>
        <v>680</v>
      </c>
    </row>
    <row r="29" spans="1:10" ht="14.25">
      <c r="A29" s="14" t="s">
        <v>73</v>
      </c>
      <c r="B29" s="9">
        <v>21</v>
      </c>
      <c r="C29" s="9">
        <v>24</v>
      </c>
      <c r="D29" s="25">
        <f t="shared" si="0"/>
        <v>14.285714285714292</v>
      </c>
      <c r="E29" s="9">
        <v>0</v>
      </c>
      <c r="F29" s="67">
        <v>2</v>
      </c>
      <c r="G29" s="25" t="s">
        <v>315</v>
      </c>
      <c r="H29" s="9">
        <v>32</v>
      </c>
      <c r="I29" s="9">
        <v>36</v>
      </c>
      <c r="J29" s="25">
        <f t="shared" si="2"/>
        <v>12.5</v>
      </c>
    </row>
    <row r="30" spans="1:10" ht="14.25">
      <c r="A30" s="14" t="s">
        <v>74</v>
      </c>
      <c r="B30" s="9">
        <v>29</v>
      </c>
      <c r="C30" s="9">
        <v>29</v>
      </c>
      <c r="D30" s="25">
        <f t="shared" si="0"/>
        <v>0</v>
      </c>
      <c r="E30" s="9">
        <v>4</v>
      </c>
      <c r="F30" s="67">
        <v>3</v>
      </c>
      <c r="G30" s="25">
        <f t="shared" si="1"/>
        <v>-25</v>
      </c>
      <c r="H30" s="9">
        <v>45</v>
      </c>
      <c r="I30" s="9">
        <v>30</v>
      </c>
      <c r="J30" s="25">
        <f t="shared" si="2"/>
        <v>-33.33333333333333</v>
      </c>
    </row>
    <row r="31" spans="1:10" ht="14.25">
      <c r="A31" s="14" t="s">
        <v>75</v>
      </c>
      <c r="B31" s="9">
        <v>60</v>
      </c>
      <c r="C31" s="9">
        <v>58</v>
      </c>
      <c r="D31" s="25">
        <f t="shared" si="0"/>
        <v>-3.3333333333333286</v>
      </c>
      <c r="E31" s="9">
        <v>6</v>
      </c>
      <c r="F31" s="67">
        <v>5</v>
      </c>
      <c r="G31" s="25">
        <f t="shared" si="1"/>
        <v>-16.66666666666667</v>
      </c>
      <c r="H31" s="9">
        <v>85</v>
      </c>
      <c r="I31" s="9">
        <v>78</v>
      </c>
      <c r="J31" s="25">
        <f t="shared" si="2"/>
        <v>-8.235294117647058</v>
      </c>
    </row>
    <row r="32" spans="1:10" ht="14.25">
      <c r="A32" s="14" t="s">
        <v>76</v>
      </c>
      <c r="B32" s="9">
        <v>11</v>
      </c>
      <c r="C32" s="9">
        <v>21</v>
      </c>
      <c r="D32" s="25">
        <f t="shared" si="0"/>
        <v>90.9090909090909</v>
      </c>
      <c r="E32" s="9">
        <v>1</v>
      </c>
      <c r="F32" s="67">
        <v>1</v>
      </c>
      <c r="G32" s="25">
        <f t="shared" si="1"/>
        <v>0</v>
      </c>
      <c r="H32" s="9">
        <v>16</v>
      </c>
      <c r="I32" s="9">
        <v>32</v>
      </c>
      <c r="J32" s="25">
        <f t="shared" si="2"/>
        <v>100</v>
      </c>
    </row>
    <row r="33" spans="1:10" ht="14.25">
      <c r="A33" s="14" t="s">
        <v>77</v>
      </c>
      <c r="B33" s="9">
        <v>0</v>
      </c>
      <c r="C33" s="9">
        <v>0</v>
      </c>
      <c r="D33" s="25"/>
      <c r="E33" s="9">
        <v>0</v>
      </c>
      <c r="F33" s="67">
        <v>0</v>
      </c>
      <c r="G33" s="25"/>
      <c r="H33" s="9">
        <v>0</v>
      </c>
      <c r="I33" s="9">
        <v>0</v>
      </c>
      <c r="J33" s="25"/>
    </row>
    <row r="34" spans="1:10" ht="15">
      <c r="A34" s="17" t="s">
        <v>78</v>
      </c>
      <c r="B34" s="26">
        <v>593</v>
      </c>
      <c r="C34" s="26">
        <v>765</v>
      </c>
      <c r="D34" s="27">
        <f t="shared" si="0"/>
        <v>29.00505902192242</v>
      </c>
      <c r="E34" s="26">
        <v>54</v>
      </c>
      <c r="F34" s="75">
        <v>66</v>
      </c>
      <c r="G34" s="27">
        <f t="shared" si="1"/>
        <v>22.22222222222223</v>
      </c>
      <c r="H34" s="26">
        <v>814</v>
      </c>
      <c r="I34" s="26">
        <v>1049</v>
      </c>
      <c r="J34" s="27">
        <f t="shared" si="2"/>
        <v>28.869778869778884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8:J34">
    <cfRule type="cellIs" priority="11" dxfId="158" operator="greaterThan" stopIfTrue="1">
      <formula>0</formula>
    </cfRule>
    <cfRule type="cellIs" priority="12" dxfId="159" operator="lessThanOrEqual" stopIfTrue="1">
      <formula>0</formula>
    </cfRule>
  </conditionalFormatting>
  <conditionalFormatting sqref="G34 G7:G9">
    <cfRule type="cellIs" priority="7" dxfId="160" operator="lessThanOrEqual" stopIfTrue="1">
      <formula>0</formula>
    </cfRule>
    <cfRule type="cellIs" priority="8" dxfId="158" operator="greaterThan" stopIfTrue="1">
      <formula>0</formula>
    </cfRule>
  </conditionalFormatting>
  <conditionalFormatting sqref="G7:G18 G20:G34">
    <cfRule type="cellIs" priority="5" dxfId="158" operator="greaterThan" stopIfTrue="1">
      <formula>0</formula>
    </cfRule>
    <cfRule type="cellIs" priority="6" dxfId="15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5"/>
  <sheetViews>
    <sheetView workbookViewId="0" topLeftCell="A1">
      <selection activeCell="P26" sqref="P26"/>
    </sheetView>
  </sheetViews>
  <sheetFormatPr defaultColWidth="9.140625" defaultRowHeight="15"/>
  <cols>
    <col min="1" max="1" width="22.8515625" style="1" customWidth="1"/>
    <col min="2" max="2" width="10.8515625" style="1" customWidth="1"/>
    <col min="3" max="3" width="11.00390625" style="1" customWidth="1"/>
    <col min="4" max="4" width="11.57421875" style="1" customWidth="1"/>
    <col min="5" max="6" width="10.8515625" style="1" customWidth="1"/>
    <col min="7" max="7" width="11.8515625" style="1" customWidth="1"/>
    <col min="8" max="13" width="10.8515625" style="1" customWidth="1"/>
    <col min="14" max="16384" width="9.140625" style="1" customWidth="1"/>
  </cols>
  <sheetData>
    <row r="1" spans="1:13" ht="18">
      <c r="A1" s="149" t="s">
        <v>310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43</v>
      </c>
      <c r="C4" s="150"/>
      <c r="D4" s="150"/>
      <c r="E4" s="150" t="s">
        <v>44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14.25">
      <c r="A5" s="150"/>
      <c r="B5" s="150"/>
      <c r="C5" s="150"/>
      <c r="D5" s="150"/>
      <c r="E5" s="150" t="s">
        <v>45</v>
      </c>
      <c r="F5" s="150"/>
      <c r="G5" s="150"/>
      <c r="H5" s="150" t="s">
        <v>46</v>
      </c>
      <c r="I5" s="150"/>
      <c r="J5" s="150"/>
      <c r="K5" s="150" t="s">
        <v>47</v>
      </c>
      <c r="L5" s="151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6" t="s">
        <v>48</v>
      </c>
      <c r="L6" s="57" t="s">
        <v>49</v>
      </c>
      <c r="M6" s="58" t="s">
        <v>50</v>
      </c>
    </row>
    <row r="7" spans="1:13" ht="14.25">
      <c r="A7" s="14" t="s">
        <v>51</v>
      </c>
      <c r="B7" s="68">
        <v>0</v>
      </c>
      <c r="C7" s="16">
        <v>0</v>
      </c>
      <c r="D7" s="76"/>
      <c r="E7" s="68">
        <v>0</v>
      </c>
      <c r="F7" s="11">
        <v>0</v>
      </c>
      <c r="G7" s="76"/>
      <c r="H7" s="68">
        <v>0</v>
      </c>
      <c r="I7" s="11">
        <v>0</v>
      </c>
      <c r="J7" s="76"/>
      <c r="K7" s="68">
        <v>0</v>
      </c>
      <c r="L7" s="11">
        <v>0</v>
      </c>
      <c r="M7" s="76"/>
    </row>
    <row r="8" spans="1:13" ht="14.25">
      <c r="A8" s="14" t="s">
        <v>52</v>
      </c>
      <c r="B8" s="69">
        <v>1877</v>
      </c>
      <c r="C8" s="69">
        <v>2085</v>
      </c>
      <c r="D8" s="76">
        <f aca="true" t="shared" si="0" ref="D8:D32">C8*100/B8-100</f>
        <v>11.081513052743745</v>
      </c>
      <c r="E8" s="69">
        <v>427</v>
      </c>
      <c r="F8" s="69">
        <v>414</v>
      </c>
      <c r="G8" s="76">
        <f aca="true" t="shared" si="1" ref="G8:G35">F8*100/E8-100</f>
        <v>-3.0444964871194315</v>
      </c>
      <c r="H8" s="69">
        <v>81</v>
      </c>
      <c r="I8" s="69">
        <v>95</v>
      </c>
      <c r="J8" s="76">
        <f aca="true" t="shared" si="2" ref="J8:J35">I8*100/H8-100</f>
        <v>17.28395061728395</v>
      </c>
      <c r="K8" s="69">
        <v>592</v>
      </c>
      <c r="L8" s="69">
        <v>537</v>
      </c>
      <c r="M8" s="76">
        <f aca="true" t="shared" si="3" ref="M8:M35">L8*100/K8-100</f>
        <v>-9.290540540540547</v>
      </c>
    </row>
    <row r="9" spans="1:13" ht="14.25">
      <c r="A9" s="14" t="s">
        <v>53</v>
      </c>
      <c r="B9" s="69">
        <v>1710</v>
      </c>
      <c r="C9" s="69">
        <v>1831</v>
      </c>
      <c r="D9" s="76">
        <f t="shared" si="0"/>
        <v>7.076023391812868</v>
      </c>
      <c r="E9" s="69">
        <v>447</v>
      </c>
      <c r="F9" s="69">
        <v>495</v>
      </c>
      <c r="G9" s="76">
        <f t="shared" si="1"/>
        <v>10.738255033557053</v>
      </c>
      <c r="H9" s="69">
        <v>74</v>
      </c>
      <c r="I9" s="69">
        <v>63</v>
      </c>
      <c r="J9" s="76">
        <f t="shared" si="2"/>
        <v>-14.86486486486487</v>
      </c>
      <c r="K9" s="69">
        <v>559</v>
      </c>
      <c r="L9" s="69">
        <v>610</v>
      </c>
      <c r="M9" s="76">
        <f t="shared" si="3"/>
        <v>9.12343470483006</v>
      </c>
    </row>
    <row r="10" spans="1:13" ht="14.25">
      <c r="A10" s="14" t="s">
        <v>54</v>
      </c>
      <c r="B10" s="69">
        <v>6408</v>
      </c>
      <c r="C10" s="69">
        <v>6935</v>
      </c>
      <c r="D10" s="76">
        <f t="shared" si="0"/>
        <v>8.224094881398258</v>
      </c>
      <c r="E10" s="69">
        <v>1212</v>
      </c>
      <c r="F10" s="69">
        <v>1270</v>
      </c>
      <c r="G10" s="76">
        <f t="shared" si="1"/>
        <v>4.78547854785478</v>
      </c>
      <c r="H10" s="69">
        <v>133</v>
      </c>
      <c r="I10" s="69">
        <v>104</v>
      </c>
      <c r="J10" s="76">
        <f t="shared" si="2"/>
        <v>-21.80451127819549</v>
      </c>
      <c r="K10" s="69">
        <v>1648</v>
      </c>
      <c r="L10" s="69">
        <v>1571</v>
      </c>
      <c r="M10" s="76">
        <f t="shared" si="3"/>
        <v>-4.672330097087382</v>
      </c>
    </row>
    <row r="11" spans="1:13" ht="14.25">
      <c r="A11" s="14" t="s">
        <v>55</v>
      </c>
      <c r="B11" s="69">
        <v>2058</v>
      </c>
      <c r="C11" s="69">
        <v>2456</v>
      </c>
      <c r="D11" s="76">
        <f t="shared" si="0"/>
        <v>19.339164237123427</v>
      </c>
      <c r="E11" s="69">
        <v>481</v>
      </c>
      <c r="F11" s="69">
        <v>619</v>
      </c>
      <c r="G11" s="76">
        <f t="shared" si="1"/>
        <v>28.69022869022868</v>
      </c>
      <c r="H11" s="69">
        <v>66</v>
      </c>
      <c r="I11" s="69">
        <v>58</v>
      </c>
      <c r="J11" s="76">
        <f t="shared" si="2"/>
        <v>-12.121212121212125</v>
      </c>
      <c r="K11" s="69">
        <v>636</v>
      </c>
      <c r="L11" s="69">
        <v>791</v>
      </c>
      <c r="M11" s="76">
        <f t="shared" si="3"/>
        <v>24.37106918238993</v>
      </c>
    </row>
    <row r="12" spans="1:13" ht="14.25">
      <c r="A12" s="14" t="s">
        <v>56</v>
      </c>
      <c r="B12" s="69">
        <v>2368</v>
      </c>
      <c r="C12" s="69">
        <v>2458</v>
      </c>
      <c r="D12" s="76">
        <f t="shared" si="0"/>
        <v>3.800675675675677</v>
      </c>
      <c r="E12" s="69">
        <v>545</v>
      </c>
      <c r="F12" s="69">
        <v>586</v>
      </c>
      <c r="G12" s="76">
        <f t="shared" si="1"/>
        <v>7.522935779816507</v>
      </c>
      <c r="H12" s="69">
        <v>101</v>
      </c>
      <c r="I12" s="69">
        <v>97</v>
      </c>
      <c r="J12" s="76">
        <f t="shared" si="2"/>
        <v>-3.960396039603964</v>
      </c>
      <c r="K12" s="69">
        <v>679</v>
      </c>
      <c r="L12" s="69">
        <v>763</v>
      </c>
      <c r="M12" s="76">
        <f t="shared" si="3"/>
        <v>12.371134020618555</v>
      </c>
    </row>
    <row r="13" spans="1:13" ht="14.25">
      <c r="A13" s="14" t="s">
        <v>57</v>
      </c>
      <c r="B13" s="69">
        <v>1525</v>
      </c>
      <c r="C13" s="69">
        <v>1826</v>
      </c>
      <c r="D13" s="76">
        <f t="shared" si="0"/>
        <v>19.73770491803279</v>
      </c>
      <c r="E13" s="69">
        <v>271</v>
      </c>
      <c r="F13" s="69">
        <v>278</v>
      </c>
      <c r="G13" s="76">
        <f t="shared" si="1"/>
        <v>2.5830258302583076</v>
      </c>
      <c r="H13" s="69">
        <v>56</v>
      </c>
      <c r="I13" s="69">
        <v>50</v>
      </c>
      <c r="J13" s="76">
        <f t="shared" si="2"/>
        <v>-10.714285714285708</v>
      </c>
      <c r="K13" s="69">
        <v>361</v>
      </c>
      <c r="L13" s="69">
        <v>368</v>
      </c>
      <c r="M13" s="76">
        <f t="shared" si="3"/>
        <v>1.9390581717451454</v>
      </c>
    </row>
    <row r="14" spans="1:13" ht="14.25">
      <c r="A14" s="14" t="s">
        <v>58</v>
      </c>
      <c r="B14" s="69">
        <v>3458</v>
      </c>
      <c r="C14" s="69">
        <v>3807</v>
      </c>
      <c r="D14" s="76">
        <f t="shared" si="0"/>
        <v>10.092539039907464</v>
      </c>
      <c r="E14" s="69">
        <v>679</v>
      </c>
      <c r="F14" s="69">
        <v>711</v>
      </c>
      <c r="G14" s="76">
        <f t="shared" si="1"/>
        <v>4.712812960235638</v>
      </c>
      <c r="H14" s="69">
        <v>74</v>
      </c>
      <c r="I14" s="69">
        <v>88</v>
      </c>
      <c r="J14" s="76">
        <f t="shared" si="2"/>
        <v>18.91891891891892</v>
      </c>
      <c r="K14" s="69">
        <v>921</v>
      </c>
      <c r="L14" s="69">
        <v>908</v>
      </c>
      <c r="M14" s="76">
        <f t="shared" si="3"/>
        <v>-1.4115092290988116</v>
      </c>
    </row>
    <row r="15" spans="1:13" ht="14.25">
      <c r="A15" s="14" t="s">
        <v>59</v>
      </c>
      <c r="B15" s="69">
        <v>1758</v>
      </c>
      <c r="C15" s="69">
        <v>2093</v>
      </c>
      <c r="D15" s="76">
        <f t="shared" si="0"/>
        <v>19.055745164960186</v>
      </c>
      <c r="E15" s="69">
        <v>390</v>
      </c>
      <c r="F15" s="69">
        <v>513</v>
      </c>
      <c r="G15" s="76">
        <f t="shared" si="1"/>
        <v>31.538461538461547</v>
      </c>
      <c r="H15" s="69">
        <v>69</v>
      </c>
      <c r="I15" s="69">
        <v>89</v>
      </c>
      <c r="J15" s="76">
        <f t="shared" si="2"/>
        <v>28.985507246376812</v>
      </c>
      <c r="K15" s="69">
        <v>504</v>
      </c>
      <c r="L15" s="69">
        <v>689</v>
      </c>
      <c r="M15" s="76">
        <f t="shared" si="3"/>
        <v>36.706349206349216</v>
      </c>
    </row>
    <row r="16" spans="1:13" ht="14.25">
      <c r="A16" s="14" t="s">
        <v>60</v>
      </c>
      <c r="B16" s="69">
        <v>7027</v>
      </c>
      <c r="C16" s="69">
        <v>7668</v>
      </c>
      <c r="D16" s="76">
        <f t="shared" si="0"/>
        <v>9.121958161377549</v>
      </c>
      <c r="E16" s="69">
        <v>965</v>
      </c>
      <c r="F16" s="69">
        <v>1098</v>
      </c>
      <c r="G16" s="76">
        <f t="shared" si="1"/>
        <v>13.782383419689126</v>
      </c>
      <c r="H16" s="69">
        <v>130</v>
      </c>
      <c r="I16" s="69">
        <v>185</v>
      </c>
      <c r="J16" s="76">
        <f t="shared" si="2"/>
        <v>42.30769230769232</v>
      </c>
      <c r="K16" s="69">
        <v>1301</v>
      </c>
      <c r="L16" s="69">
        <v>1439</v>
      </c>
      <c r="M16" s="76">
        <f t="shared" si="3"/>
        <v>10.607225211375862</v>
      </c>
    </row>
    <row r="17" spans="1:13" ht="14.25">
      <c r="A17" s="14" t="s">
        <v>61</v>
      </c>
      <c r="B17" s="69">
        <v>24045</v>
      </c>
      <c r="C17" s="69">
        <v>25593</v>
      </c>
      <c r="D17" s="76">
        <f t="shared" si="0"/>
        <v>6.43792888334373</v>
      </c>
      <c r="E17" s="69">
        <v>1396</v>
      </c>
      <c r="F17" s="69">
        <v>1456</v>
      </c>
      <c r="G17" s="76">
        <f t="shared" si="1"/>
        <v>4.297994269340975</v>
      </c>
      <c r="H17" s="69">
        <v>88</v>
      </c>
      <c r="I17" s="69">
        <v>87</v>
      </c>
      <c r="J17" s="76">
        <f t="shared" si="2"/>
        <v>-1.1363636363636402</v>
      </c>
      <c r="K17" s="69">
        <v>1658</v>
      </c>
      <c r="L17" s="69">
        <v>1703</v>
      </c>
      <c r="M17" s="76">
        <f t="shared" si="3"/>
        <v>2.71411338962605</v>
      </c>
    </row>
    <row r="18" spans="1:13" ht="14.25">
      <c r="A18" s="14" t="s">
        <v>62</v>
      </c>
      <c r="B18" s="69">
        <v>948</v>
      </c>
      <c r="C18" s="69">
        <v>1228</v>
      </c>
      <c r="D18" s="76">
        <f t="shared" si="0"/>
        <v>29.535864978902964</v>
      </c>
      <c r="E18" s="69">
        <v>200</v>
      </c>
      <c r="F18" s="69">
        <v>338</v>
      </c>
      <c r="G18" s="76">
        <f t="shared" si="1"/>
        <v>69</v>
      </c>
      <c r="H18" s="69">
        <v>29</v>
      </c>
      <c r="I18" s="69">
        <v>48</v>
      </c>
      <c r="J18" s="76">
        <f t="shared" si="2"/>
        <v>65.51724137931035</v>
      </c>
      <c r="K18" s="69">
        <v>252</v>
      </c>
      <c r="L18" s="69">
        <v>420</v>
      </c>
      <c r="M18" s="76">
        <f t="shared" si="3"/>
        <v>66.66666666666666</v>
      </c>
    </row>
    <row r="19" spans="1:13" ht="14.25">
      <c r="A19" s="14" t="s">
        <v>63</v>
      </c>
      <c r="B19" s="69">
        <v>537</v>
      </c>
      <c r="C19" s="69">
        <v>554</v>
      </c>
      <c r="D19" s="76">
        <f t="shared" si="0"/>
        <v>3.165735567970202</v>
      </c>
      <c r="E19" s="69">
        <v>163</v>
      </c>
      <c r="F19" s="69">
        <v>191</v>
      </c>
      <c r="G19" s="76">
        <f t="shared" si="1"/>
        <v>17.17791411042944</v>
      </c>
      <c r="H19" s="69">
        <v>13</v>
      </c>
      <c r="I19" s="69">
        <v>15</v>
      </c>
      <c r="J19" s="76">
        <f t="shared" si="2"/>
        <v>15.384615384615387</v>
      </c>
      <c r="K19" s="69">
        <v>226</v>
      </c>
      <c r="L19" s="69">
        <v>248</v>
      </c>
      <c r="M19" s="76">
        <f t="shared" si="3"/>
        <v>9.73451327433628</v>
      </c>
    </row>
    <row r="20" spans="1:13" ht="14.25">
      <c r="A20" s="14" t="s">
        <v>64</v>
      </c>
      <c r="B20" s="69">
        <v>6824</v>
      </c>
      <c r="C20" s="69">
        <v>6989</v>
      </c>
      <c r="D20" s="76">
        <f t="shared" si="0"/>
        <v>2.4179366940211082</v>
      </c>
      <c r="E20" s="69">
        <v>1251</v>
      </c>
      <c r="F20" s="69">
        <v>1298</v>
      </c>
      <c r="G20" s="76">
        <f t="shared" si="1"/>
        <v>3.7569944044764156</v>
      </c>
      <c r="H20" s="69">
        <v>176</v>
      </c>
      <c r="I20" s="69">
        <v>159</v>
      </c>
      <c r="J20" s="76">
        <f t="shared" si="2"/>
        <v>-9.659090909090907</v>
      </c>
      <c r="K20" s="69">
        <v>1701</v>
      </c>
      <c r="L20" s="69">
        <v>1786</v>
      </c>
      <c r="M20" s="76">
        <f t="shared" si="3"/>
        <v>4.997060552616105</v>
      </c>
    </row>
    <row r="21" spans="1:13" ht="14.25">
      <c r="A21" s="14" t="s">
        <v>65</v>
      </c>
      <c r="B21" s="69">
        <v>2351</v>
      </c>
      <c r="C21" s="69">
        <v>2345</v>
      </c>
      <c r="D21" s="76">
        <f t="shared" si="0"/>
        <v>-0.2552105487026779</v>
      </c>
      <c r="E21" s="69">
        <v>582</v>
      </c>
      <c r="F21" s="69">
        <v>617</v>
      </c>
      <c r="G21" s="76">
        <f t="shared" si="1"/>
        <v>6.013745704467354</v>
      </c>
      <c r="H21" s="69">
        <v>70</v>
      </c>
      <c r="I21" s="69">
        <v>79</v>
      </c>
      <c r="J21" s="76">
        <f t="shared" si="2"/>
        <v>12.857142857142861</v>
      </c>
      <c r="K21" s="69">
        <v>826</v>
      </c>
      <c r="L21" s="69">
        <v>782</v>
      </c>
      <c r="M21" s="76">
        <f t="shared" si="3"/>
        <v>-5.326876513317188</v>
      </c>
    </row>
    <row r="22" spans="1:13" ht="14.25">
      <c r="A22" s="14" t="s">
        <v>66</v>
      </c>
      <c r="B22" s="69">
        <v>8742</v>
      </c>
      <c r="C22" s="69">
        <v>9238</v>
      </c>
      <c r="D22" s="76">
        <f t="shared" si="0"/>
        <v>5.673758865248232</v>
      </c>
      <c r="E22" s="69">
        <v>1231</v>
      </c>
      <c r="F22" s="69">
        <v>1270</v>
      </c>
      <c r="G22" s="76">
        <f t="shared" si="1"/>
        <v>3.1681559707554783</v>
      </c>
      <c r="H22" s="69">
        <v>147</v>
      </c>
      <c r="I22" s="69">
        <v>150</v>
      </c>
      <c r="J22" s="76">
        <f t="shared" si="2"/>
        <v>2.040816326530617</v>
      </c>
      <c r="K22" s="69">
        <v>1510</v>
      </c>
      <c r="L22" s="69">
        <v>1537</v>
      </c>
      <c r="M22" s="76">
        <f t="shared" si="3"/>
        <v>1.7880794701986815</v>
      </c>
    </row>
    <row r="23" spans="1:13" ht="14.25">
      <c r="A23" s="14" t="s">
        <v>67</v>
      </c>
      <c r="B23" s="69">
        <v>2294</v>
      </c>
      <c r="C23" s="69">
        <v>2341</v>
      </c>
      <c r="D23" s="76">
        <f t="shared" si="0"/>
        <v>2.0488230165649526</v>
      </c>
      <c r="E23" s="69">
        <v>555</v>
      </c>
      <c r="F23" s="69">
        <v>620</v>
      </c>
      <c r="G23" s="76">
        <f t="shared" si="1"/>
        <v>11.711711711711715</v>
      </c>
      <c r="H23" s="69">
        <v>81</v>
      </c>
      <c r="I23" s="69">
        <v>75</v>
      </c>
      <c r="J23" s="76">
        <f t="shared" si="2"/>
        <v>-7.407407407407405</v>
      </c>
      <c r="K23" s="69">
        <v>668</v>
      </c>
      <c r="L23" s="69">
        <v>825</v>
      </c>
      <c r="M23" s="76">
        <f t="shared" si="3"/>
        <v>23.502994011976043</v>
      </c>
    </row>
    <row r="24" spans="1:13" ht="14.25">
      <c r="A24" s="14" t="s">
        <v>68</v>
      </c>
      <c r="B24" s="69">
        <v>1408</v>
      </c>
      <c r="C24" s="69">
        <v>1597</v>
      </c>
      <c r="D24" s="76">
        <f t="shared" si="0"/>
        <v>13.423295454545453</v>
      </c>
      <c r="E24" s="69">
        <v>357</v>
      </c>
      <c r="F24" s="69">
        <v>449</v>
      </c>
      <c r="G24" s="76">
        <f t="shared" si="1"/>
        <v>25.770308123249293</v>
      </c>
      <c r="H24" s="69">
        <v>69</v>
      </c>
      <c r="I24" s="69">
        <v>80</v>
      </c>
      <c r="J24" s="76">
        <f t="shared" si="2"/>
        <v>15.94202898550725</v>
      </c>
      <c r="K24" s="69">
        <v>460</v>
      </c>
      <c r="L24" s="69">
        <v>540</v>
      </c>
      <c r="M24" s="76">
        <f t="shared" si="3"/>
        <v>17.391304347826093</v>
      </c>
    </row>
    <row r="25" spans="1:13" ht="14.25">
      <c r="A25" s="14" t="s">
        <v>69</v>
      </c>
      <c r="B25" s="69">
        <v>1165</v>
      </c>
      <c r="C25" s="69">
        <v>1192</v>
      </c>
      <c r="D25" s="76">
        <f t="shared" si="0"/>
        <v>2.317596566523605</v>
      </c>
      <c r="E25" s="69">
        <v>337</v>
      </c>
      <c r="F25" s="69">
        <v>352</v>
      </c>
      <c r="G25" s="76">
        <f t="shared" si="1"/>
        <v>4.451038575667653</v>
      </c>
      <c r="H25" s="69">
        <v>27</v>
      </c>
      <c r="I25" s="69">
        <v>45</v>
      </c>
      <c r="J25" s="76">
        <f t="shared" si="2"/>
        <v>66.66666666666666</v>
      </c>
      <c r="K25" s="69">
        <v>441</v>
      </c>
      <c r="L25" s="69">
        <v>431</v>
      </c>
      <c r="M25" s="76">
        <f t="shared" si="3"/>
        <v>-2.2675736961451207</v>
      </c>
    </row>
    <row r="26" spans="1:13" ht="14.25">
      <c r="A26" s="14" t="s">
        <v>70</v>
      </c>
      <c r="B26" s="69">
        <v>1325</v>
      </c>
      <c r="C26" s="69">
        <v>1423</v>
      </c>
      <c r="D26" s="76">
        <f t="shared" si="0"/>
        <v>7.396226415094333</v>
      </c>
      <c r="E26" s="69">
        <v>240</v>
      </c>
      <c r="F26" s="69">
        <v>317</v>
      </c>
      <c r="G26" s="76">
        <f t="shared" si="1"/>
        <v>32.08333333333334</v>
      </c>
      <c r="H26" s="69">
        <v>44</v>
      </c>
      <c r="I26" s="69">
        <v>61</v>
      </c>
      <c r="J26" s="76">
        <f t="shared" si="2"/>
        <v>38.636363636363626</v>
      </c>
      <c r="K26" s="69">
        <v>321</v>
      </c>
      <c r="L26" s="69">
        <v>426</v>
      </c>
      <c r="M26" s="76">
        <f t="shared" si="3"/>
        <v>32.71028037383178</v>
      </c>
    </row>
    <row r="27" spans="1:13" ht="14.25">
      <c r="A27" s="14" t="s">
        <v>71</v>
      </c>
      <c r="B27" s="69">
        <v>7112</v>
      </c>
      <c r="C27" s="69">
        <v>7348</v>
      </c>
      <c r="D27" s="76">
        <f t="shared" si="0"/>
        <v>3.3183352080989863</v>
      </c>
      <c r="E27" s="69">
        <v>876</v>
      </c>
      <c r="F27" s="69">
        <v>1060</v>
      </c>
      <c r="G27" s="76">
        <f t="shared" si="1"/>
        <v>21.004566210045667</v>
      </c>
      <c r="H27" s="69">
        <v>80</v>
      </c>
      <c r="I27" s="69">
        <v>101</v>
      </c>
      <c r="J27" s="76">
        <f t="shared" si="2"/>
        <v>26.25</v>
      </c>
      <c r="K27" s="69">
        <v>1046</v>
      </c>
      <c r="L27" s="69">
        <v>1308</v>
      </c>
      <c r="M27" s="76">
        <f t="shared" si="3"/>
        <v>25.04780114722753</v>
      </c>
    </row>
    <row r="28" spans="1:13" ht="14.25">
      <c r="A28" s="14" t="s">
        <v>72</v>
      </c>
      <c r="B28" s="69">
        <v>1999</v>
      </c>
      <c r="C28" s="69">
        <v>2081</v>
      </c>
      <c r="D28" s="76">
        <f t="shared" si="0"/>
        <v>4.1020510255127505</v>
      </c>
      <c r="E28" s="69">
        <v>446</v>
      </c>
      <c r="F28" s="69">
        <v>449</v>
      </c>
      <c r="G28" s="76">
        <f t="shared" si="1"/>
        <v>0.6726457399103083</v>
      </c>
      <c r="H28" s="69">
        <v>61</v>
      </c>
      <c r="I28" s="69">
        <v>62</v>
      </c>
      <c r="J28" s="76">
        <f t="shared" si="2"/>
        <v>1.639344262295083</v>
      </c>
      <c r="K28" s="69">
        <v>570</v>
      </c>
      <c r="L28" s="69">
        <v>573</v>
      </c>
      <c r="M28" s="76">
        <f t="shared" si="3"/>
        <v>0.526315789473685</v>
      </c>
    </row>
    <row r="29" spans="1:13" ht="14.25">
      <c r="A29" s="14" t="s">
        <v>73</v>
      </c>
      <c r="B29" s="69">
        <v>1871</v>
      </c>
      <c r="C29" s="69">
        <v>1898</v>
      </c>
      <c r="D29" s="76">
        <f t="shared" si="0"/>
        <v>1.4430785676108968</v>
      </c>
      <c r="E29" s="69">
        <v>435</v>
      </c>
      <c r="F29" s="69">
        <v>384</v>
      </c>
      <c r="G29" s="76">
        <f t="shared" si="1"/>
        <v>-11.724137931034477</v>
      </c>
      <c r="H29" s="69">
        <v>60</v>
      </c>
      <c r="I29" s="69">
        <v>45</v>
      </c>
      <c r="J29" s="76">
        <f t="shared" si="2"/>
        <v>-25</v>
      </c>
      <c r="K29" s="69">
        <v>595</v>
      </c>
      <c r="L29" s="69">
        <v>526</v>
      </c>
      <c r="M29" s="76">
        <f t="shared" si="3"/>
        <v>-11.596638655462186</v>
      </c>
    </row>
    <row r="30" spans="1:13" ht="14.25">
      <c r="A30" s="14" t="s">
        <v>74</v>
      </c>
      <c r="B30" s="69">
        <v>2310</v>
      </c>
      <c r="C30" s="69">
        <v>2287</v>
      </c>
      <c r="D30" s="76">
        <f t="shared" si="0"/>
        <v>-0.9956709956709915</v>
      </c>
      <c r="E30" s="69">
        <v>483</v>
      </c>
      <c r="F30" s="69">
        <v>457</v>
      </c>
      <c r="G30" s="76">
        <f t="shared" si="1"/>
        <v>-5.383022774327117</v>
      </c>
      <c r="H30" s="69">
        <v>76</v>
      </c>
      <c r="I30" s="69">
        <v>63</v>
      </c>
      <c r="J30" s="76">
        <f t="shared" si="2"/>
        <v>-17.10526315789474</v>
      </c>
      <c r="K30" s="69">
        <v>623</v>
      </c>
      <c r="L30" s="69">
        <v>546</v>
      </c>
      <c r="M30" s="76">
        <f t="shared" si="3"/>
        <v>-12.359550561797747</v>
      </c>
    </row>
    <row r="31" spans="1:13" ht="14.25">
      <c r="A31" s="14" t="s">
        <v>75</v>
      </c>
      <c r="B31" s="69">
        <v>1411</v>
      </c>
      <c r="C31" s="69">
        <v>1524</v>
      </c>
      <c r="D31" s="76">
        <f t="shared" si="0"/>
        <v>8.008504606661944</v>
      </c>
      <c r="E31" s="69">
        <v>362</v>
      </c>
      <c r="F31" s="69">
        <v>355</v>
      </c>
      <c r="G31" s="76">
        <f t="shared" si="1"/>
        <v>-1.9337016574585704</v>
      </c>
      <c r="H31" s="69">
        <v>69</v>
      </c>
      <c r="I31" s="69">
        <v>51</v>
      </c>
      <c r="J31" s="76">
        <f t="shared" si="2"/>
        <v>-26.086956521739125</v>
      </c>
      <c r="K31" s="69">
        <v>495</v>
      </c>
      <c r="L31" s="69">
        <v>463</v>
      </c>
      <c r="M31" s="76">
        <f t="shared" si="3"/>
        <v>-6.464646464646464</v>
      </c>
    </row>
    <row r="32" spans="1:13" ht="14.25">
      <c r="A32" s="14" t="s">
        <v>76</v>
      </c>
      <c r="B32" s="69">
        <v>1489</v>
      </c>
      <c r="C32" s="69">
        <v>1439</v>
      </c>
      <c r="D32" s="76">
        <f t="shared" si="0"/>
        <v>-3.357958361316321</v>
      </c>
      <c r="E32" s="69">
        <v>228</v>
      </c>
      <c r="F32" s="69">
        <v>296</v>
      </c>
      <c r="G32" s="76">
        <f t="shared" si="1"/>
        <v>29.824561403508767</v>
      </c>
      <c r="H32" s="69">
        <v>45</v>
      </c>
      <c r="I32" s="69">
        <v>41</v>
      </c>
      <c r="J32" s="76">
        <f t="shared" si="2"/>
        <v>-8.888888888888886</v>
      </c>
      <c r="K32" s="69">
        <v>288</v>
      </c>
      <c r="L32" s="69">
        <v>428</v>
      </c>
      <c r="M32" s="76">
        <f t="shared" si="3"/>
        <v>48.611111111111114</v>
      </c>
    </row>
    <row r="33" spans="1:13" ht="14.25">
      <c r="A33" s="14" t="s">
        <v>77</v>
      </c>
      <c r="B33" s="68">
        <v>0</v>
      </c>
      <c r="C33" s="69">
        <v>0</v>
      </c>
      <c r="D33" s="76"/>
      <c r="E33" s="68">
        <v>0</v>
      </c>
      <c r="F33" s="69">
        <v>0</v>
      </c>
      <c r="G33" s="76"/>
      <c r="H33" s="68">
        <v>0</v>
      </c>
      <c r="I33" s="69">
        <v>0</v>
      </c>
      <c r="J33" s="76"/>
      <c r="K33" s="68">
        <v>0</v>
      </c>
      <c r="L33" s="69">
        <v>0</v>
      </c>
      <c r="M33" s="76"/>
    </row>
    <row r="34" spans="1:13" ht="15">
      <c r="A34" s="17" t="s">
        <v>78</v>
      </c>
      <c r="B34" s="113">
        <v>94020</v>
      </c>
      <c r="C34" s="113">
        <v>100236</v>
      </c>
      <c r="D34" s="77">
        <f>C34*100/B34-100</f>
        <v>6.611359285258459</v>
      </c>
      <c r="E34" s="113">
        <v>14559</v>
      </c>
      <c r="F34" s="113">
        <v>15893</v>
      </c>
      <c r="G34" s="77">
        <f t="shared" si="1"/>
        <v>9.162717219589254</v>
      </c>
      <c r="H34" s="113">
        <v>1919</v>
      </c>
      <c r="I34" s="113">
        <v>1991</v>
      </c>
      <c r="J34" s="77">
        <f t="shared" si="2"/>
        <v>3.7519541427826937</v>
      </c>
      <c r="K34" s="113">
        <v>18881</v>
      </c>
      <c r="L34" s="113">
        <v>20218</v>
      </c>
      <c r="M34" s="77">
        <f t="shared" si="3"/>
        <v>7.081192733435728</v>
      </c>
    </row>
    <row r="35" spans="1:13" ht="14.25" customHeight="1">
      <c r="A35" s="19" t="s">
        <v>79</v>
      </c>
      <c r="B35" s="114">
        <v>387</v>
      </c>
      <c r="C35" s="114">
        <v>412</v>
      </c>
      <c r="D35" s="79">
        <f>C35*100/B35-100</f>
        <v>6.459948320413432</v>
      </c>
      <c r="E35" s="114">
        <v>60</v>
      </c>
      <c r="F35" s="114">
        <v>65</v>
      </c>
      <c r="G35" s="79">
        <f t="shared" si="1"/>
        <v>8.333333333333329</v>
      </c>
      <c r="H35" s="114">
        <v>8</v>
      </c>
      <c r="I35" s="78">
        <v>8</v>
      </c>
      <c r="J35" s="79">
        <f t="shared" si="2"/>
        <v>0</v>
      </c>
      <c r="K35" s="114">
        <v>78</v>
      </c>
      <c r="L35" s="114">
        <v>83</v>
      </c>
      <c r="M35" s="79">
        <f t="shared" si="3"/>
        <v>6.410256410256409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5 G7:G35 J7:J35 M7:M35">
    <cfRule type="cellIs" priority="2" dxfId="158" operator="greaterThan" stopIfTrue="1">
      <formula>0</formula>
    </cfRule>
  </conditionalFormatting>
  <conditionalFormatting sqref="D7:D35 G7:G35 J7:J35 M7:M35">
    <cfRule type="cellIs" priority="1" dxfId="159" operator="lessThanOrEqual" stopIfTrue="1">
      <formula>0</formula>
    </cfRule>
  </conditionalFormatting>
  <printOptions horizontalCentered="1"/>
  <pageMargins left="0.8787878787878788" right="0.30303030303030304" top="1.0606060606060606" bottom="0.5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3" sqref="G13"/>
    </sheetView>
  </sheetViews>
  <sheetFormatPr defaultColWidth="9.140625" defaultRowHeight="15"/>
  <cols>
    <col min="1" max="1" width="28.57421875" style="1" customWidth="1"/>
    <col min="2" max="10" width="12.8515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11">
        <v>0</v>
      </c>
      <c r="C7" s="11"/>
      <c r="D7" s="25"/>
      <c r="E7" s="11">
        <v>0</v>
      </c>
      <c r="F7" s="11"/>
      <c r="G7" s="25">
        <v>0</v>
      </c>
      <c r="H7" s="11">
        <v>0</v>
      </c>
      <c r="I7" s="11"/>
      <c r="J7" s="25"/>
    </row>
    <row r="8" spans="1:10" ht="14.25">
      <c r="A8" s="14" t="s">
        <v>52</v>
      </c>
      <c r="B8" s="11">
        <v>14</v>
      </c>
      <c r="C8" s="11">
        <v>13</v>
      </c>
      <c r="D8" s="25">
        <f aca="true" t="shared" si="0" ref="D8:D34">C8*100/B8-100</f>
        <v>-7.142857142857139</v>
      </c>
      <c r="E8" s="11">
        <v>4</v>
      </c>
      <c r="F8" s="11">
        <v>4</v>
      </c>
      <c r="G8" s="25">
        <f>F8*100/E8-100</f>
        <v>0</v>
      </c>
      <c r="H8" s="11">
        <v>23</v>
      </c>
      <c r="I8" s="11">
        <v>13</v>
      </c>
      <c r="J8" s="25">
        <f>I8*100/H8-100</f>
        <v>-43.47826086956522</v>
      </c>
    </row>
    <row r="9" spans="1:10" ht="14.25">
      <c r="A9" s="14" t="s">
        <v>53</v>
      </c>
      <c r="B9" s="11">
        <v>10</v>
      </c>
      <c r="C9" s="11">
        <v>16</v>
      </c>
      <c r="D9" s="25">
        <f t="shared" si="0"/>
        <v>60</v>
      </c>
      <c r="E9" s="11">
        <v>1</v>
      </c>
      <c r="F9" s="11">
        <v>2</v>
      </c>
      <c r="G9" s="25">
        <f>F9*100/E9-100</f>
        <v>100</v>
      </c>
      <c r="H9" s="11">
        <v>10</v>
      </c>
      <c r="I9" s="11">
        <v>19</v>
      </c>
      <c r="J9" s="25">
        <f aca="true" t="shared" si="1" ref="J9:J34">I9*100/H9-100</f>
        <v>90</v>
      </c>
    </row>
    <row r="10" spans="1:10" ht="14.25">
      <c r="A10" s="14" t="s">
        <v>54</v>
      </c>
      <c r="B10" s="11">
        <v>15</v>
      </c>
      <c r="C10" s="11">
        <v>16</v>
      </c>
      <c r="D10" s="25">
        <f t="shared" si="0"/>
        <v>6.666666666666671</v>
      </c>
      <c r="E10" s="11">
        <v>2</v>
      </c>
      <c r="F10" s="11">
        <v>0</v>
      </c>
      <c r="G10" s="137" t="s">
        <v>314</v>
      </c>
      <c r="H10" s="11">
        <v>26</v>
      </c>
      <c r="I10" s="11">
        <v>33</v>
      </c>
      <c r="J10" s="25">
        <f t="shared" si="1"/>
        <v>26.92307692307692</v>
      </c>
    </row>
    <row r="11" spans="1:10" ht="14.25">
      <c r="A11" s="14" t="s">
        <v>55</v>
      </c>
      <c r="B11" s="11">
        <v>2</v>
      </c>
      <c r="C11" s="11">
        <v>9</v>
      </c>
      <c r="D11" s="25">
        <f t="shared" si="0"/>
        <v>350</v>
      </c>
      <c r="E11" s="11">
        <v>1</v>
      </c>
      <c r="F11" s="11">
        <v>3</v>
      </c>
      <c r="G11" s="25">
        <f>F11*100/E11-100</f>
        <v>200</v>
      </c>
      <c r="H11" s="11">
        <v>2</v>
      </c>
      <c r="I11" s="11">
        <v>10</v>
      </c>
      <c r="J11" s="25">
        <f t="shared" si="1"/>
        <v>400</v>
      </c>
    </row>
    <row r="12" spans="1:10" ht="14.25">
      <c r="A12" s="14" t="s">
        <v>56</v>
      </c>
      <c r="B12" s="11">
        <v>8</v>
      </c>
      <c r="C12" s="11">
        <v>2</v>
      </c>
      <c r="D12" s="25">
        <f t="shared" si="0"/>
        <v>-75</v>
      </c>
      <c r="E12" s="11">
        <v>3</v>
      </c>
      <c r="F12" s="11">
        <v>0</v>
      </c>
      <c r="G12" s="137" t="s">
        <v>314</v>
      </c>
      <c r="H12" s="11">
        <v>7</v>
      </c>
      <c r="I12" s="11">
        <v>3</v>
      </c>
      <c r="J12" s="25">
        <f t="shared" si="1"/>
        <v>-57.142857142857146</v>
      </c>
    </row>
    <row r="13" spans="1:10" ht="14.25">
      <c r="A13" s="14" t="s">
        <v>57</v>
      </c>
      <c r="B13" s="11">
        <v>5</v>
      </c>
      <c r="C13" s="11">
        <v>8</v>
      </c>
      <c r="D13" s="25">
        <f t="shared" si="0"/>
        <v>60</v>
      </c>
      <c r="E13" s="11">
        <v>4</v>
      </c>
      <c r="F13" s="11">
        <v>0</v>
      </c>
      <c r="G13" s="137" t="s">
        <v>314</v>
      </c>
      <c r="H13" s="11">
        <v>1</v>
      </c>
      <c r="I13" s="11">
        <v>9</v>
      </c>
      <c r="J13" s="25">
        <f t="shared" si="1"/>
        <v>800</v>
      </c>
    </row>
    <row r="14" spans="1:10" ht="14.25">
      <c r="A14" s="14" t="s">
        <v>58</v>
      </c>
      <c r="B14" s="11">
        <v>9</v>
      </c>
      <c r="C14" s="11">
        <v>8</v>
      </c>
      <c r="D14" s="25">
        <f t="shared" si="0"/>
        <v>-11.111111111111114</v>
      </c>
      <c r="E14" s="11">
        <v>2</v>
      </c>
      <c r="F14" s="11">
        <v>0</v>
      </c>
      <c r="G14" s="137" t="s">
        <v>314</v>
      </c>
      <c r="H14" s="11">
        <v>18</v>
      </c>
      <c r="I14" s="11">
        <v>9</v>
      </c>
      <c r="J14" s="25">
        <f t="shared" si="1"/>
        <v>-50</v>
      </c>
    </row>
    <row r="15" spans="1:10" ht="14.25">
      <c r="A15" s="14" t="s">
        <v>59</v>
      </c>
      <c r="B15" s="11">
        <v>6</v>
      </c>
      <c r="C15" s="11">
        <v>15</v>
      </c>
      <c r="D15" s="25">
        <f t="shared" si="0"/>
        <v>150</v>
      </c>
      <c r="E15" s="11">
        <v>0</v>
      </c>
      <c r="F15" s="11">
        <v>3</v>
      </c>
      <c r="G15" s="25" t="s">
        <v>315</v>
      </c>
      <c r="H15" s="11">
        <v>8</v>
      </c>
      <c r="I15" s="11">
        <v>16</v>
      </c>
      <c r="J15" s="25">
        <f t="shared" si="1"/>
        <v>100</v>
      </c>
    </row>
    <row r="16" spans="1:10" ht="14.25">
      <c r="A16" s="14" t="s">
        <v>60</v>
      </c>
      <c r="B16" s="11">
        <v>6</v>
      </c>
      <c r="C16" s="11">
        <v>4</v>
      </c>
      <c r="D16" s="25">
        <f t="shared" si="0"/>
        <v>-33.33333333333333</v>
      </c>
      <c r="E16" s="11">
        <v>0</v>
      </c>
      <c r="F16" s="11">
        <v>1</v>
      </c>
      <c r="G16" s="25" t="s">
        <v>315</v>
      </c>
      <c r="H16" s="11">
        <v>8</v>
      </c>
      <c r="I16" s="11">
        <v>3</v>
      </c>
      <c r="J16" s="25">
        <f t="shared" si="1"/>
        <v>-62.5</v>
      </c>
    </row>
    <row r="17" spans="1:10" ht="14.25">
      <c r="A17" s="14" t="s">
        <v>61</v>
      </c>
      <c r="B17" s="11">
        <v>9</v>
      </c>
      <c r="C17" s="11">
        <v>5</v>
      </c>
      <c r="D17" s="25">
        <f t="shared" si="0"/>
        <v>-44.44444444444444</v>
      </c>
      <c r="E17" s="11">
        <v>0</v>
      </c>
      <c r="F17" s="11">
        <v>0</v>
      </c>
      <c r="G17" s="25"/>
      <c r="H17" s="11">
        <v>10</v>
      </c>
      <c r="I17" s="11">
        <v>9</v>
      </c>
      <c r="J17" s="25">
        <f t="shared" si="1"/>
        <v>-10</v>
      </c>
    </row>
    <row r="18" spans="1:10" ht="14.25">
      <c r="A18" s="14" t="s">
        <v>62</v>
      </c>
      <c r="B18" s="11">
        <v>3</v>
      </c>
      <c r="C18" s="11">
        <v>7</v>
      </c>
      <c r="D18" s="25">
        <f t="shared" si="0"/>
        <v>133.33333333333334</v>
      </c>
      <c r="E18" s="11">
        <v>1</v>
      </c>
      <c r="F18" s="11">
        <v>0</v>
      </c>
      <c r="G18" s="137" t="s">
        <v>314</v>
      </c>
      <c r="H18" s="11">
        <v>7</v>
      </c>
      <c r="I18" s="11">
        <v>7</v>
      </c>
      <c r="J18" s="25">
        <f t="shared" si="1"/>
        <v>0</v>
      </c>
    </row>
    <row r="19" spans="1:10" ht="14.25">
      <c r="A19" s="14" t="s">
        <v>63</v>
      </c>
      <c r="B19" s="11">
        <v>1</v>
      </c>
      <c r="C19" s="11">
        <v>0</v>
      </c>
      <c r="D19" s="137" t="s">
        <v>314</v>
      </c>
      <c r="E19" s="11">
        <v>0</v>
      </c>
      <c r="F19" s="11">
        <v>0</v>
      </c>
      <c r="G19" s="25"/>
      <c r="H19" s="11">
        <v>1</v>
      </c>
      <c r="I19" s="11">
        <v>0</v>
      </c>
      <c r="J19" s="137" t="s">
        <v>314</v>
      </c>
    </row>
    <row r="20" spans="1:10" ht="14.25">
      <c r="A20" s="14" t="s">
        <v>64</v>
      </c>
      <c r="B20" s="11">
        <v>17</v>
      </c>
      <c r="C20" s="11">
        <v>29</v>
      </c>
      <c r="D20" s="25">
        <f t="shared" si="0"/>
        <v>70.58823529411765</v>
      </c>
      <c r="E20" s="11">
        <v>8</v>
      </c>
      <c r="F20" s="11">
        <v>7</v>
      </c>
      <c r="G20" s="25">
        <f>F20*100/E20-100</f>
        <v>-12.5</v>
      </c>
      <c r="H20" s="11">
        <v>22</v>
      </c>
      <c r="I20" s="11">
        <v>38</v>
      </c>
      <c r="J20" s="25">
        <f t="shared" si="1"/>
        <v>72.72727272727272</v>
      </c>
    </row>
    <row r="21" spans="1:10" ht="14.25">
      <c r="A21" s="14" t="s">
        <v>65</v>
      </c>
      <c r="B21" s="11">
        <v>5</v>
      </c>
      <c r="C21" s="11">
        <v>8</v>
      </c>
      <c r="D21" s="25">
        <f t="shared" si="0"/>
        <v>60</v>
      </c>
      <c r="E21" s="11">
        <v>1</v>
      </c>
      <c r="F21" s="11">
        <v>1</v>
      </c>
      <c r="G21" s="25">
        <f>F21*100/E21-100</f>
        <v>0</v>
      </c>
      <c r="H21" s="11">
        <v>5</v>
      </c>
      <c r="I21" s="11">
        <v>7</v>
      </c>
      <c r="J21" s="25">
        <f t="shared" si="1"/>
        <v>40</v>
      </c>
    </row>
    <row r="22" spans="1:10" ht="14.25">
      <c r="A22" s="14" t="s">
        <v>66</v>
      </c>
      <c r="B22" s="11">
        <v>9</v>
      </c>
      <c r="C22" s="11">
        <v>10</v>
      </c>
      <c r="D22" s="25">
        <f t="shared" si="0"/>
        <v>11.111111111111114</v>
      </c>
      <c r="E22" s="11">
        <v>0</v>
      </c>
      <c r="F22" s="11">
        <v>9</v>
      </c>
      <c r="G22" s="25" t="s">
        <v>315</v>
      </c>
      <c r="H22" s="11">
        <v>9</v>
      </c>
      <c r="I22" s="11">
        <v>18</v>
      </c>
      <c r="J22" s="25">
        <f t="shared" si="1"/>
        <v>100</v>
      </c>
    </row>
    <row r="23" spans="1:10" ht="14.25">
      <c r="A23" s="14" t="s">
        <v>67</v>
      </c>
      <c r="B23" s="11">
        <v>4</v>
      </c>
      <c r="C23" s="11">
        <v>11</v>
      </c>
      <c r="D23" s="25">
        <f t="shared" si="0"/>
        <v>175</v>
      </c>
      <c r="E23" s="11">
        <v>1</v>
      </c>
      <c r="F23" s="11">
        <v>1</v>
      </c>
      <c r="G23" s="25">
        <f aca="true" t="shared" si="2" ref="G23:G32">F23*100/E23-100</f>
        <v>0</v>
      </c>
      <c r="H23" s="11">
        <v>3</v>
      </c>
      <c r="I23" s="11">
        <v>23</v>
      </c>
      <c r="J23" s="25">
        <f t="shared" si="1"/>
        <v>666.6666666666666</v>
      </c>
    </row>
    <row r="24" spans="1:10" ht="14.25">
      <c r="A24" s="14" t="s">
        <v>68</v>
      </c>
      <c r="B24" s="11">
        <v>8</v>
      </c>
      <c r="C24" s="11">
        <v>12</v>
      </c>
      <c r="D24" s="25">
        <f t="shared" si="0"/>
        <v>50</v>
      </c>
      <c r="E24" s="11">
        <v>4</v>
      </c>
      <c r="F24" s="11">
        <v>2</v>
      </c>
      <c r="G24" s="25">
        <f t="shared" si="2"/>
        <v>-50</v>
      </c>
      <c r="H24" s="11">
        <v>9</v>
      </c>
      <c r="I24" s="11">
        <v>12</v>
      </c>
      <c r="J24" s="25">
        <f t="shared" si="1"/>
        <v>33.33333333333334</v>
      </c>
    </row>
    <row r="25" spans="1:10" ht="14.25">
      <c r="A25" s="14" t="s">
        <v>69</v>
      </c>
      <c r="B25" s="11">
        <v>1</v>
      </c>
      <c r="C25" s="11">
        <v>9</v>
      </c>
      <c r="D25" s="25">
        <f t="shared" si="0"/>
        <v>800</v>
      </c>
      <c r="E25" s="11">
        <v>0</v>
      </c>
      <c r="F25" s="11">
        <v>1</v>
      </c>
      <c r="G25" s="25" t="s">
        <v>315</v>
      </c>
      <c r="H25" s="11">
        <v>1</v>
      </c>
      <c r="I25" s="11">
        <v>9</v>
      </c>
      <c r="J25" s="25">
        <f t="shared" si="1"/>
        <v>800</v>
      </c>
    </row>
    <row r="26" spans="1:10" ht="14.25">
      <c r="A26" s="14" t="s">
        <v>70</v>
      </c>
      <c r="B26" s="11">
        <v>0</v>
      </c>
      <c r="C26" s="11">
        <v>4</v>
      </c>
      <c r="D26" s="25" t="s">
        <v>315</v>
      </c>
      <c r="E26" s="11">
        <v>0</v>
      </c>
      <c r="F26" s="11">
        <v>0</v>
      </c>
      <c r="G26" s="25"/>
      <c r="H26" s="11">
        <v>0</v>
      </c>
      <c r="I26" s="11">
        <v>6</v>
      </c>
      <c r="J26" s="25" t="s">
        <v>315</v>
      </c>
    </row>
    <row r="27" spans="1:10" ht="14.25">
      <c r="A27" s="14" t="s">
        <v>71</v>
      </c>
      <c r="B27" s="11">
        <v>0</v>
      </c>
      <c r="C27" s="11">
        <v>10</v>
      </c>
      <c r="D27" s="25" t="s">
        <v>315</v>
      </c>
      <c r="E27" s="11">
        <v>0</v>
      </c>
      <c r="F27" s="11">
        <v>1</v>
      </c>
      <c r="G27" s="25" t="s">
        <v>315</v>
      </c>
      <c r="H27" s="11">
        <v>0</v>
      </c>
      <c r="I27" s="11">
        <v>12</v>
      </c>
      <c r="J27" s="25" t="s">
        <v>315</v>
      </c>
    </row>
    <row r="28" spans="1:10" ht="14.25">
      <c r="A28" s="14" t="s">
        <v>72</v>
      </c>
      <c r="B28" s="11">
        <v>3</v>
      </c>
      <c r="C28" s="11">
        <v>5</v>
      </c>
      <c r="D28" s="25">
        <f t="shared" si="0"/>
        <v>66.66666666666666</v>
      </c>
      <c r="E28" s="11">
        <v>1</v>
      </c>
      <c r="F28" s="11">
        <v>3</v>
      </c>
      <c r="G28" s="25">
        <f t="shared" si="2"/>
        <v>200</v>
      </c>
      <c r="H28" s="11">
        <v>2</v>
      </c>
      <c r="I28" s="11">
        <v>8</v>
      </c>
      <c r="J28" s="25">
        <f t="shared" si="1"/>
        <v>300</v>
      </c>
    </row>
    <row r="29" spans="1:10" ht="14.25">
      <c r="A29" s="14" t="s">
        <v>73</v>
      </c>
      <c r="B29" s="11">
        <v>6</v>
      </c>
      <c r="C29" s="11">
        <v>8</v>
      </c>
      <c r="D29" s="25">
        <f t="shared" si="0"/>
        <v>33.33333333333334</v>
      </c>
      <c r="E29" s="11">
        <v>1</v>
      </c>
      <c r="F29" s="11">
        <v>1</v>
      </c>
      <c r="G29" s="25">
        <f t="shared" si="2"/>
        <v>0</v>
      </c>
      <c r="H29" s="11">
        <v>7</v>
      </c>
      <c r="I29" s="11">
        <v>12</v>
      </c>
      <c r="J29" s="25">
        <f t="shared" si="1"/>
        <v>71.42857142857142</v>
      </c>
    </row>
    <row r="30" spans="1:10" ht="14.25">
      <c r="A30" s="14" t="s">
        <v>74</v>
      </c>
      <c r="B30" s="11">
        <v>8</v>
      </c>
      <c r="C30" s="11">
        <v>11</v>
      </c>
      <c r="D30" s="25">
        <f t="shared" si="0"/>
        <v>37.5</v>
      </c>
      <c r="E30" s="11">
        <v>2</v>
      </c>
      <c r="F30" s="11">
        <v>1</v>
      </c>
      <c r="G30" s="25">
        <f t="shared" si="2"/>
        <v>-50</v>
      </c>
      <c r="H30" s="11">
        <v>11</v>
      </c>
      <c r="I30" s="11">
        <v>13</v>
      </c>
      <c r="J30" s="25">
        <f t="shared" si="1"/>
        <v>18.181818181818187</v>
      </c>
    </row>
    <row r="31" spans="1:10" ht="14.25">
      <c r="A31" s="14" t="s">
        <v>75</v>
      </c>
      <c r="B31" s="11">
        <v>1</v>
      </c>
      <c r="C31" s="11">
        <v>1</v>
      </c>
      <c r="D31" s="25">
        <f t="shared" si="0"/>
        <v>0</v>
      </c>
      <c r="E31" s="11">
        <v>0</v>
      </c>
      <c r="F31" s="11">
        <v>0</v>
      </c>
      <c r="G31" s="25"/>
      <c r="H31" s="11">
        <v>1</v>
      </c>
      <c r="I31" s="11">
        <v>3</v>
      </c>
      <c r="J31" s="25">
        <f t="shared" si="1"/>
        <v>200</v>
      </c>
    </row>
    <row r="32" spans="1:10" ht="14.25">
      <c r="A32" s="14" t="s">
        <v>76</v>
      </c>
      <c r="B32" s="11">
        <v>5</v>
      </c>
      <c r="C32" s="11">
        <v>8</v>
      </c>
      <c r="D32" s="25">
        <f t="shared" si="0"/>
        <v>60</v>
      </c>
      <c r="E32" s="11">
        <v>1</v>
      </c>
      <c r="F32" s="11">
        <v>3</v>
      </c>
      <c r="G32" s="25">
        <f t="shared" si="2"/>
        <v>200</v>
      </c>
      <c r="H32" s="11">
        <v>5</v>
      </c>
      <c r="I32" s="11">
        <v>9</v>
      </c>
      <c r="J32" s="25">
        <f t="shared" si="1"/>
        <v>80</v>
      </c>
    </row>
    <row r="33" spans="1:10" ht="14.25">
      <c r="A33" s="14" t="s">
        <v>77</v>
      </c>
      <c r="B33" s="11">
        <v>0</v>
      </c>
      <c r="C33" s="11">
        <v>0</v>
      </c>
      <c r="D33" s="25"/>
      <c r="E33" s="11">
        <v>0</v>
      </c>
      <c r="F33" s="11">
        <v>0</v>
      </c>
      <c r="G33" s="25"/>
      <c r="H33" s="11">
        <v>0</v>
      </c>
      <c r="I33" s="11">
        <v>0</v>
      </c>
      <c r="J33" s="25"/>
    </row>
    <row r="34" spans="1:10" ht="15">
      <c r="A34" s="17" t="s">
        <v>78</v>
      </c>
      <c r="B34" s="18">
        <v>155</v>
      </c>
      <c r="C34" s="18">
        <v>229</v>
      </c>
      <c r="D34" s="27">
        <f t="shared" si="0"/>
        <v>47.741935483870975</v>
      </c>
      <c r="E34" s="18">
        <v>37</v>
      </c>
      <c r="F34" s="18">
        <v>43</v>
      </c>
      <c r="G34" s="27">
        <f>F34*100/E34-100</f>
        <v>16.21621621621621</v>
      </c>
      <c r="H34" s="18">
        <v>196</v>
      </c>
      <c r="I34" s="18">
        <v>301</v>
      </c>
      <c r="J34" s="27">
        <f t="shared" si="1"/>
        <v>53.571428571428584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8 G7:G9 J7:J18 G11 G15:G17 G19:G34 D20:D34 J20:J34">
    <cfRule type="cellIs" priority="22" dxfId="159" operator="lessThanOrEqual" stopIfTrue="1">
      <formula>0</formula>
    </cfRule>
  </conditionalFormatting>
  <conditionalFormatting sqref="D7:D18 G7:G9 J7:J18 G11 G15:G17 G19:G34 D20:D34 J20:J34">
    <cfRule type="cellIs" priority="21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zoomScale="115" zoomScaleNormal="115" workbookViewId="0" topLeftCell="A1">
      <selection activeCell="L18" sqref="L18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>
        <v>0</v>
      </c>
      <c r="C7" s="9"/>
      <c r="D7" s="25"/>
      <c r="E7" s="9">
        <v>0</v>
      </c>
      <c r="F7" s="9"/>
      <c r="G7" s="25"/>
      <c r="H7" s="9">
        <v>0</v>
      </c>
      <c r="I7" s="9"/>
      <c r="J7" s="25"/>
    </row>
    <row r="8" spans="1:10" ht="14.25">
      <c r="A8" s="14" t="s">
        <v>52</v>
      </c>
      <c r="B8" s="9">
        <v>71</v>
      </c>
      <c r="C8" s="9">
        <v>60</v>
      </c>
      <c r="D8" s="25">
        <f aca="true" t="shared" si="0" ref="D8:D34">C8*100/B8-100</f>
        <v>-15.49295774647888</v>
      </c>
      <c r="E8" s="9">
        <v>16</v>
      </c>
      <c r="F8" s="9">
        <v>10</v>
      </c>
      <c r="G8" s="25">
        <f aca="true" t="shared" si="1" ref="G8:G34">F8*100/E8-100</f>
        <v>-37.5</v>
      </c>
      <c r="H8" s="9">
        <v>87</v>
      </c>
      <c r="I8" s="9">
        <v>81</v>
      </c>
      <c r="J8" s="25">
        <f aca="true" t="shared" si="2" ref="J8:J34">I8*100/H8-100</f>
        <v>-6.896551724137936</v>
      </c>
    </row>
    <row r="9" spans="1:10" ht="14.25">
      <c r="A9" s="14" t="s">
        <v>53</v>
      </c>
      <c r="B9" s="9">
        <v>92</v>
      </c>
      <c r="C9" s="9">
        <v>124</v>
      </c>
      <c r="D9" s="25">
        <f t="shared" si="0"/>
        <v>34.782608695652186</v>
      </c>
      <c r="E9" s="9">
        <v>19</v>
      </c>
      <c r="F9" s="9">
        <v>10</v>
      </c>
      <c r="G9" s="25">
        <f t="shared" si="1"/>
        <v>-47.36842105263158</v>
      </c>
      <c r="H9" s="9">
        <v>109</v>
      </c>
      <c r="I9" s="9">
        <v>143</v>
      </c>
      <c r="J9" s="25">
        <f t="shared" si="2"/>
        <v>31.192660550458726</v>
      </c>
    </row>
    <row r="10" spans="1:10" ht="14.25">
      <c r="A10" s="14" t="s">
        <v>54</v>
      </c>
      <c r="B10" s="9">
        <v>225</v>
      </c>
      <c r="C10" s="9">
        <v>259</v>
      </c>
      <c r="D10" s="25">
        <f t="shared" si="0"/>
        <v>15.111111111111114</v>
      </c>
      <c r="E10" s="9">
        <v>15</v>
      </c>
      <c r="F10" s="9">
        <v>11</v>
      </c>
      <c r="G10" s="25">
        <f t="shared" si="1"/>
        <v>-26.66666666666667</v>
      </c>
      <c r="H10" s="9">
        <v>304</v>
      </c>
      <c r="I10" s="9">
        <v>326</v>
      </c>
      <c r="J10" s="25">
        <f t="shared" si="2"/>
        <v>7.236842105263165</v>
      </c>
    </row>
    <row r="11" spans="1:10" ht="14.25">
      <c r="A11" s="14" t="s">
        <v>55</v>
      </c>
      <c r="B11" s="9">
        <v>124</v>
      </c>
      <c r="C11" s="9">
        <v>153</v>
      </c>
      <c r="D11" s="25">
        <f t="shared" si="0"/>
        <v>23.38709677419355</v>
      </c>
      <c r="E11" s="9">
        <v>16</v>
      </c>
      <c r="F11" s="9">
        <v>13</v>
      </c>
      <c r="G11" s="25">
        <f t="shared" si="1"/>
        <v>-18.75</v>
      </c>
      <c r="H11" s="9">
        <v>162</v>
      </c>
      <c r="I11" s="9">
        <v>194</v>
      </c>
      <c r="J11" s="25">
        <f t="shared" si="2"/>
        <v>19.75308641975309</v>
      </c>
    </row>
    <row r="12" spans="1:10" ht="14.25">
      <c r="A12" s="14" t="s">
        <v>56</v>
      </c>
      <c r="B12" s="9">
        <v>100</v>
      </c>
      <c r="C12" s="9">
        <v>106</v>
      </c>
      <c r="D12" s="25">
        <f t="shared" si="0"/>
        <v>6</v>
      </c>
      <c r="E12" s="9">
        <v>15</v>
      </c>
      <c r="F12" s="9">
        <v>6</v>
      </c>
      <c r="G12" s="25">
        <f t="shared" si="1"/>
        <v>-60</v>
      </c>
      <c r="H12" s="9">
        <v>118</v>
      </c>
      <c r="I12" s="9">
        <v>123</v>
      </c>
      <c r="J12" s="25">
        <f t="shared" si="2"/>
        <v>4.237288135593218</v>
      </c>
    </row>
    <row r="13" spans="1:10" ht="14.25">
      <c r="A13" s="14" t="s">
        <v>57</v>
      </c>
      <c r="B13" s="9">
        <v>34</v>
      </c>
      <c r="C13" s="9">
        <v>36</v>
      </c>
      <c r="D13" s="25">
        <f t="shared" si="0"/>
        <v>5.882352941176464</v>
      </c>
      <c r="E13" s="9">
        <v>11</v>
      </c>
      <c r="F13" s="9">
        <v>10</v>
      </c>
      <c r="G13" s="25">
        <f t="shared" si="1"/>
        <v>-9.090909090909093</v>
      </c>
      <c r="H13" s="9">
        <v>41</v>
      </c>
      <c r="I13" s="9">
        <v>38</v>
      </c>
      <c r="J13" s="25">
        <f t="shared" si="2"/>
        <v>-7.317073170731703</v>
      </c>
    </row>
    <row r="14" spans="1:10" ht="14.25">
      <c r="A14" s="14" t="s">
        <v>58</v>
      </c>
      <c r="B14" s="9">
        <v>131</v>
      </c>
      <c r="C14" s="9">
        <v>149</v>
      </c>
      <c r="D14" s="25">
        <f t="shared" si="0"/>
        <v>13.74045801526718</v>
      </c>
      <c r="E14" s="9">
        <v>9</v>
      </c>
      <c r="F14" s="9">
        <v>15</v>
      </c>
      <c r="G14" s="25">
        <f t="shared" si="1"/>
        <v>66.66666666666666</v>
      </c>
      <c r="H14" s="9">
        <v>184</v>
      </c>
      <c r="I14" s="9">
        <v>202</v>
      </c>
      <c r="J14" s="25">
        <f t="shared" si="2"/>
        <v>9.782608695652172</v>
      </c>
    </row>
    <row r="15" spans="1:10" ht="14.25">
      <c r="A15" s="14" t="s">
        <v>59</v>
      </c>
      <c r="B15" s="9">
        <v>104</v>
      </c>
      <c r="C15" s="9">
        <v>203</v>
      </c>
      <c r="D15" s="25">
        <f t="shared" si="0"/>
        <v>95.19230769230768</v>
      </c>
      <c r="E15" s="9">
        <v>18</v>
      </c>
      <c r="F15" s="9">
        <v>42</v>
      </c>
      <c r="G15" s="25">
        <f t="shared" si="1"/>
        <v>133.33333333333334</v>
      </c>
      <c r="H15" s="9">
        <v>145</v>
      </c>
      <c r="I15" s="9">
        <v>299</v>
      </c>
      <c r="J15" s="25">
        <f t="shared" si="2"/>
        <v>106.20689655172413</v>
      </c>
    </row>
    <row r="16" spans="1:10" ht="14.25">
      <c r="A16" s="14" t="s">
        <v>60</v>
      </c>
      <c r="B16" s="9">
        <v>168</v>
      </c>
      <c r="C16" s="9">
        <v>203</v>
      </c>
      <c r="D16" s="25">
        <f t="shared" si="0"/>
        <v>20.83333333333333</v>
      </c>
      <c r="E16" s="9">
        <v>12</v>
      </c>
      <c r="F16" s="9">
        <v>26</v>
      </c>
      <c r="G16" s="25">
        <f t="shared" si="1"/>
        <v>116.66666666666666</v>
      </c>
      <c r="H16" s="9">
        <v>220</v>
      </c>
      <c r="I16" s="9">
        <v>266</v>
      </c>
      <c r="J16" s="25">
        <f t="shared" si="2"/>
        <v>20.909090909090907</v>
      </c>
    </row>
    <row r="17" spans="1:10" ht="14.25">
      <c r="A17" s="14" t="s">
        <v>61</v>
      </c>
      <c r="B17" s="9">
        <v>157</v>
      </c>
      <c r="C17" s="9">
        <v>190</v>
      </c>
      <c r="D17" s="25">
        <f t="shared" si="0"/>
        <v>21.019108280254784</v>
      </c>
      <c r="E17" s="9">
        <v>2</v>
      </c>
      <c r="F17" s="9">
        <v>1</v>
      </c>
      <c r="G17" s="25">
        <f t="shared" si="1"/>
        <v>-50</v>
      </c>
      <c r="H17" s="9">
        <v>196</v>
      </c>
      <c r="I17" s="9">
        <v>235</v>
      </c>
      <c r="J17" s="25">
        <f t="shared" si="2"/>
        <v>19.897959183673464</v>
      </c>
    </row>
    <row r="18" spans="1:10" ht="14.25">
      <c r="A18" s="14" t="s">
        <v>62</v>
      </c>
      <c r="B18" s="9">
        <v>50</v>
      </c>
      <c r="C18" s="9">
        <v>96</v>
      </c>
      <c r="D18" s="25">
        <f t="shared" si="0"/>
        <v>92</v>
      </c>
      <c r="E18" s="9">
        <v>8</v>
      </c>
      <c r="F18" s="9">
        <v>17</v>
      </c>
      <c r="G18" s="25">
        <f t="shared" si="1"/>
        <v>112.5</v>
      </c>
      <c r="H18" s="9">
        <v>68</v>
      </c>
      <c r="I18" s="9">
        <v>122</v>
      </c>
      <c r="J18" s="25">
        <f t="shared" si="2"/>
        <v>79.41176470588235</v>
      </c>
    </row>
    <row r="19" spans="1:10" ht="14.25">
      <c r="A19" s="14" t="s">
        <v>63</v>
      </c>
      <c r="B19" s="9">
        <v>48</v>
      </c>
      <c r="C19" s="9">
        <v>72</v>
      </c>
      <c r="D19" s="25">
        <f t="shared" si="0"/>
        <v>50</v>
      </c>
      <c r="E19" s="9">
        <v>6</v>
      </c>
      <c r="F19" s="9">
        <v>5</v>
      </c>
      <c r="G19" s="25">
        <f t="shared" si="1"/>
        <v>-16.66666666666667</v>
      </c>
      <c r="H19" s="9">
        <v>64</v>
      </c>
      <c r="I19" s="9">
        <v>96</v>
      </c>
      <c r="J19" s="25">
        <f t="shared" si="2"/>
        <v>50</v>
      </c>
    </row>
    <row r="20" spans="1:10" ht="14.25">
      <c r="A20" s="14" t="s">
        <v>64</v>
      </c>
      <c r="B20" s="9">
        <v>260</v>
      </c>
      <c r="C20" s="9">
        <v>326</v>
      </c>
      <c r="D20" s="25">
        <f t="shared" si="0"/>
        <v>25.384615384615387</v>
      </c>
      <c r="E20" s="9">
        <v>50</v>
      </c>
      <c r="F20" s="9">
        <v>38</v>
      </c>
      <c r="G20" s="25">
        <f t="shared" si="1"/>
        <v>-24</v>
      </c>
      <c r="H20" s="9">
        <v>371</v>
      </c>
      <c r="I20" s="9">
        <v>467</v>
      </c>
      <c r="J20" s="25">
        <f t="shared" si="2"/>
        <v>25.876010781671155</v>
      </c>
    </row>
    <row r="21" spans="1:10" ht="14.25">
      <c r="A21" s="14" t="s">
        <v>65</v>
      </c>
      <c r="B21" s="9">
        <v>111</v>
      </c>
      <c r="C21" s="9">
        <v>129</v>
      </c>
      <c r="D21" s="25">
        <f t="shared" si="0"/>
        <v>16.21621621621621</v>
      </c>
      <c r="E21" s="9">
        <v>24</v>
      </c>
      <c r="F21" s="9">
        <v>17</v>
      </c>
      <c r="G21" s="25">
        <f t="shared" si="1"/>
        <v>-29.16666666666667</v>
      </c>
      <c r="H21" s="9">
        <v>170</v>
      </c>
      <c r="I21" s="9">
        <v>178</v>
      </c>
      <c r="J21" s="25">
        <f t="shared" si="2"/>
        <v>4.705882352941174</v>
      </c>
    </row>
    <row r="22" spans="1:10" ht="14.25">
      <c r="A22" s="14" t="s">
        <v>66</v>
      </c>
      <c r="B22" s="9">
        <v>237</v>
      </c>
      <c r="C22" s="9">
        <v>188</v>
      </c>
      <c r="D22" s="25">
        <f t="shared" si="0"/>
        <v>-20.675105485232066</v>
      </c>
      <c r="E22" s="9">
        <v>19</v>
      </c>
      <c r="F22" s="9">
        <v>18</v>
      </c>
      <c r="G22" s="25">
        <f t="shared" si="1"/>
        <v>-5.263157894736835</v>
      </c>
      <c r="H22" s="9">
        <v>297</v>
      </c>
      <c r="I22" s="9">
        <v>238</v>
      </c>
      <c r="J22" s="25">
        <f t="shared" si="2"/>
        <v>-19.86531986531986</v>
      </c>
    </row>
    <row r="23" spans="1:10" ht="14.25">
      <c r="A23" s="14" t="s">
        <v>67</v>
      </c>
      <c r="B23" s="9">
        <v>139</v>
      </c>
      <c r="C23" s="9">
        <v>189</v>
      </c>
      <c r="D23" s="25">
        <f t="shared" si="0"/>
        <v>35.971223021582745</v>
      </c>
      <c r="E23" s="9">
        <v>27</v>
      </c>
      <c r="F23" s="9">
        <v>37</v>
      </c>
      <c r="G23" s="25">
        <f t="shared" si="1"/>
        <v>37.03703703703704</v>
      </c>
      <c r="H23" s="9">
        <v>182</v>
      </c>
      <c r="I23" s="9">
        <v>244</v>
      </c>
      <c r="J23" s="25">
        <f t="shared" si="2"/>
        <v>34.06593406593407</v>
      </c>
    </row>
    <row r="24" spans="1:10" ht="14.25">
      <c r="A24" s="14" t="s">
        <v>68</v>
      </c>
      <c r="B24" s="9">
        <v>80</v>
      </c>
      <c r="C24" s="9">
        <v>120</v>
      </c>
      <c r="D24" s="25">
        <f t="shared" si="0"/>
        <v>50</v>
      </c>
      <c r="E24" s="9">
        <v>12</v>
      </c>
      <c r="F24" s="9">
        <v>17</v>
      </c>
      <c r="G24" s="25">
        <f t="shared" si="1"/>
        <v>41.66666666666666</v>
      </c>
      <c r="H24" s="9">
        <v>108</v>
      </c>
      <c r="I24" s="9">
        <v>156</v>
      </c>
      <c r="J24" s="25">
        <f t="shared" si="2"/>
        <v>44.44444444444446</v>
      </c>
    </row>
    <row r="25" spans="1:10" ht="14.25">
      <c r="A25" s="14" t="s">
        <v>69</v>
      </c>
      <c r="B25" s="9">
        <v>64</v>
      </c>
      <c r="C25" s="9">
        <v>78</v>
      </c>
      <c r="D25" s="25">
        <f t="shared" si="0"/>
        <v>21.875</v>
      </c>
      <c r="E25" s="9">
        <v>9</v>
      </c>
      <c r="F25" s="9">
        <v>12</v>
      </c>
      <c r="G25" s="25">
        <f t="shared" si="1"/>
        <v>33.33333333333334</v>
      </c>
      <c r="H25" s="9">
        <v>82</v>
      </c>
      <c r="I25" s="9">
        <v>104</v>
      </c>
      <c r="J25" s="25">
        <f t="shared" si="2"/>
        <v>26.829268292682926</v>
      </c>
    </row>
    <row r="26" spans="1:10" ht="14.25">
      <c r="A26" s="14" t="s">
        <v>70</v>
      </c>
      <c r="B26" s="9">
        <v>35</v>
      </c>
      <c r="C26" s="9">
        <v>70</v>
      </c>
      <c r="D26" s="25">
        <f t="shared" si="0"/>
        <v>100</v>
      </c>
      <c r="E26" s="9">
        <v>5</v>
      </c>
      <c r="F26" s="9">
        <v>14</v>
      </c>
      <c r="G26" s="25">
        <f t="shared" si="1"/>
        <v>180</v>
      </c>
      <c r="H26" s="9">
        <v>44</v>
      </c>
      <c r="I26" s="9">
        <v>111</v>
      </c>
      <c r="J26" s="25">
        <f t="shared" si="2"/>
        <v>152.27272727272728</v>
      </c>
    </row>
    <row r="27" spans="1:10" ht="14.25">
      <c r="A27" s="14" t="s">
        <v>71</v>
      </c>
      <c r="B27" s="9">
        <v>114</v>
      </c>
      <c r="C27" s="9">
        <v>235</v>
      </c>
      <c r="D27" s="25">
        <f t="shared" si="0"/>
        <v>106.14035087719299</v>
      </c>
      <c r="E27" s="9">
        <v>4</v>
      </c>
      <c r="F27" s="9">
        <v>17</v>
      </c>
      <c r="G27" s="25">
        <f t="shared" si="1"/>
        <v>325</v>
      </c>
      <c r="H27" s="9">
        <v>136</v>
      </c>
      <c r="I27" s="9">
        <v>313</v>
      </c>
      <c r="J27" s="25">
        <f t="shared" si="2"/>
        <v>130.14705882352942</v>
      </c>
    </row>
    <row r="28" spans="1:10" ht="14.25">
      <c r="A28" s="14" t="s">
        <v>72</v>
      </c>
      <c r="B28" s="9">
        <v>70</v>
      </c>
      <c r="C28" s="9">
        <v>122</v>
      </c>
      <c r="D28" s="25">
        <f t="shared" si="0"/>
        <v>74.28571428571428</v>
      </c>
      <c r="E28" s="9">
        <v>10</v>
      </c>
      <c r="F28" s="9">
        <v>14</v>
      </c>
      <c r="G28" s="25">
        <f t="shared" si="1"/>
        <v>40</v>
      </c>
      <c r="H28" s="9">
        <v>85</v>
      </c>
      <c r="I28" s="9">
        <v>162</v>
      </c>
      <c r="J28" s="25">
        <f t="shared" si="2"/>
        <v>90.58823529411765</v>
      </c>
    </row>
    <row r="29" spans="1:10" ht="14.25">
      <c r="A29" s="14" t="s">
        <v>73</v>
      </c>
      <c r="B29" s="9">
        <v>53</v>
      </c>
      <c r="C29" s="9">
        <v>60</v>
      </c>
      <c r="D29" s="25">
        <f t="shared" si="0"/>
        <v>13.20754716981132</v>
      </c>
      <c r="E29" s="9">
        <v>5</v>
      </c>
      <c r="F29" s="9">
        <v>9</v>
      </c>
      <c r="G29" s="25">
        <f t="shared" si="1"/>
        <v>80</v>
      </c>
      <c r="H29" s="9">
        <v>83</v>
      </c>
      <c r="I29" s="9">
        <v>94</v>
      </c>
      <c r="J29" s="25">
        <f t="shared" si="2"/>
        <v>13.253012048192772</v>
      </c>
    </row>
    <row r="30" spans="1:10" ht="14.25">
      <c r="A30" s="14" t="s">
        <v>74</v>
      </c>
      <c r="B30" s="9">
        <v>173</v>
      </c>
      <c r="C30" s="9">
        <v>113</v>
      </c>
      <c r="D30" s="25">
        <f t="shared" si="0"/>
        <v>-34.6820809248555</v>
      </c>
      <c r="E30" s="9">
        <v>30</v>
      </c>
      <c r="F30" s="9">
        <v>19</v>
      </c>
      <c r="G30" s="25">
        <f t="shared" si="1"/>
        <v>-36.666666666666664</v>
      </c>
      <c r="H30" s="9">
        <v>227</v>
      </c>
      <c r="I30" s="9">
        <v>144</v>
      </c>
      <c r="J30" s="25">
        <f t="shared" si="2"/>
        <v>-36.563876651982376</v>
      </c>
    </row>
    <row r="31" spans="1:10" ht="14.25">
      <c r="A31" s="14" t="s">
        <v>75</v>
      </c>
      <c r="B31" s="9">
        <v>164</v>
      </c>
      <c r="C31" s="9">
        <v>155</v>
      </c>
      <c r="D31" s="25">
        <f t="shared" si="0"/>
        <v>-5.487804878048777</v>
      </c>
      <c r="E31" s="9">
        <v>40</v>
      </c>
      <c r="F31" s="9">
        <v>28</v>
      </c>
      <c r="G31" s="25">
        <f t="shared" si="1"/>
        <v>-30</v>
      </c>
      <c r="H31" s="9">
        <v>231</v>
      </c>
      <c r="I31" s="9">
        <v>213</v>
      </c>
      <c r="J31" s="25">
        <f t="shared" si="2"/>
        <v>-7.79220779220779</v>
      </c>
    </row>
    <row r="32" spans="1:10" ht="14.25">
      <c r="A32" s="14" t="s">
        <v>76</v>
      </c>
      <c r="B32" s="9">
        <v>62</v>
      </c>
      <c r="C32" s="9">
        <v>94</v>
      </c>
      <c r="D32" s="25">
        <f t="shared" si="0"/>
        <v>51.61290322580646</v>
      </c>
      <c r="E32" s="9">
        <v>11</v>
      </c>
      <c r="F32" s="9">
        <v>9</v>
      </c>
      <c r="G32" s="25">
        <f t="shared" si="1"/>
        <v>-18.181818181818187</v>
      </c>
      <c r="H32" s="9">
        <v>86</v>
      </c>
      <c r="I32" s="9">
        <v>120</v>
      </c>
      <c r="J32" s="25">
        <f t="shared" si="2"/>
        <v>39.534883720930225</v>
      </c>
    </row>
    <row r="33" spans="1:10" ht="14.25">
      <c r="A33" s="14" t="s">
        <v>77</v>
      </c>
      <c r="B33" s="9">
        <v>0</v>
      </c>
      <c r="C33" s="9">
        <v>0</v>
      </c>
      <c r="D33" s="25">
        <v>0</v>
      </c>
      <c r="E33" s="9">
        <v>0</v>
      </c>
      <c r="F33" s="9">
        <v>0</v>
      </c>
      <c r="G33" s="25">
        <v>0</v>
      </c>
      <c r="H33" s="9">
        <v>0</v>
      </c>
      <c r="I33" s="9">
        <v>0</v>
      </c>
      <c r="J33" s="25">
        <v>0</v>
      </c>
    </row>
    <row r="34" spans="1:10" ht="15">
      <c r="A34" s="17" t="s">
        <v>78</v>
      </c>
      <c r="B34" s="26">
        <v>2866</v>
      </c>
      <c r="C34" s="26">
        <v>3530</v>
      </c>
      <c r="D34" s="27">
        <f t="shared" si="0"/>
        <v>23.168178646196793</v>
      </c>
      <c r="E34" s="26">
        <v>393</v>
      </c>
      <c r="F34" s="26">
        <v>415</v>
      </c>
      <c r="G34" s="27">
        <f t="shared" si="1"/>
        <v>5.597964376590326</v>
      </c>
      <c r="H34" s="26">
        <v>3800</v>
      </c>
      <c r="I34" s="26">
        <v>4669</v>
      </c>
      <c r="J34" s="27">
        <f t="shared" si="2"/>
        <v>22.868421052631575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34">
    <cfRule type="cellIs" priority="4" dxfId="159" operator="lessThanOrEqual" stopIfTrue="1">
      <formula>0</formula>
    </cfRule>
  </conditionalFormatting>
  <conditionalFormatting sqref="D7:D34 J7:J34 G7:G34">
    <cfRule type="cellIs" priority="3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M18" sqref="M18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19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/>
      <c r="C7" s="9"/>
      <c r="D7" s="25"/>
      <c r="E7" s="9"/>
      <c r="F7" s="9"/>
      <c r="G7" s="97"/>
      <c r="H7" s="9"/>
      <c r="I7" s="9"/>
      <c r="J7" s="25"/>
    </row>
    <row r="8" spans="1:10" ht="14.25">
      <c r="A8" s="14" t="s">
        <v>52</v>
      </c>
      <c r="B8" s="9">
        <v>2</v>
      </c>
      <c r="C8" s="9">
        <v>0</v>
      </c>
      <c r="D8" s="137" t="s">
        <v>314</v>
      </c>
      <c r="E8" s="9"/>
      <c r="F8" s="9"/>
      <c r="G8" s="97"/>
      <c r="H8" s="9">
        <v>5</v>
      </c>
      <c r="I8" s="9">
        <v>0</v>
      </c>
      <c r="J8" s="137" t="s">
        <v>314</v>
      </c>
    </row>
    <row r="9" spans="1:10" ht="14.25">
      <c r="A9" s="14" t="s">
        <v>53</v>
      </c>
      <c r="B9" s="9">
        <v>1</v>
      </c>
      <c r="C9" s="9">
        <v>1</v>
      </c>
      <c r="D9" s="25">
        <f aca="true" t="shared" si="0" ref="D9:D34">C9*100/B9-100</f>
        <v>0</v>
      </c>
      <c r="E9" s="9"/>
      <c r="F9" s="9"/>
      <c r="G9" s="97"/>
      <c r="H9" s="9">
        <v>1</v>
      </c>
      <c r="I9" s="9">
        <v>1</v>
      </c>
      <c r="J9" s="25">
        <f aca="true" t="shared" si="1" ref="J9:J34">I9*100/H9-100</f>
        <v>0</v>
      </c>
    </row>
    <row r="10" spans="1:10" ht="14.25">
      <c r="A10" s="14" t="s">
        <v>54</v>
      </c>
      <c r="B10" s="9">
        <v>29</v>
      </c>
      <c r="C10" s="9">
        <v>14</v>
      </c>
      <c r="D10" s="25">
        <f t="shared" si="0"/>
        <v>-51.724137931034484</v>
      </c>
      <c r="E10" s="9">
        <v>1</v>
      </c>
      <c r="F10" s="9">
        <v>1</v>
      </c>
      <c r="G10" s="97">
        <f>F10*100/E10-100</f>
        <v>0</v>
      </c>
      <c r="H10" s="9">
        <v>39</v>
      </c>
      <c r="I10" s="9">
        <v>19</v>
      </c>
      <c r="J10" s="25">
        <f t="shared" si="1"/>
        <v>-51.282051282051285</v>
      </c>
    </row>
    <row r="11" spans="1:10" ht="14.25">
      <c r="A11" s="14" t="s">
        <v>55</v>
      </c>
      <c r="B11" s="9">
        <v>7</v>
      </c>
      <c r="C11" s="9">
        <v>4</v>
      </c>
      <c r="D11" s="25">
        <f t="shared" si="0"/>
        <v>-42.857142857142854</v>
      </c>
      <c r="E11" s="9"/>
      <c r="F11" s="9"/>
      <c r="G11" s="97"/>
      <c r="H11" s="9">
        <v>9</v>
      </c>
      <c r="I11" s="9">
        <v>6</v>
      </c>
      <c r="J11" s="25">
        <f t="shared" si="1"/>
        <v>-33.33333333333333</v>
      </c>
    </row>
    <row r="12" spans="1:10" ht="14.25">
      <c r="A12" s="14" t="s">
        <v>56</v>
      </c>
      <c r="B12" s="9">
        <v>9</v>
      </c>
      <c r="C12" s="9">
        <v>4</v>
      </c>
      <c r="D12" s="25">
        <f t="shared" si="0"/>
        <v>-55.55555555555556</v>
      </c>
      <c r="E12" s="9"/>
      <c r="F12" s="9"/>
      <c r="G12" s="97"/>
      <c r="H12" s="9">
        <v>16</v>
      </c>
      <c r="I12" s="9">
        <v>5</v>
      </c>
      <c r="J12" s="25">
        <f t="shared" si="1"/>
        <v>-68.75</v>
      </c>
    </row>
    <row r="13" spans="1:10" ht="14.25">
      <c r="A13" s="14" t="s">
        <v>57</v>
      </c>
      <c r="B13" s="9">
        <v>1</v>
      </c>
      <c r="C13" s="9">
        <v>0</v>
      </c>
      <c r="D13" s="137" t="s">
        <v>314</v>
      </c>
      <c r="E13" s="9"/>
      <c r="F13" s="9"/>
      <c r="G13" s="97"/>
      <c r="H13" s="9">
        <v>1</v>
      </c>
      <c r="I13" s="9">
        <v>0</v>
      </c>
      <c r="J13" s="137" t="s">
        <v>314</v>
      </c>
    </row>
    <row r="14" spans="1:10" ht="14.25">
      <c r="A14" s="14" t="s">
        <v>58</v>
      </c>
      <c r="B14" s="9">
        <v>8</v>
      </c>
      <c r="C14" s="9">
        <v>12</v>
      </c>
      <c r="D14" s="25">
        <f t="shared" si="0"/>
        <v>50</v>
      </c>
      <c r="E14" s="9"/>
      <c r="F14" s="9"/>
      <c r="G14" s="97"/>
      <c r="H14" s="9">
        <v>12</v>
      </c>
      <c r="I14" s="9">
        <v>18</v>
      </c>
      <c r="J14" s="25">
        <f t="shared" si="1"/>
        <v>50</v>
      </c>
    </row>
    <row r="15" spans="1:10" ht="14.25">
      <c r="A15" s="14" t="s">
        <v>59</v>
      </c>
      <c r="B15" s="9">
        <v>3</v>
      </c>
      <c r="C15" s="9">
        <v>1</v>
      </c>
      <c r="D15" s="25">
        <f t="shared" si="0"/>
        <v>-66.66666666666666</v>
      </c>
      <c r="E15" s="9"/>
      <c r="F15" s="9"/>
      <c r="G15" s="97"/>
      <c r="H15" s="9">
        <v>5</v>
      </c>
      <c r="I15" s="9">
        <v>1</v>
      </c>
      <c r="J15" s="25">
        <f t="shared" si="1"/>
        <v>-80</v>
      </c>
    </row>
    <row r="16" spans="1:10" ht="14.25">
      <c r="A16" s="14" t="s">
        <v>60</v>
      </c>
      <c r="B16" s="9">
        <v>1</v>
      </c>
      <c r="C16" s="9">
        <v>7</v>
      </c>
      <c r="D16" s="25">
        <f t="shared" si="0"/>
        <v>600</v>
      </c>
      <c r="E16" s="9"/>
      <c r="F16" s="9"/>
      <c r="G16" s="97"/>
      <c r="H16" s="9">
        <v>3</v>
      </c>
      <c r="I16" s="9">
        <v>8</v>
      </c>
      <c r="J16" s="25">
        <f t="shared" si="1"/>
        <v>166.66666666666669</v>
      </c>
    </row>
    <row r="17" spans="1:10" ht="14.25">
      <c r="A17" s="14" t="s">
        <v>61</v>
      </c>
      <c r="B17" s="9">
        <v>25</v>
      </c>
      <c r="C17" s="9">
        <v>24</v>
      </c>
      <c r="D17" s="25">
        <f t="shared" si="0"/>
        <v>-4</v>
      </c>
      <c r="E17" s="9"/>
      <c r="F17" s="9"/>
      <c r="G17" s="97"/>
      <c r="H17" s="9">
        <v>32</v>
      </c>
      <c r="I17" s="9">
        <v>32</v>
      </c>
      <c r="J17" s="25">
        <f t="shared" si="1"/>
        <v>0</v>
      </c>
    </row>
    <row r="18" spans="1:10" ht="14.25">
      <c r="A18" s="14" t="s">
        <v>62</v>
      </c>
      <c r="B18" s="9">
        <v>5</v>
      </c>
      <c r="C18" s="9">
        <v>10</v>
      </c>
      <c r="D18" s="25">
        <f t="shared" si="0"/>
        <v>100</v>
      </c>
      <c r="E18" s="9"/>
      <c r="F18" s="9"/>
      <c r="G18" s="97"/>
      <c r="H18" s="9">
        <v>11</v>
      </c>
      <c r="I18" s="9">
        <v>17</v>
      </c>
      <c r="J18" s="25">
        <f t="shared" si="1"/>
        <v>54.54545454545453</v>
      </c>
    </row>
    <row r="19" spans="1:10" ht="14.25">
      <c r="A19" s="14" t="s">
        <v>63</v>
      </c>
      <c r="B19" s="9">
        <v>0</v>
      </c>
      <c r="C19" s="9">
        <v>3</v>
      </c>
      <c r="D19" s="25" t="s">
        <v>315</v>
      </c>
      <c r="E19" s="9"/>
      <c r="F19" s="9"/>
      <c r="G19" s="97"/>
      <c r="H19" s="9">
        <v>0</v>
      </c>
      <c r="I19" s="9">
        <v>4</v>
      </c>
      <c r="J19" s="25" t="s">
        <v>315</v>
      </c>
    </row>
    <row r="20" spans="1:10" ht="14.25">
      <c r="A20" s="14" t="s">
        <v>64</v>
      </c>
      <c r="B20" s="9">
        <v>7</v>
      </c>
      <c r="C20" s="9">
        <v>8</v>
      </c>
      <c r="D20" s="25">
        <f t="shared" si="0"/>
        <v>14.285714285714292</v>
      </c>
      <c r="E20" s="9"/>
      <c r="F20" s="9"/>
      <c r="G20" s="97"/>
      <c r="H20" s="9">
        <v>12</v>
      </c>
      <c r="I20" s="9">
        <v>12</v>
      </c>
      <c r="J20" s="25">
        <f t="shared" si="1"/>
        <v>0</v>
      </c>
    </row>
    <row r="21" spans="1:10" ht="14.25">
      <c r="A21" s="14" t="s">
        <v>65</v>
      </c>
      <c r="B21" s="9">
        <v>5</v>
      </c>
      <c r="C21" s="9">
        <v>3</v>
      </c>
      <c r="D21" s="25">
        <f t="shared" si="0"/>
        <v>-40</v>
      </c>
      <c r="E21" s="9"/>
      <c r="F21" s="9"/>
      <c r="G21" s="97"/>
      <c r="H21" s="9">
        <v>5</v>
      </c>
      <c r="I21" s="9">
        <v>3</v>
      </c>
      <c r="J21" s="25">
        <f t="shared" si="1"/>
        <v>-40</v>
      </c>
    </row>
    <row r="22" spans="1:10" ht="14.25">
      <c r="A22" s="14" t="s">
        <v>66</v>
      </c>
      <c r="B22" s="9">
        <v>28</v>
      </c>
      <c r="C22" s="9">
        <v>41</v>
      </c>
      <c r="D22" s="25">
        <f t="shared" si="0"/>
        <v>46.428571428571416</v>
      </c>
      <c r="E22" s="9"/>
      <c r="F22" s="9"/>
      <c r="G22" s="97"/>
      <c r="H22" s="9">
        <v>38</v>
      </c>
      <c r="I22" s="9">
        <v>52</v>
      </c>
      <c r="J22" s="25">
        <f t="shared" si="1"/>
        <v>36.84210526315789</v>
      </c>
    </row>
    <row r="23" spans="1:10" ht="14.25">
      <c r="A23" s="14" t="s">
        <v>67</v>
      </c>
      <c r="B23" s="9">
        <v>6</v>
      </c>
      <c r="C23" s="9">
        <v>8</v>
      </c>
      <c r="D23" s="25">
        <f t="shared" si="0"/>
        <v>33.33333333333334</v>
      </c>
      <c r="E23" s="9"/>
      <c r="F23" s="9"/>
      <c r="G23" s="97"/>
      <c r="H23" s="9">
        <v>9</v>
      </c>
      <c r="I23" s="9">
        <v>11</v>
      </c>
      <c r="J23" s="25">
        <f t="shared" si="1"/>
        <v>22.22222222222223</v>
      </c>
    </row>
    <row r="24" spans="1:10" ht="14.25">
      <c r="A24" s="14" t="s">
        <v>68</v>
      </c>
      <c r="B24" s="9">
        <v>2</v>
      </c>
      <c r="C24" s="9">
        <v>2</v>
      </c>
      <c r="D24" s="97">
        <f t="shared" si="0"/>
        <v>0</v>
      </c>
      <c r="E24" s="9"/>
      <c r="F24" s="9"/>
      <c r="G24" s="97"/>
      <c r="H24" s="9">
        <v>2</v>
      </c>
      <c r="I24" s="9">
        <v>2</v>
      </c>
      <c r="J24" s="25">
        <f t="shared" si="1"/>
        <v>0</v>
      </c>
    </row>
    <row r="25" spans="1:10" ht="14.25">
      <c r="A25" s="14" t="s">
        <v>69</v>
      </c>
      <c r="B25" s="9">
        <v>2</v>
      </c>
      <c r="C25" s="9">
        <v>1</v>
      </c>
      <c r="D25" s="25">
        <f t="shared" si="0"/>
        <v>-50</v>
      </c>
      <c r="E25" s="9"/>
      <c r="F25" s="9"/>
      <c r="G25" s="97"/>
      <c r="H25" s="9">
        <v>2</v>
      </c>
      <c r="I25" s="9">
        <v>1</v>
      </c>
      <c r="J25" s="25">
        <f t="shared" si="1"/>
        <v>-50</v>
      </c>
    </row>
    <row r="26" spans="1:10" ht="14.25">
      <c r="A26" s="14" t="s">
        <v>70</v>
      </c>
      <c r="B26" s="9">
        <v>0</v>
      </c>
      <c r="C26" s="9">
        <v>2</v>
      </c>
      <c r="D26" s="25" t="s">
        <v>315</v>
      </c>
      <c r="E26" s="9"/>
      <c r="F26" s="9"/>
      <c r="G26" s="97"/>
      <c r="H26" s="9">
        <v>0</v>
      </c>
      <c r="I26" s="9">
        <v>3</v>
      </c>
      <c r="J26" s="25" t="s">
        <v>315</v>
      </c>
    </row>
    <row r="27" spans="1:10" ht="14.25">
      <c r="A27" s="14" t="s">
        <v>71</v>
      </c>
      <c r="B27" s="9">
        <v>11</v>
      </c>
      <c r="C27" s="9">
        <v>19</v>
      </c>
      <c r="D27" s="25">
        <f t="shared" si="0"/>
        <v>72.72727272727272</v>
      </c>
      <c r="E27" s="9"/>
      <c r="F27" s="9"/>
      <c r="G27" s="97"/>
      <c r="H27" s="9">
        <v>15</v>
      </c>
      <c r="I27" s="9">
        <v>26</v>
      </c>
      <c r="J27" s="25">
        <f t="shared" si="1"/>
        <v>73.33333333333334</v>
      </c>
    </row>
    <row r="28" spans="1:10" ht="14.25">
      <c r="A28" s="14" t="s">
        <v>72</v>
      </c>
      <c r="B28" s="9"/>
      <c r="C28" s="9"/>
      <c r="D28" s="25"/>
      <c r="E28" s="9"/>
      <c r="F28" s="9"/>
      <c r="G28" s="97"/>
      <c r="H28" s="9"/>
      <c r="I28" s="9"/>
      <c r="J28" s="25"/>
    </row>
    <row r="29" spans="1:10" ht="14.25">
      <c r="A29" s="14" t="s">
        <v>73</v>
      </c>
      <c r="B29" s="9">
        <v>2</v>
      </c>
      <c r="C29" s="9">
        <v>5</v>
      </c>
      <c r="D29" s="25">
        <f t="shared" si="0"/>
        <v>150</v>
      </c>
      <c r="E29" s="9"/>
      <c r="F29" s="9"/>
      <c r="G29" s="97"/>
      <c r="H29" s="9">
        <v>2</v>
      </c>
      <c r="I29" s="9">
        <v>6</v>
      </c>
      <c r="J29" s="25">
        <f t="shared" si="1"/>
        <v>200</v>
      </c>
    </row>
    <row r="30" spans="1:10" ht="14.25">
      <c r="A30" s="14" t="s">
        <v>74</v>
      </c>
      <c r="B30" s="9">
        <v>2</v>
      </c>
      <c r="C30" s="9">
        <v>2</v>
      </c>
      <c r="D30" s="25">
        <f t="shared" si="0"/>
        <v>0</v>
      </c>
      <c r="E30" s="9"/>
      <c r="F30" s="9"/>
      <c r="G30" s="97"/>
      <c r="H30" s="9">
        <v>5</v>
      </c>
      <c r="I30" s="9">
        <v>3</v>
      </c>
      <c r="J30" s="25">
        <f t="shared" si="1"/>
        <v>-40</v>
      </c>
    </row>
    <row r="31" spans="1:10" ht="14.25">
      <c r="A31" s="14" t="s">
        <v>75</v>
      </c>
      <c r="B31" s="9">
        <v>3</v>
      </c>
      <c r="C31" s="9">
        <v>2</v>
      </c>
      <c r="D31" s="25">
        <f t="shared" si="0"/>
        <v>-33.33333333333333</v>
      </c>
      <c r="E31" s="9"/>
      <c r="F31" s="9"/>
      <c r="G31" s="97"/>
      <c r="H31" s="9">
        <v>4</v>
      </c>
      <c r="I31" s="9">
        <v>2</v>
      </c>
      <c r="J31" s="25">
        <f t="shared" si="1"/>
        <v>-50</v>
      </c>
    </row>
    <row r="32" spans="1:10" ht="14.25">
      <c r="A32" s="14" t="s">
        <v>76</v>
      </c>
      <c r="B32" s="9">
        <v>1</v>
      </c>
      <c r="C32" s="9">
        <v>0</v>
      </c>
      <c r="D32" s="137" t="s">
        <v>314</v>
      </c>
      <c r="E32" s="9"/>
      <c r="F32" s="9"/>
      <c r="G32" s="97"/>
      <c r="H32" s="9">
        <v>1</v>
      </c>
      <c r="I32" s="9">
        <v>0</v>
      </c>
      <c r="J32" s="137" t="s">
        <v>314</v>
      </c>
    </row>
    <row r="33" spans="1:10" ht="14.25">
      <c r="A33" s="14" t="s">
        <v>77</v>
      </c>
      <c r="B33" s="9"/>
      <c r="C33" s="9"/>
      <c r="D33" s="25"/>
      <c r="E33" s="9"/>
      <c r="F33" s="9"/>
      <c r="G33" s="97"/>
      <c r="H33" s="9"/>
      <c r="I33" s="9"/>
      <c r="J33" s="25"/>
    </row>
    <row r="34" spans="1:10" ht="15">
      <c r="A34" s="17" t="s">
        <v>78</v>
      </c>
      <c r="B34" s="26">
        <v>160</v>
      </c>
      <c r="C34" s="26">
        <v>173</v>
      </c>
      <c r="D34" s="27">
        <f t="shared" si="0"/>
        <v>8.125</v>
      </c>
      <c r="E34" s="26">
        <v>1</v>
      </c>
      <c r="F34" s="26">
        <v>1</v>
      </c>
      <c r="G34" s="98">
        <f>F34*100/E34-100</f>
        <v>0</v>
      </c>
      <c r="H34" s="26">
        <v>229</v>
      </c>
      <c r="I34" s="26">
        <v>232</v>
      </c>
      <c r="J34" s="27">
        <f t="shared" si="1"/>
        <v>1.310043668122276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34">
    <cfRule type="cellIs" priority="12" dxfId="159" operator="lessThanOrEqual" stopIfTrue="1">
      <formula>0</formula>
    </cfRule>
  </conditionalFormatting>
  <conditionalFormatting sqref="G7:G34">
    <cfRule type="cellIs" priority="11" dxfId="158" operator="greaterThan" stopIfTrue="1">
      <formula>0</formula>
    </cfRule>
  </conditionalFormatting>
  <conditionalFormatting sqref="D7 J7 J9:J12 J14:J31 J33:J34 D9:D12 D14:D31 D33:D34">
    <cfRule type="cellIs" priority="6" dxfId="158" operator="greaterThan" stopIfTrue="1">
      <formula>0</formula>
    </cfRule>
  </conditionalFormatting>
  <conditionalFormatting sqref="D7 J7 J9:J12 J14:J31 J33:J34 D9:D12 D14:D31 D33:D34">
    <cfRule type="cellIs" priority="5" dxfId="16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I43" sqref="I43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/>
      <c r="C7" s="9"/>
      <c r="D7" s="97"/>
      <c r="E7" s="9"/>
      <c r="F7" s="9"/>
      <c r="G7" s="97"/>
      <c r="H7" s="9"/>
      <c r="I7" s="9"/>
      <c r="J7" s="97"/>
    </row>
    <row r="8" spans="1:10" ht="14.25">
      <c r="A8" s="14" t="s">
        <v>52</v>
      </c>
      <c r="B8" s="9">
        <v>0</v>
      </c>
      <c r="C8" s="9">
        <v>1</v>
      </c>
      <c r="D8" s="97" t="s">
        <v>315</v>
      </c>
      <c r="E8" s="9"/>
      <c r="F8" s="9"/>
      <c r="G8" s="97"/>
      <c r="H8" s="9">
        <v>0</v>
      </c>
      <c r="I8" s="9">
        <v>1</v>
      </c>
      <c r="J8" s="97" t="s">
        <v>315</v>
      </c>
    </row>
    <row r="9" spans="1:10" ht="14.25">
      <c r="A9" s="14" t="s">
        <v>53</v>
      </c>
      <c r="B9" s="9">
        <v>1</v>
      </c>
      <c r="C9" s="9">
        <v>0</v>
      </c>
      <c r="D9" s="137" t="s">
        <v>314</v>
      </c>
      <c r="E9" s="9"/>
      <c r="F9" s="9"/>
      <c r="G9" s="97"/>
      <c r="H9" s="9">
        <v>2</v>
      </c>
      <c r="I9" s="9">
        <v>0</v>
      </c>
      <c r="J9" s="137" t="s">
        <v>314</v>
      </c>
    </row>
    <row r="10" spans="1:10" ht="14.25">
      <c r="A10" s="14" t="s">
        <v>54</v>
      </c>
      <c r="B10" s="9">
        <v>2</v>
      </c>
      <c r="C10" s="9">
        <v>2</v>
      </c>
      <c r="D10" s="97">
        <f aca="true" t="shared" si="0" ref="D10:D25">C10*100/B10-100</f>
        <v>0</v>
      </c>
      <c r="E10" s="9"/>
      <c r="F10" s="9"/>
      <c r="G10" s="97"/>
      <c r="H10" s="9">
        <v>2</v>
      </c>
      <c r="I10" s="9">
        <v>2</v>
      </c>
      <c r="J10" s="97">
        <f aca="true" t="shared" si="1" ref="J10:J25">I10*100/H10-100</f>
        <v>0</v>
      </c>
    </row>
    <row r="11" spans="1:10" ht="14.25">
      <c r="A11" s="14" t="s">
        <v>55</v>
      </c>
      <c r="B11" s="9">
        <v>2</v>
      </c>
      <c r="C11" s="9">
        <v>0</v>
      </c>
      <c r="D11" s="137" t="s">
        <v>314</v>
      </c>
      <c r="E11" s="9"/>
      <c r="F11" s="9"/>
      <c r="G11" s="97"/>
      <c r="H11" s="9">
        <v>2</v>
      </c>
      <c r="I11" s="9">
        <v>0</v>
      </c>
      <c r="J11" s="137" t="s">
        <v>314</v>
      </c>
    </row>
    <row r="12" spans="1:10" ht="14.25">
      <c r="A12" s="14" t="s">
        <v>56</v>
      </c>
      <c r="B12" s="9">
        <v>1</v>
      </c>
      <c r="C12" s="9">
        <v>0</v>
      </c>
      <c r="D12" s="137" t="s">
        <v>314</v>
      </c>
      <c r="E12" s="9"/>
      <c r="F12" s="9"/>
      <c r="G12" s="97"/>
      <c r="H12" s="9">
        <v>1</v>
      </c>
      <c r="I12" s="9">
        <v>0</v>
      </c>
      <c r="J12" s="137" t="s">
        <v>314</v>
      </c>
    </row>
    <row r="13" spans="1:10" ht="14.25">
      <c r="A13" s="14" t="s">
        <v>57</v>
      </c>
      <c r="B13" s="9"/>
      <c r="C13" s="9"/>
      <c r="D13" s="97"/>
      <c r="E13" s="9"/>
      <c r="F13" s="9"/>
      <c r="G13" s="97"/>
      <c r="H13" s="9"/>
      <c r="I13" s="9"/>
      <c r="J13" s="97"/>
    </row>
    <row r="14" spans="1:10" ht="14.25">
      <c r="A14" s="14" t="s">
        <v>58</v>
      </c>
      <c r="B14" s="9">
        <v>0</v>
      </c>
      <c r="C14" s="9">
        <v>1</v>
      </c>
      <c r="D14" s="97" t="s">
        <v>315</v>
      </c>
      <c r="E14" s="9"/>
      <c r="F14" s="9"/>
      <c r="G14" s="97"/>
      <c r="H14" s="9">
        <v>0</v>
      </c>
      <c r="I14" s="9">
        <v>1</v>
      </c>
      <c r="J14" s="97" t="s">
        <v>315</v>
      </c>
    </row>
    <row r="15" spans="1:10" ht="14.25">
      <c r="A15" s="14" t="s">
        <v>59</v>
      </c>
      <c r="B15" s="9">
        <v>2</v>
      </c>
      <c r="C15" s="9">
        <v>1</v>
      </c>
      <c r="D15" s="97">
        <f t="shared" si="0"/>
        <v>-50</v>
      </c>
      <c r="E15" s="9">
        <v>0</v>
      </c>
      <c r="F15" s="9">
        <v>3</v>
      </c>
      <c r="G15" s="146" t="s">
        <v>315</v>
      </c>
      <c r="H15" s="9">
        <v>2</v>
      </c>
      <c r="I15" s="9">
        <v>11</v>
      </c>
      <c r="J15" s="25">
        <f t="shared" si="1"/>
        <v>450</v>
      </c>
    </row>
    <row r="16" spans="1:10" ht="14.25">
      <c r="A16" s="14" t="s">
        <v>60</v>
      </c>
      <c r="B16" s="9">
        <v>3</v>
      </c>
      <c r="C16" s="9">
        <v>1</v>
      </c>
      <c r="D16" s="25">
        <f t="shared" si="0"/>
        <v>-66.66666666666666</v>
      </c>
      <c r="E16" s="9"/>
      <c r="F16" s="9"/>
      <c r="G16" s="97"/>
      <c r="H16" s="9">
        <v>4</v>
      </c>
      <c r="I16" s="9">
        <v>1</v>
      </c>
      <c r="J16" s="25">
        <f t="shared" si="1"/>
        <v>-75</v>
      </c>
    </row>
    <row r="17" spans="1:10" ht="14.25">
      <c r="A17" s="14" t="s">
        <v>61</v>
      </c>
      <c r="B17" s="9">
        <v>1</v>
      </c>
      <c r="C17" s="9">
        <v>5</v>
      </c>
      <c r="D17" s="97">
        <f t="shared" si="0"/>
        <v>400</v>
      </c>
      <c r="E17" s="9"/>
      <c r="F17" s="9"/>
      <c r="G17" s="97"/>
      <c r="H17" s="9">
        <v>1</v>
      </c>
      <c r="I17" s="9">
        <v>5</v>
      </c>
      <c r="J17" s="25">
        <f t="shared" si="1"/>
        <v>400</v>
      </c>
    </row>
    <row r="18" spans="1:10" ht="14.25">
      <c r="A18" s="14" t="s">
        <v>62</v>
      </c>
      <c r="B18" s="9">
        <v>1</v>
      </c>
      <c r="C18" s="9">
        <v>0</v>
      </c>
      <c r="D18" s="137" t="s">
        <v>314</v>
      </c>
      <c r="E18" s="9"/>
      <c r="F18" s="9"/>
      <c r="G18" s="97"/>
      <c r="H18" s="9">
        <v>1</v>
      </c>
      <c r="I18" s="9">
        <v>0</v>
      </c>
      <c r="J18" s="137" t="s">
        <v>314</v>
      </c>
    </row>
    <row r="19" spans="1:10" ht="14.25">
      <c r="A19" s="14" t="s">
        <v>63</v>
      </c>
      <c r="B19" s="9"/>
      <c r="C19" s="9"/>
      <c r="D19" s="97"/>
      <c r="E19" s="9"/>
      <c r="F19" s="9"/>
      <c r="G19" s="97"/>
      <c r="H19" s="9"/>
      <c r="I19" s="9"/>
      <c r="J19" s="97"/>
    </row>
    <row r="20" spans="1:10" ht="14.25">
      <c r="A20" s="14" t="s">
        <v>64</v>
      </c>
      <c r="B20" s="9">
        <v>2</v>
      </c>
      <c r="C20" s="9">
        <v>4</v>
      </c>
      <c r="D20" s="97">
        <f t="shared" si="0"/>
        <v>100</v>
      </c>
      <c r="E20" s="9">
        <v>0</v>
      </c>
      <c r="F20" s="9">
        <v>1</v>
      </c>
      <c r="G20" s="146" t="s">
        <v>315</v>
      </c>
      <c r="H20" s="9">
        <v>3</v>
      </c>
      <c r="I20" s="9">
        <v>5</v>
      </c>
      <c r="J20" s="97">
        <f t="shared" si="1"/>
        <v>66.66666666666666</v>
      </c>
    </row>
    <row r="21" spans="1:10" ht="14.25">
      <c r="A21" s="14" t="s">
        <v>65</v>
      </c>
      <c r="B21" s="9">
        <v>5</v>
      </c>
      <c r="C21" s="9">
        <v>1</v>
      </c>
      <c r="D21" s="97">
        <f t="shared" si="0"/>
        <v>-80</v>
      </c>
      <c r="E21" s="9"/>
      <c r="F21" s="9"/>
      <c r="G21" s="146"/>
      <c r="H21" s="9">
        <v>5</v>
      </c>
      <c r="I21" s="9">
        <v>2</v>
      </c>
      <c r="J21" s="25">
        <f t="shared" si="1"/>
        <v>-60</v>
      </c>
    </row>
    <row r="22" spans="1:10" ht="14.25">
      <c r="A22" s="14" t="s">
        <v>66</v>
      </c>
      <c r="B22" s="9">
        <v>6</v>
      </c>
      <c r="C22" s="9">
        <v>4</v>
      </c>
      <c r="D22" s="97">
        <f t="shared" si="0"/>
        <v>-33.33333333333333</v>
      </c>
      <c r="E22" s="9">
        <v>0</v>
      </c>
      <c r="F22" s="9">
        <v>2</v>
      </c>
      <c r="G22" s="146" t="s">
        <v>315</v>
      </c>
      <c r="H22" s="9">
        <v>7</v>
      </c>
      <c r="I22" s="9">
        <v>3</v>
      </c>
      <c r="J22" s="25">
        <f t="shared" si="1"/>
        <v>-57.142857142857146</v>
      </c>
    </row>
    <row r="23" spans="1:10" ht="14.25">
      <c r="A23" s="14" t="s">
        <v>67</v>
      </c>
      <c r="B23" s="9">
        <v>4</v>
      </c>
      <c r="C23" s="9">
        <v>3</v>
      </c>
      <c r="D23" s="25">
        <f t="shared" si="0"/>
        <v>-25</v>
      </c>
      <c r="E23" s="9"/>
      <c r="F23" s="9"/>
      <c r="G23" s="146"/>
      <c r="H23" s="9">
        <v>4</v>
      </c>
      <c r="I23" s="9">
        <v>5</v>
      </c>
      <c r="J23" s="25">
        <f t="shared" si="1"/>
        <v>25</v>
      </c>
    </row>
    <row r="24" spans="1:10" ht="14.25">
      <c r="A24" s="14" t="s">
        <v>68</v>
      </c>
      <c r="B24" s="9">
        <v>0</v>
      </c>
      <c r="C24" s="9">
        <v>1</v>
      </c>
      <c r="D24" s="25" t="s">
        <v>315</v>
      </c>
      <c r="E24" s="9"/>
      <c r="F24" s="9"/>
      <c r="G24" s="146"/>
      <c r="H24" s="9">
        <v>0</v>
      </c>
      <c r="I24" s="9">
        <v>1</v>
      </c>
      <c r="J24" s="25" t="s">
        <v>315</v>
      </c>
    </row>
    <row r="25" spans="1:10" ht="14.25">
      <c r="A25" s="14" t="s">
        <v>69</v>
      </c>
      <c r="B25" s="9">
        <v>2</v>
      </c>
      <c r="C25" s="9">
        <v>1</v>
      </c>
      <c r="D25" s="97">
        <f t="shared" si="0"/>
        <v>-50</v>
      </c>
      <c r="E25" s="9"/>
      <c r="F25" s="9"/>
      <c r="G25" s="146"/>
      <c r="H25" s="9">
        <v>3</v>
      </c>
      <c r="I25" s="9">
        <v>1</v>
      </c>
      <c r="J25" s="25">
        <f t="shared" si="1"/>
        <v>-66.66666666666666</v>
      </c>
    </row>
    <row r="26" spans="1:10" ht="14.25">
      <c r="A26" s="14" t="s">
        <v>70</v>
      </c>
      <c r="B26" s="9">
        <v>1</v>
      </c>
      <c r="C26" s="9">
        <v>0</v>
      </c>
      <c r="D26" s="137" t="s">
        <v>314</v>
      </c>
      <c r="E26" s="9"/>
      <c r="F26" s="9"/>
      <c r="G26" s="146"/>
      <c r="H26" s="9">
        <v>1</v>
      </c>
      <c r="I26" s="9">
        <v>0</v>
      </c>
      <c r="J26" s="137" t="s">
        <v>314</v>
      </c>
    </row>
    <row r="27" spans="1:10" ht="14.25">
      <c r="A27" s="14" t="s">
        <v>71</v>
      </c>
      <c r="B27" s="9"/>
      <c r="C27" s="9"/>
      <c r="D27" s="97"/>
      <c r="E27" s="9"/>
      <c r="F27" s="9"/>
      <c r="G27" s="146"/>
      <c r="H27" s="9"/>
      <c r="I27" s="9"/>
      <c r="J27" s="25"/>
    </row>
    <row r="28" spans="1:10" ht="14.25">
      <c r="A28" s="14" t="s">
        <v>72</v>
      </c>
      <c r="B28" s="9"/>
      <c r="C28" s="9"/>
      <c r="D28" s="97"/>
      <c r="E28" s="9"/>
      <c r="F28" s="9"/>
      <c r="G28" s="146"/>
      <c r="H28" s="9"/>
      <c r="I28" s="9"/>
      <c r="J28" s="25"/>
    </row>
    <row r="29" spans="1:10" ht="14.25">
      <c r="A29" s="14" t="s">
        <v>73</v>
      </c>
      <c r="B29" s="9"/>
      <c r="C29" s="9"/>
      <c r="D29" s="97"/>
      <c r="E29" s="9"/>
      <c r="F29" s="9"/>
      <c r="G29" s="146"/>
      <c r="H29" s="9"/>
      <c r="I29" s="9"/>
      <c r="J29" s="25"/>
    </row>
    <row r="30" spans="1:10" ht="14.25">
      <c r="A30" s="14" t="s">
        <v>74</v>
      </c>
      <c r="B30" s="9">
        <v>2</v>
      </c>
      <c r="C30" s="9">
        <v>0</v>
      </c>
      <c r="D30" s="137" t="s">
        <v>314</v>
      </c>
      <c r="E30" s="9"/>
      <c r="F30" s="9"/>
      <c r="G30" s="146"/>
      <c r="H30" s="9">
        <v>2</v>
      </c>
      <c r="I30" s="9">
        <v>0</v>
      </c>
      <c r="J30" s="137" t="s">
        <v>314</v>
      </c>
    </row>
    <row r="31" spans="1:10" ht="14.25">
      <c r="A31" s="14" t="s">
        <v>75</v>
      </c>
      <c r="B31" s="9">
        <v>0</v>
      </c>
      <c r="C31" s="9">
        <v>2</v>
      </c>
      <c r="D31" s="97" t="s">
        <v>315</v>
      </c>
      <c r="E31" s="9">
        <v>0</v>
      </c>
      <c r="F31" s="9">
        <v>1</v>
      </c>
      <c r="G31" s="146" t="s">
        <v>315</v>
      </c>
      <c r="H31" s="9">
        <v>0</v>
      </c>
      <c r="I31" s="9">
        <v>1</v>
      </c>
      <c r="J31" s="25" t="s">
        <v>315</v>
      </c>
    </row>
    <row r="32" spans="1:10" ht="14.25">
      <c r="A32" s="14" t="s">
        <v>76</v>
      </c>
      <c r="B32" s="9"/>
      <c r="C32" s="9"/>
      <c r="D32" s="97"/>
      <c r="E32" s="9"/>
      <c r="F32" s="9"/>
      <c r="G32" s="146"/>
      <c r="H32" s="9"/>
      <c r="I32" s="9"/>
      <c r="J32" s="25"/>
    </row>
    <row r="33" spans="1:10" ht="14.25">
      <c r="A33" s="14" t="s">
        <v>77</v>
      </c>
      <c r="B33" s="9"/>
      <c r="C33" s="9"/>
      <c r="D33" s="97"/>
      <c r="E33" s="9"/>
      <c r="F33" s="9"/>
      <c r="G33" s="146"/>
      <c r="H33" s="9"/>
      <c r="I33" s="9"/>
      <c r="J33" s="25"/>
    </row>
    <row r="34" spans="1:10" ht="15">
      <c r="A34" s="17" t="s">
        <v>78</v>
      </c>
      <c r="B34" s="26">
        <v>35</v>
      </c>
      <c r="C34" s="26">
        <v>27</v>
      </c>
      <c r="D34" s="27">
        <f>C34*100/B34-100</f>
        <v>-22.85714285714286</v>
      </c>
      <c r="E34" s="26">
        <v>0</v>
      </c>
      <c r="F34" s="26">
        <v>7</v>
      </c>
      <c r="G34" s="146" t="s">
        <v>315</v>
      </c>
      <c r="H34" s="26">
        <v>40</v>
      </c>
      <c r="I34" s="26">
        <v>39</v>
      </c>
      <c r="J34" s="27">
        <f>I34*100/H34-100</f>
        <v>-2.5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P23">
    <cfRule type="cellIs" priority="31" dxfId="160" operator="lessThanOrEqual" stopIfTrue="1">
      <formula>0</formula>
    </cfRule>
    <cfRule type="cellIs" priority="32" dxfId="158" operator="greaterThan" stopIfTrue="1">
      <formula>0</formula>
    </cfRule>
  </conditionalFormatting>
  <conditionalFormatting sqref="J7:J8 D7:D8 D10 D13:D17 D19:D25 D27:D29 D31:D34 J10 J13:J17 J19:J25 J27:J29 J31:J34">
    <cfRule type="cellIs" priority="21" dxfId="161" operator="lessThanOrEqual" stopIfTrue="1">
      <formula>0</formula>
    </cfRule>
    <cfRule type="cellIs" priority="22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L18" sqref="L18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11">
        <v>0</v>
      </c>
      <c r="C7" s="11"/>
      <c r="D7" s="97">
        <v>0</v>
      </c>
      <c r="E7" s="11">
        <v>0</v>
      </c>
      <c r="F7" s="11"/>
      <c r="G7" s="97">
        <v>0</v>
      </c>
      <c r="H7" s="11">
        <v>0</v>
      </c>
      <c r="I7" s="11"/>
      <c r="J7" s="97">
        <v>0</v>
      </c>
    </row>
    <row r="8" spans="1:10" ht="14.25">
      <c r="A8" s="14" t="s">
        <v>52</v>
      </c>
      <c r="B8" s="11">
        <v>31</v>
      </c>
      <c r="C8" s="11">
        <v>29</v>
      </c>
      <c r="D8" s="25">
        <f aca="true" t="shared" si="0" ref="D8:D34">C8*100/B8-100</f>
        <v>-6.451612903225808</v>
      </c>
      <c r="E8" s="11">
        <v>3</v>
      </c>
      <c r="F8" s="11">
        <v>6</v>
      </c>
      <c r="G8" s="97">
        <f>F8*100/E8-100</f>
        <v>100</v>
      </c>
      <c r="H8" s="11">
        <v>52</v>
      </c>
      <c r="I8" s="11">
        <v>30</v>
      </c>
      <c r="J8" s="25">
        <f aca="true" t="shared" si="1" ref="J8:J34">I8*100/H8-100</f>
        <v>-42.30769230769231</v>
      </c>
    </row>
    <row r="9" spans="1:10" ht="14.25">
      <c r="A9" s="14" t="s">
        <v>53</v>
      </c>
      <c r="B9" s="11">
        <v>87</v>
      </c>
      <c r="C9" s="11">
        <v>74</v>
      </c>
      <c r="D9" s="25">
        <f t="shared" si="0"/>
        <v>-14.94252873563218</v>
      </c>
      <c r="E9" s="11">
        <v>14</v>
      </c>
      <c r="F9" s="11">
        <v>7</v>
      </c>
      <c r="G9" s="25">
        <f aca="true" t="shared" si="2" ref="G9:G34">F9*100/E9-100</f>
        <v>-50</v>
      </c>
      <c r="H9" s="11">
        <v>111</v>
      </c>
      <c r="I9" s="11">
        <v>96</v>
      </c>
      <c r="J9" s="25">
        <f t="shared" si="1"/>
        <v>-13.513513513513516</v>
      </c>
    </row>
    <row r="10" spans="1:10" ht="14.25">
      <c r="A10" s="14" t="s">
        <v>54</v>
      </c>
      <c r="B10" s="11">
        <v>208</v>
      </c>
      <c r="C10" s="11">
        <v>239</v>
      </c>
      <c r="D10" s="25">
        <f t="shared" si="0"/>
        <v>14.90384615384616</v>
      </c>
      <c r="E10" s="11">
        <v>7</v>
      </c>
      <c r="F10" s="11">
        <v>4</v>
      </c>
      <c r="G10" s="25">
        <f t="shared" si="2"/>
        <v>-42.857142857142854</v>
      </c>
      <c r="H10" s="11">
        <v>262</v>
      </c>
      <c r="I10" s="11">
        <v>316</v>
      </c>
      <c r="J10" s="25">
        <f t="shared" si="1"/>
        <v>20.610687022900763</v>
      </c>
    </row>
    <row r="11" spans="1:10" ht="14.25">
      <c r="A11" s="14" t="s">
        <v>55</v>
      </c>
      <c r="B11" s="11">
        <v>64</v>
      </c>
      <c r="C11" s="11">
        <v>67</v>
      </c>
      <c r="D11" s="25">
        <f t="shared" si="0"/>
        <v>4.6875</v>
      </c>
      <c r="E11" s="11">
        <v>6</v>
      </c>
      <c r="F11" s="11">
        <v>1</v>
      </c>
      <c r="G11" s="25">
        <f t="shared" si="2"/>
        <v>-83.33333333333333</v>
      </c>
      <c r="H11" s="11">
        <v>82</v>
      </c>
      <c r="I11" s="11">
        <v>89</v>
      </c>
      <c r="J11" s="25">
        <f t="shared" si="1"/>
        <v>8.536585365853654</v>
      </c>
    </row>
    <row r="12" spans="1:10" ht="14.25">
      <c r="A12" s="14" t="s">
        <v>56</v>
      </c>
      <c r="B12" s="11">
        <v>38</v>
      </c>
      <c r="C12" s="11">
        <v>69</v>
      </c>
      <c r="D12" s="25">
        <f t="shared" si="0"/>
        <v>81.57894736842104</v>
      </c>
      <c r="E12" s="11">
        <v>3</v>
      </c>
      <c r="F12" s="11">
        <v>8</v>
      </c>
      <c r="G12" s="25">
        <f t="shared" si="2"/>
        <v>166.66666666666669</v>
      </c>
      <c r="H12" s="11">
        <v>51</v>
      </c>
      <c r="I12" s="11">
        <v>87</v>
      </c>
      <c r="J12" s="25">
        <f t="shared" si="1"/>
        <v>70.58823529411765</v>
      </c>
    </row>
    <row r="13" spans="1:10" ht="14.25">
      <c r="A13" s="14" t="s">
        <v>57</v>
      </c>
      <c r="B13" s="11">
        <v>11</v>
      </c>
      <c r="C13" s="11">
        <v>17</v>
      </c>
      <c r="D13" s="25">
        <f t="shared" si="0"/>
        <v>54.54545454545453</v>
      </c>
      <c r="E13" s="11">
        <v>2</v>
      </c>
      <c r="F13" s="11">
        <v>1</v>
      </c>
      <c r="G13" s="25">
        <f t="shared" si="2"/>
        <v>-50</v>
      </c>
      <c r="H13" s="11">
        <v>10</v>
      </c>
      <c r="I13" s="11">
        <v>22</v>
      </c>
      <c r="J13" s="25">
        <f t="shared" si="1"/>
        <v>120</v>
      </c>
    </row>
    <row r="14" spans="1:10" ht="14.25">
      <c r="A14" s="14" t="s">
        <v>58</v>
      </c>
      <c r="B14" s="11">
        <v>139</v>
      </c>
      <c r="C14" s="11">
        <v>128</v>
      </c>
      <c r="D14" s="25">
        <f t="shared" si="0"/>
        <v>-7.9136690647482055</v>
      </c>
      <c r="E14" s="11">
        <v>7</v>
      </c>
      <c r="F14" s="11">
        <v>8</v>
      </c>
      <c r="G14" s="25">
        <f t="shared" si="2"/>
        <v>14.285714285714292</v>
      </c>
      <c r="H14" s="11">
        <v>178</v>
      </c>
      <c r="I14" s="11">
        <v>156</v>
      </c>
      <c r="J14" s="25">
        <f t="shared" si="1"/>
        <v>-12.359550561797747</v>
      </c>
    </row>
    <row r="15" spans="1:10" ht="14.25">
      <c r="A15" s="14" t="s">
        <v>59</v>
      </c>
      <c r="B15" s="11">
        <v>60</v>
      </c>
      <c r="C15" s="11">
        <v>79</v>
      </c>
      <c r="D15" s="25">
        <f t="shared" si="0"/>
        <v>31.666666666666657</v>
      </c>
      <c r="E15" s="11">
        <v>13</v>
      </c>
      <c r="F15" s="11">
        <v>3</v>
      </c>
      <c r="G15" s="25">
        <f t="shared" si="2"/>
        <v>-76.92307692307692</v>
      </c>
      <c r="H15" s="11">
        <v>67</v>
      </c>
      <c r="I15" s="11">
        <v>122</v>
      </c>
      <c r="J15" s="25">
        <f t="shared" si="1"/>
        <v>82.08955223880596</v>
      </c>
    </row>
    <row r="16" spans="1:10" ht="14.25">
      <c r="A16" s="14" t="s">
        <v>60</v>
      </c>
      <c r="B16" s="11">
        <v>125</v>
      </c>
      <c r="C16" s="11">
        <v>188</v>
      </c>
      <c r="D16" s="97">
        <f t="shared" si="0"/>
        <v>50.400000000000006</v>
      </c>
      <c r="E16" s="11">
        <v>0</v>
      </c>
      <c r="F16" s="11">
        <v>13</v>
      </c>
      <c r="G16" s="25" t="s">
        <v>315</v>
      </c>
      <c r="H16" s="11">
        <v>167</v>
      </c>
      <c r="I16" s="11">
        <v>243</v>
      </c>
      <c r="J16" s="25">
        <f t="shared" si="1"/>
        <v>45.50898203592814</v>
      </c>
    </row>
    <row r="17" spans="1:10" ht="14.25">
      <c r="A17" s="14" t="s">
        <v>61</v>
      </c>
      <c r="B17" s="11">
        <v>154</v>
      </c>
      <c r="C17" s="11">
        <v>210</v>
      </c>
      <c r="D17" s="25">
        <f t="shared" si="0"/>
        <v>36.363636363636374</v>
      </c>
      <c r="E17" s="11">
        <v>0</v>
      </c>
      <c r="F17" s="11">
        <v>1</v>
      </c>
      <c r="G17" s="25" t="s">
        <v>315</v>
      </c>
      <c r="H17" s="11">
        <v>181</v>
      </c>
      <c r="I17" s="11">
        <v>234</v>
      </c>
      <c r="J17" s="25">
        <f t="shared" si="1"/>
        <v>29.281767955801115</v>
      </c>
    </row>
    <row r="18" spans="1:10" ht="14.25">
      <c r="A18" s="14" t="s">
        <v>62</v>
      </c>
      <c r="B18" s="11">
        <v>37</v>
      </c>
      <c r="C18" s="11">
        <v>47</v>
      </c>
      <c r="D18" s="25">
        <f t="shared" si="0"/>
        <v>27.02702702702703</v>
      </c>
      <c r="E18" s="11">
        <v>2</v>
      </c>
      <c r="F18" s="11">
        <v>2</v>
      </c>
      <c r="G18" s="25">
        <f t="shared" si="2"/>
        <v>0</v>
      </c>
      <c r="H18" s="11">
        <v>48</v>
      </c>
      <c r="I18" s="11">
        <v>55</v>
      </c>
      <c r="J18" s="25">
        <f t="shared" si="1"/>
        <v>14.583333333333329</v>
      </c>
    </row>
    <row r="19" spans="1:10" ht="14.25">
      <c r="A19" s="14" t="s">
        <v>63</v>
      </c>
      <c r="B19" s="11">
        <v>27</v>
      </c>
      <c r="C19" s="11">
        <v>17</v>
      </c>
      <c r="D19" s="25">
        <f t="shared" si="0"/>
        <v>-37.03703703703704</v>
      </c>
      <c r="E19" s="11">
        <v>1</v>
      </c>
      <c r="F19" s="11">
        <v>0</v>
      </c>
      <c r="G19" s="25">
        <f t="shared" si="2"/>
        <v>-100</v>
      </c>
      <c r="H19" s="11">
        <v>30</v>
      </c>
      <c r="I19" s="11">
        <v>24</v>
      </c>
      <c r="J19" s="25">
        <f t="shared" si="1"/>
        <v>-20</v>
      </c>
    </row>
    <row r="20" spans="1:10" ht="14.25">
      <c r="A20" s="14" t="s">
        <v>64</v>
      </c>
      <c r="B20" s="11">
        <v>138</v>
      </c>
      <c r="C20" s="11">
        <v>202</v>
      </c>
      <c r="D20" s="25">
        <f t="shared" si="0"/>
        <v>46.376811594202906</v>
      </c>
      <c r="E20" s="11">
        <v>14</v>
      </c>
      <c r="F20" s="11">
        <v>12</v>
      </c>
      <c r="G20" s="25">
        <f t="shared" si="2"/>
        <v>-14.285714285714292</v>
      </c>
      <c r="H20" s="11">
        <v>180</v>
      </c>
      <c r="I20" s="11">
        <v>260</v>
      </c>
      <c r="J20" s="25">
        <f t="shared" si="1"/>
        <v>44.44444444444446</v>
      </c>
    </row>
    <row r="21" spans="1:10" ht="14.25">
      <c r="A21" s="14" t="s">
        <v>65</v>
      </c>
      <c r="B21" s="11">
        <v>82</v>
      </c>
      <c r="C21" s="11">
        <v>77</v>
      </c>
      <c r="D21" s="25">
        <f t="shared" si="0"/>
        <v>-6.097560975609753</v>
      </c>
      <c r="E21" s="11">
        <v>2</v>
      </c>
      <c r="F21" s="11">
        <v>1</v>
      </c>
      <c r="G21" s="97">
        <f t="shared" si="2"/>
        <v>-50</v>
      </c>
      <c r="H21" s="11">
        <v>108</v>
      </c>
      <c r="I21" s="11">
        <v>92</v>
      </c>
      <c r="J21" s="25">
        <f t="shared" si="1"/>
        <v>-14.81481481481481</v>
      </c>
    </row>
    <row r="22" spans="1:10" ht="14.25">
      <c r="A22" s="14" t="s">
        <v>66</v>
      </c>
      <c r="B22" s="11">
        <v>108</v>
      </c>
      <c r="C22" s="11">
        <v>151</v>
      </c>
      <c r="D22" s="25">
        <f t="shared" si="0"/>
        <v>39.81481481481481</v>
      </c>
      <c r="E22" s="11">
        <v>7</v>
      </c>
      <c r="F22" s="11">
        <v>15</v>
      </c>
      <c r="G22" s="25">
        <f t="shared" si="2"/>
        <v>114.28571428571428</v>
      </c>
      <c r="H22" s="11">
        <v>118</v>
      </c>
      <c r="I22" s="11">
        <v>182</v>
      </c>
      <c r="J22" s="25">
        <f t="shared" si="1"/>
        <v>54.23728813559322</v>
      </c>
    </row>
    <row r="23" spans="1:10" ht="14.25">
      <c r="A23" s="14" t="s">
        <v>67</v>
      </c>
      <c r="B23" s="11">
        <v>94</v>
      </c>
      <c r="C23" s="11">
        <v>112</v>
      </c>
      <c r="D23" s="25">
        <f t="shared" si="0"/>
        <v>19.148936170212764</v>
      </c>
      <c r="E23" s="11">
        <v>8</v>
      </c>
      <c r="F23" s="11">
        <v>9</v>
      </c>
      <c r="G23" s="25">
        <f t="shared" si="2"/>
        <v>12.5</v>
      </c>
      <c r="H23" s="11">
        <v>114</v>
      </c>
      <c r="I23" s="11">
        <v>142</v>
      </c>
      <c r="J23" s="25">
        <f t="shared" si="1"/>
        <v>24.56140350877193</v>
      </c>
    </row>
    <row r="24" spans="1:10" ht="14.25">
      <c r="A24" s="14" t="s">
        <v>68</v>
      </c>
      <c r="B24" s="11">
        <v>30</v>
      </c>
      <c r="C24" s="11">
        <v>38</v>
      </c>
      <c r="D24" s="25">
        <f t="shared" si="0"/>
        <v>26.66666666666667</v>
      </c>
      <c r="E24" s="11">
        <v>1</v>
      </c>
      <c r="F24" s="11">
        <v>2</v>
      </c>
      <c r="G24" s="97">
        <f t="shared" si="2"/>
        <v>100</v>
      </c>
      <c r="H24" s="11">
        <v>36</v>
      </c>
      <c r="I24" s="11">
        <v>52</v>
      </c>
      <c r="J24" s="25">
        <f t="shared" si="1"/>
        <v>44.44444444444446</v>
      </c>
    </row>
    <row r="25" spans="1:10" ht="14.25">
      <c r="A25" s="14" t="s">
        <v>69</v>
      </c>
      <c r="B25" s="11">
        <v>32</v>
      </c>
      <c r="C25" s="11">
        <v>35</v>
      </c>
      <c r="D25" s="25">
        <f t="shared" si="0"/>
        <v>9.375</v>
      </c>
      <c r="E25" s="11">
        <v>4</v>
      </c>
      <c r="F25" s="11">
        <v>2</v>
      </c>
      <c r="G25" s="97">
        <f t="shared" si="2"/>
        <v>-50</v>
      </c>
      <c r="H25" s="11">
        <v>42</v>
      </c>
      <c r="I25" s="11">
        <v>42</v>
      </c>
      <c r="J25" s="25">
        <f t="shared" si="1"/>
        <v>0</v>
      </c>
    </row>
    <row r="26" spans="1:10" ht="14.25">
      <c r="A26" s="14" t="s">
        <v>70</v>
      </c>
      <c r="B26" s="11">
        <v>21</v>
      </c>
      <c r="C26" s="11">
        <v>38</v>
      </c>
      <c r="D26" s="25">
        <f t="shared" si="0"/>
        <v>80.95238095238096</v>
      </c>
      <c r="E26" s="11">
        <v>2</v>
      </c>
      <c r="F26" s="11">
        <v>4</v>
      </c>
      <c r="G26" s="97">
        <f t="shared" si="2"/>
        <v>100</v>
      </c>
      <c r="H26" s="11">
        <v>33</v>
      </c>
      <c r="I26" s="11">
        <v>50</v>
      </c>
      <c r="J26" s="25">
        <f t="shared" si="1"/>
        <v>51.5151515151515</v>
      </c>
    </row>
    <row r="27" spans="1:10" ht="14.25">
      <c r="A27" s="14" t="s">
        <v>71</v>
      </c>
      <c r="B27" s="11">
        <v>64</v>
      </c>
      <c r="C27" s="11">
        <v>96</v>
      </c>
      <c r="D27" s="25">
        <f t="shared" si="0"/>
        <v>50</v>
      </c>
      <c r="E27" s="11">
        <v>2</v>
      </c>
      <c r="F27" s="11">
        <v>4</v>
      </c>
      <c r="G27" s="97">
        <f t="shared" si="2"/>
        <v>100</v>
      </c>
      <c r="H27" s="11">
        <v>69</v>
      </c>
      <c r="I27" s="11">
        <v>118</v>
      </c>
      <c r="J27" s="25">
        <f t="shared" si="1"/>
        <v>71.01449275362319</v>
      </c>
    </row>
    <row r="28" spans="1:10" ht="14.25">
      <c r="A28" s="14" t="s">
        <v>72</v>
      </c>
      <c r="B28" s="11">
        <v>35</v>
      </c>
      <c r="C28" s="11">
        <v>61</v>
      </c>
      <c r="D28" s="25">
        <f t="shared" si="0"/>
        <v>74.28571428571428</v>
      </c>
      <c r="E28" s="11">
        <v>3</v>
      </c>
      <c r="F28" s="11">
        <v>5</v>
      </c>
      <c r="G28" s="25">
        <f t="shared" si="2"/>
        <v>66.66666666666666</v>
      </c>
      <c r="H28" s="11">
        <v>48</v>
      </c>
      <c r="I28" s="11">
        <v>65</v>
      </c>
      <c r="J28" s="25">
        <f t="shared" si="1"/>
        <v>35.41666666666666</v>
      </c>
    </row>
    <row r="29" spans="1:10" ht="14.25">
      <c r="A29" s="14" t="s">
        <v>73</v>
      </c>
      <c r="B29" s="11">
        <v>63</v>
      </c>
      <c r="C29" s="11">
        <v>58</v>
      </c>
      <c r="D29" s="25">
        <f t="shared" si="0"/>
        <v>-7.936507936507937</v>
      </c>
      <c r="E29" s="11">
        <v>0</v>
      </c>
      <c r="F29" s="11">
        <v>3</v>
      </c>
      <c r="G29" s="25" t="s">
        <v>315</v>
      </c>
      <c r="H29" s="11">
        <v>89</v>
      </c>
      <c r="I29" s="11">
        <v>77</v>
      </c>
      <c r="J29" s="25">
        <f t="shared" si="1"/>
        <v>-13.483146067415731</v>
      </c>
    </row>
    <row r="30" spans="1:10" ht="14.25">
      <c r="A30" s="14" t="s">
        <v>74</v>
      </c>
      <c r="B30" s="11">
        <v>71</v>
      </c>
      <c r="C30" s="11">
        <v>67</v>
      </c>
      <c r="D30" s="25">
        <f t="shared" si="0"/>
        <v>-5.633802816901408</v>
      </c>
      <c r="E30" s="11">
        <v>5</v>
      </c>
      <c r="F30" s="11">
        <v>8</v>
      </c>
      <c r="G30" s="97">
        <f t="shared" si="2"/>
        <v>60</v>
      </c>
      <c r="H30" s="11">
        <v>101</v>
      </c>
      <c r="I30" s="11">
        <v>83</v>
      </c>
      <c r="J30" s="25">
        <f t="shared" si="1"/>
        <v>-17.821782178217816</v>
      </c>
    </row>
    <row r="31" spans="1:10" ht="14.25">
      <c r="A31" s="14" t="s">
        <v>75</v>
      </c>
      <c r="B31" s="11">
        <v>56</v>
      </c>
      <c r="C31" s="11">
        <v>52</v>
      </c>
      <c r="D31" s="25">
        <f t="shared" si="0"/>
        <v>-7.142857142857139</v>
      </c>
      <c r="E31" s="11">
        <v>8</v>
      </c>
      <c r="F31" s="11">
        <v>3</v>
      </c>
      <c r="G31" s="25">
        <f t="shared" si="2"/>
        <v>-62.5</v>
      </c>
      <c r="H31" s="11">
        <v>70</v>
      </c>
      <c r="I31" s="11">
        <v>64</v>
      </c>
      <c r="J31" s="25">
        <f t="shared" si="1"/>
        <v>-8.57142857142857</v>
      </c>
    </row>
    <row r="32" spans="1:10" ht="14.25">
      <c r="A32" s="14" t="s">
        <v>76</v>
      </c>
      <c r="B32" s="11">
        <v>27</v>
      </c>
      <c r="C32" s="11">
        <v>47</v>
      </c>
      <c r="D32" s="25">
        <f t="shared" si="0"/>
        <v>74.07407407407408</v>
      </c>
      <c r="E32" s="11">
        <v>3</v>
      </c>
      <c r="F32" s="11">
        <v>3</v>
      </c>
      <c r="G32" s="97">
        <f t="shared" si="2"/>
        <v>0</v>
      </c>
      <c r="H32" s="11">
        <v>33</v>
      </c>
      <c r="I32" s="11">
        <v>67</v>
      </c>
      <c r="J32" s="25">
        <f t="shared" si="1"/>
        <v>103.03030303030303</v>
      </c>
    </row>
    <row r="33" spans="1:10" ht="14.25">
      <c r="A33" s="14" t="s">
        <v>77</v>
      </c>
      <c r="B33" s="11">
        <v>0</v>
      </c>
      <c r="C33" s="11">
        <v>0</v>
      </c>
      <c r="D33" s="97">
        <v>0</v>
      </c>
      <c r="E33" s="11">
        <v>0</v>
      </c>
      <c r="F33" s="11">
        <v>0</v>
      </c>
      <c r="G33" s="97">
        <v>0</v>
      </c>
      <c r="H33" s="11">
        <v>0</v>
      </c>
      <c r="I33" s="11">
        <v>0</v>
      </c>
      <c r="J33" s="97">
        <v>0</v>
      </c>
    </row>
    <row r="34" spans="1:10" ht="15">
      <c r="A34" s="17" t="s">
        <v>78</v>
      </c>
      <c r="B34" s="18">
        <v>1802</v>
      </c>
      <c r="C34" s="18">
        <v>2198</v>
      </c>
      <c r="D34" s="27">
        <f t="shared" si="0"/>
        <v>21.975582685904556</v>
      </c>
      <c r="E34" s="18">
        <v>117</v>
      </c>
      <c r="F34" s="18">
        <v>125</v>
      </c>
      <c r="G34" s="27">
        <f t="shared" si="2"/>
        <v>6.837606837606842</v>
      </c>
      <c r="H34" s="18">
        <v>2280</v>
      </c>
      <c r="I34" s="18">
        <v>2768</v>
      </c>
      <c r="J34" s="27">
        <f t="shared" si="1"/>
        <v>21.403508771929822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34">
    <cfRule type="cellIs" priority="4" dxfId="159" operator="lessThanOrEqual" stopIfTrue="1">
      <formula>0</formula>
    </cfRule>
  </conditionalFormatting>
  <conditionalFormatting sqref="D7:D34 J7:J34 G7:G34">
    <cfRule type="cellIs" priority="3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6" sqref="G26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10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10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10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/>
      <c r="C7" s="9"/>
      <c r="D7" s="86"/>
      <c r="E7" s="9"/>
      <c r="F7" s="85"/>
      <c r="G7" s="86"/>
      <c r="H7" s="9"/>
      <c r="I7" s="9"/>
      <c r="J7" s="86"/>
    </row>
    <row r="8" spans="1:10" ht="14.25">
      <c r="A8" s="14" t="s">
        <v>52</v>
      </c>
      <c r="B8" s="9">
        <v>10</v>
      </c>
      <c r="C8" s="9">
        <v>9</v>
      </c>
      <c r="D8" s="20">
        <f aca="true" t="shared" si="0" ref="D8:D17">C8*100/B8-100</f>
        <v>-10</v>
      </c>
      <c r="E8" s="9">
        <v>0</v>
      </c>
      <c r="F8" s="86">
        <v>1</v>
      </c>
      <c r="G8" s="97" t="s">
        <v>315</v>
      </c>
      <c r="H8" s="9">
        <v>12</v>
      </c>
      <c r="I8" s="9">
        <v>8</v>
      </c>
      <c r="J8" s="20">
        <f aca="true" t="shared" si="1" ref="J8:J34">I8*100/H8-100</f>
        <v>-33.33333333333333</v>
      </c>
    </row>
    <row r="9" spans="1:10" ht="14.25">
      <c r="A9" s="14" t="s">
        <v>53</v>
      </c>
      <c r="B9" s="9">
        <v>27</v>
      </c>
      <c r="C9" s="9">
        <v>28</v>
      </c>
      <c r="D9" s="20">
        <f t="shared" si="0"/>
        <v>3.7037037037037095</v>
      </c>
      <c r="E9" s="9">
        <v>1</v>
      </c>
      <c r="F9" s="86">
        <v>1</v>
      </c>
      <c r="G9" s="97">
        <f>F9*100/E9-100</f>
        <v>0</v>
      </c>
      <c r="H9" s="9">
        <v>29</v>
      </c>
      <c r="I9" s="9">
        <v>29</v>
      </c>
      <c r="J9" s="20">
        <f t="shared" si="1"/>
        <v>0</v>
      </c>
    </row>
    <row r="10" spans="1:10" ht="14.25">
      <c r="A10" s="14" t="s">
        <v>54</v>
      </c>
      <c r="B10" s="9">
        <v>66</v>
      </c>
      <c r="C10" s="9">
        <v>58</v>
      </c>
      <c r="D10" s="20">
        <f t="shared" si="0"/>
        <v>-12.121212121212125</v>
      </c>
      <c r="E10" s="9">
        <v>0</v>
      </c>
      <c r="F10" s="86">
        <v>2</v>
      </c>
      <c r="G10" s="97" t="s">
        <v>315</v>
      </c>
      <c r="H10" s="9">
        <v>68</v>
      </c>
      <c r="I10" s="9">
        <v>61</v>
      </c>
      <c r="J10" s="20">
        <f t="shared" si="1"/>
        <v>-10.294117647058826</v>
      </c>
    </row>
    <row r="11" spans="1:10" ht="14.25">
      <c r="A11" s="14" t="s">
        <v>55</v>
      </c>
      <c r="B11" s="9">
        <v>20</v>
      </c>
      <c r="C11" s="9">
        <v>17</v>
      </c>
      <c r="D11" s="86">
        <f t="shared" si="0"/>
        <v>-15</v>
      </c>
      <c r="E11" s="9">
        <v>2</v>
      </c>
      <c r="F11" s="86">
        <v>4</v>
      </c>
      <c r="G11" s="25">
        <f>F11*100/E11-100</f>
        <v>100</v>
      </c>
      <c r="H11" s="9">
        <v>18</v>
      </c>
      <c r="I11" s="9">
        <v>13</v>
      </c>
      <c r="J11" s="20">
        <f t="shared" si="1"/>
        <v>-27.77777777777777</v>
      </c>
    </row>
    <row r="12" spans="1:10" ht="14.25">
      <c r="A12" s="14" t="s">
        <v>56</v>
      </c>
      <c r="B12" s="9">
        <v>18</v>
      </c>
      <c r="C12" s="9">
        <v>12</v>
      </c>
      <c r="D12" s="86">
        <f t="shared" si="0"/>
        <v>-33.33333333333333</v>
      </c>
      <c r="E12" s="9"/>
      <c r="F12" s="86"/>
      <c r="G12" s="25"/>
      <c r="H12" s="9">
        <v>19</v>
      </c>
      <c r="I12" s="9">
        <v>12</v>
      </c>
      <c r="J12" s="20">
        <f t="shared" si="1"/>
        <v>-36.8421052631579</v>
      </c>
    </row>
    <row r="13" spans="1:10" ht="14.25">
      <c r="A13" s="14" t="s">
        <v>57</v>
      </c>
      <c r="B13" s="9">
        <v>6</v>
      </c>
      <c r="C13" s="9">
        <v>3</v>
      </c>
      <c r="D13" s="20">
        <f t="shared" si="0"/>
        <v>-50</v>
      </c>
      <c r="E13" s="9"/>
      <c r="F13" s="86"/>
      <c r="G13" s="25"/>
      <c r="H13" s="9">
        <v>6</v>
      </c>
      <c r="I13" s="9">
        <v>3</v>
      </c>
      <c r="J13" s="86">
        <f t="shared" si="1"/>
        <v>-50</v>
      </c>
    </row>
    <row r="14" spans="1:10" ht="14.25">
      <c r="A14" s="14" t="s">
        <v>58</v>
      </c>
      <c r="B14" s="9">
        <v>30</v>
      </c>
      <c r="C14" s="9">
        <v>39</v>
      </c>
      <c r="D14" s="20">
        <f t="shared" si="0"/>
        <v>30</v>
      </c>
      <c r="E14" s="9">
        <v>0</v>
      </c>
      <c r="F14" s="86">
        <v>1</v>
      </c>
      <c r="G14" s="25" t="s">
        <v>315</v>
      </c>
      <c r="H14" s="9">
        <v>34</v>
      </c>
      <c r="I14" s="9">
        <v>40</v>
      </c>
      <c r="J14" s="20">
        <f t="shared" si="1"/>
        <v>17.647058823529406</v>
      </c>
    </row>
    <row r="15" spans="1:10" ht="14.25">
      <c r="A15" s="14" t="s">
        <v>59</v>
      </c>
      <c r="B15" s="9">
        <v>22</v>
      </c>
      <c r="C15" s="9">
        <v>39</v>
      </c>
      <c r="D15" s="20">
        <f t="shared" si="0"/>
        <v>77.27272727272728</v>
      </c>
      <c r="E15" s="9">
        <v>1</v>
      </c>
      <c r="F15" s="86">
        <v>1</v>
      </c>
      <c r="G15" s="97">
        <f>F15*100/E15-100</f>
        <v>0</v>
      </c>
      <c r="H15" s="9">
        <v>24</v>
      </c>
      <c r="I15" s="9">
        <v>40</v>
      </c>
      <c r="J15" s="20">
        <f t="shared" si="1"/>
        <v>66.66666666666666</v>
      </c>
    </row>
    <row r="16" spans="1:10" ht="14.25">
      <c r="A16" s="14" t="s">
        <v>60</v>
      </c>
      <c r="B16" s="9">
        <v>17</v>
      </c>
      <c r="C16" s="9">
        <v>22</v>
      </c>
      <c r="D16" s="20">
        <f t="shared" si="0"/>
        <v>29.411764705882348</v>
      </c>
      <c r="E16" s="9">
        <v>0</v>
      </c>
      <c r="F16" s="86">
        <v>1</v>
      </c>
      <c r="G16" s="97" t="s">
        <v>315</v>
      </c>
      <c r="H16" s="9">
        <v>19</v>
      </c>
      <c r="I16" s="9">
        <v>25</v>
      </c>
      <c r="J16" s="20">
        <f t="shared" si="1"/>
        <v>31.57894736842104</v>
      </c>
    </row>
    <row r="17" spans="1:10" ht="14.25">
      <c r="A17" s="14" t="s">
        <v>61</v>
      </c>
      <c r="B17" s="9">
        <v>47</v>
      </c>
      <c r="C17" s="9">
        <v>49</v>
      </c>
      <c r="D17" s="20">
        <f t="shared" si="0"/>
        <v>4.255319148936167</v>
      </c>
      <c r="E17" s="9"/>
      <c r="F17" s="86"/>
      <c r="G17" s="97"/>
      <c r="H17" s="9">
        <v>51</v>
      </c>
      <c r="I17" s="9">
        <v>49</v>
      </c>
      <c r="J17" s="20">
        <f t="shared" si="1"/>
        <v>-3.9215686274509807</v>
      </c>
    </row>
    <row r="18" spans="1:10" ht="14.25">
      <c r="A18" s="14" t="s">
        <v>62</v>
      </c>
      <c r="B18" s="9">
        <v>0</v>
      </c>
      <c r="C18" s="9">
        <v>8</v>
      </c>
      <c r="D18" s="25" t="s">
        <v>315</v>
      </c>
      <c r="E18" s="9"/>
      <c r="F18" s="86"/>
      <c r="G18" s="97"/>
      <c r="H18" s="9">
        <v>0</v>
      </c>
      <c r="I18" s="9">
        <v>8</v>
      </c>
      <c r="J18" s="25" t="s">
        <v>315</v>
      </c>
    </row>
    <row r="19" spans="1:10" ht="14.25">
      <c r="A19" s="14" t="s">
        <v>63</v>
      </c>
      <c r="B19" s="9">
        <v>2</v>
      </c>
      <c r="C19" s="9">
        <v>5</v>
      </c>
      <c r="D19" s="20">
        <f aca="true" t="shared" si="2" ref="D19:D32">C19*100/B19-100</f>
        <v>150</v>
      </c>
      <c r="E19" s="9"/>
      <c r="F19" s="86"/>
      <c r="G19" s="97"/>
      <c r="H19" s="9">
        <v>2</v>
      </c>
      <c r="I19" s="9">
        <v>6</v>
      </c>
      <c r="J19" s="86">
        <f t="shared" si="1"/>
        <v>200</v>
      </c>
    </row>
    <row r="20" spans="1:10" ht="14.25">
      <c r="A20" s="14" t="s">
        <v>64</v>
      </c>
      <c r="B20" s="9">
        <v>30</v>
      </c>
      <c r="C20" s="9">
        <v>26</v>
      </c>
      <c r="D20" s="20">
        <f t="shared" si="2"/>
        <v>-13.333333333333329</v>
      </c>
      <c r="E20" s="9"/>
      <c r="F20" s="86"/>
      <c r="G20" s="97"/>
      <c r="H20" s="9">
        <v>33</v>
      </c>
      <c r="I20" s="9">
        <v>30</v>
      </c>
      <c r="J20" s="20">
        <f t="shared" si="1"/>
        <v>-9.090909090909093</v>
      </c>
    </row>
    <row r="21" spans="1:10" ht="14.25">
      <c r="A21" s="14" t="s">
        <v>65</v>
      </c>
      <c r="B21" s="9">
        <v>25</v>
      </c>
      <c r="C21" s="9">
        <v>20</v>
      </c>
      <c r="D21" s="86">
        <f t="shared" si="2"/>
        <v>-20</v>
      </c>
      <c r="E21" s="9"/>
      <c r="F21" s="86"/>
      <c r="G21" s="97"/>
      <c r="H21" s="9">
        <v>27</v>
      </c>
      <c r="I21" s="9">
        <v>22</v>
      </c>
      <c r="J21" s="20">
        <f t="shared" si="1"/>
        <v>-18.51851851851852</v>
      </c>
    </row>
    <row r="22" spans="1:10" ht="14.25">
      <c r="A22" s="14" t="s">
        <v>66</v>
      </c>
      <c r="B22" s="9">
        <v>57</v>
      </c>
      <c r="C22" s="9">
        <v>35</v>
      </c>
      <c r="D22" s="20">
        <f t="shared" si="2"/>
        <v>-38.59649122807018</v>
      </c>
      <c r="E22" s="9">
        <v>3</v>
      </c>
      <c r="F22" s="86">
        <v>1</v>
      </c>
      <c r="G22" s="25">
        <f>F22*100/E22-100</f>
        <v>-66.66666666666666</v>
      </c>
      <c r="H22" s="9">
        <v>60</v>
      </c>
      <c r="I22" s="9">
        <v>35</v>
      </c>
      <c r="J22" s="20">
        <f t="shared" si="1"/>
        <v>-41.666666666666664</v>
      </c>
    </row>
    <row r="23" spans="1:10" ht="14.25">
      <c r="A23" s="14" t="s">
        <v>67</v>
      </c>
      <c r="B23" s="9">
        <v>40</v>
      </c>
      <c r="C23" s="9">
        <v>32</v>
      </c>
      <c r="D23" s="20">
        <f t="shared" si="2"/>
        <v>-20</v>
      </c>
      <c r="E23" s="9">
        <v>4</v>
      </c>
      <c r="F23" s="86">
        <v>2</v>
      </c>
      <c r="G23" s="25">
        <f>F23*100/E23-100</f>
        <v>-50</v>
      </c>
      <c r="H23" s="9">
        <v>39</v>
      </c>
      <c r="I23" s="9">
        <v>33</v>
      </c>
      <c r="J23" s="20">
        <f t="shared" si="1"/>
        <v>-15.384615384615387</v>
      </c>
    </row>
    <row r="24" spans="1:10" ht="14.25">
      <c r="A24" s="14" t="s">
        <v>68</v>
      </c>
      <c r="B24" s="9">
        <v>4</v>
      </c>
      <c r="C24" s="9">
        <v>4</v>
      </c>
      <c r="D24" s="86">
        <f t="shared" si="2"/>
        <v>0</v>
      </c>
      <c r="E24" s="9">
        <v>0</v>
      </c>
      <c r="F24" s="86">
        <v>1</v>
      </c>
      <c r="G24" s="25" t="s">
        <v>315</v>
      </c>
      <c r="H24" s="9">
        <v>5</v>
      </c>
      <c r="I24" s="9">
        <v>3</v>
      </c>
      <c r="J24" s="20">
        <f t="shared" si="1"/>
        <v>-40</v>
      </c>
    </row>
    <row r="25" spans="1:10" ht="14.25">
      <c r="A25" s="14" t="s">
        <v>69</v>
      </c>
      <c r="B25" s="9">
        <v>24</v>
      </c>
      <c r="C25" s="9">
        <v>23</v>
      </c>
      <c r="D25" s="20">
        <f t="shared" si="2"/>
        <v>-4.166666666666671</v>
      </c>
      <c r="E25" s="9">
        <v>0</v>
      </c>
      <c r="F25" s="86">
        <v>1</v>
      </c>
      <c r="G25" s="25" t="s">
        <v>315</v>
      </c>
      <c r="H25" s="9">
        <v>28</v>
      </c>
      <c r="I25" s="9">
        <v>24</v>
      </c>
      <c r="J25" s="20">
        <f t="shared" si="1"/>
        <v>-14.285714285714292</v>
      </c>
    </row>
    <row r="26" spans="1:10" ht="14.25">
      <c r="A26" s="14" t="s">
        <v>70</v>
      </c>
      <c r="B26" s="9">
        <v>7</v>
      </c>
      <c r="C26" s="9">
        <v>20</v>
      </c>
      <c r="D26" s="20">
        <f t="shared" si="2"/>
        <v>185.71428571428572</v>
      </c>
      <c r="E26" s="9">
        <v>1</v>
      </c>
      <c r="F26" s="86">
        <v>0</v>
      </c>
      <c r="G26" s="137" t="s">
        <v>314</v>
      </c>
      <c r="H26" s="9">
        <v>6</v>
      </c>
      <c r="I26" s="9">
        <v>21</v>
      </c>
      <c r="J26" s="86">
        <f t="shared" si="1"/>
        <v>250</v>
      </c>
    </row>
    <row r="27" spans="1:10" ht="14.25">
      <c r="A27" s="14" t="s">
        <v>71</v>
      </c>
      <c r="B27" s="9">
        <v>13</v>
      </c>
      <c r="C27" s="9">
        <v>12</v>
      </c>
      <c r="D27" s="20">
        <f t="shared" si="2"/>
        <v>-7.692307692307693</v>
      </c>
      <c r="E27" s="9"/>
      <c r="F27" s="86"/>
      <c r="G27" s="25"/>
      <c r="H27" s="9">
        <v>13</v>
      </c>
      <c r="I27" s="9">
        <v>12</v>
      </c>
      <c r="J27" s="20">
        <f t="shared" si="1"/>
        <v>-7.692307692307693</v>
      </c>
    </row>
    <row r="28" spans="1:10" ht="14.25">
      <c r="A28" s="14" t="s">
        <v>72</v>
      </c>
      <c r="B28" s="9">
        <v>6</v>
      </c>
      <c r="C28" s="9">
        <v>10</v>
      </c>
      <c r="D28" s="86">
        <f t="shared" si="2"/>
        <v>66.66666666666666</v>
      </c>
      <c r="E28" s="9">
        <v>1</v>
      </c>
      <c r="F28" s="86">
        <v>1</v>
      </c>
      <c r="G28" s="97">
        <f>F28*100/E28-100</f>
        <v>0</v>
      </c>
      <c r="H28" s="9">
        <v>6</v>
      </c>
      <c r="I28" s="9">
        <v>9</v>
      </c>
      <c r="J28" s="86">
        <f t="shared" si="1"/>
        <v>50</v>
      </c>
    </row>
    <row r="29" spans="1:10" ht="14.25">
      <c r="A29" s="14" t="s">
        <v>73</v>
      </c>
      <c r="B29" s="9">
        <v>12</v>
      </c>
      <c r="C29" s="9">
        <v>13</v>
      </c>
      <c r="D29" s="20">
        <f t="shared" si="2"/>
        <v>8.333333333333329</v>
      </c>
      <c r="E29" s="9">
        <v>1</v>
      </c>
      <c r="F29" s="86">
        <v>0</v>
      </c>
      <c r="G29" s="137" t="s">
        <v>314</v>
      </c>
      <c r="H29" s="9">
        <v>11</v>
      </c>
      <c r="I29" s="9">
        <v>16</v>
      </c>
      <c r="J29" s="20">
        <f t="shared" si="1"/>
        <v>45.45454545454547</v>
      </c>
    </row>
    <row r="30" spans="1:10" ht="14.25">
      <c r="A30" s="14" t="s">
        <v>74</v>
      </c>
      <c r="B30" s="9">
        <v>15</v>
      </c>
      <c r="C30" s="9">
        <v>22</v>
      </c>
      <c r="D30" s="20">
        <f t="shared" si="2"/>
        <v>46.66666666666666</v>
      </c>
      <c r="E30" s="9">
        <v>1</v>
      </c>
      <c r="F30" s="86">
        <v>1</v>
      </c>
      <c r="G30" s="97">
        <f>F30*100/E30-100</f>
        <v>0</v>
      </c>
      <c r="H30" s="9">
        <v>15</v>
      </c>
      <c r="I30" s="9">
        <v>23</v>
      </c>
      <c r="J30" s="20">
        <f t="shared" si="1"/>
        <v>53.33333333333334</v>
      </c>
    </row>
    <row r="31" spans="1:10" ht="14.25">
      <c r="A31" s="14" t="s">
        <v>75</v>
      </c>
      <c r="B31" s="9">
        <v>9</v>
      </c>
      <c r="C31" s="9">
        <v>11</v>
      </c>
      <c r="D31" s="86">
        <f t="shared" si="2"/>
        <v>22.22222222222223</v>
      </c>
      <c r="E31" s="9">
        <v>0</v>
      </c>
      <c r="F31" s="86">
        <v>1</v>
      </c>
      <c r="G31" s="97" t="s">
        <v>315</v>
      </c>
      <c r="H31" s="9">
        <v>10</v>
      </c>
      <c r="I31" s="9">
        <v>11</v>
      </c>
      <c r="J31" s="86">
        <f t="shared" si="1"/>
        <v>10</v>
      </c>
    </row>
    <row r="32" spans="1:10" ht="14.25">
      <c r="A32" s="14" t="s">
        <v>76</v>
      </c>
      <c r="B32" s="9">
        <v>5</v>
      </c>
      <c r="C32" s="9">
        <v>8</v>
      </c>
      <c r="D32" s="86">
        <f t="shared" si="2"/>
        <v>60</v>
      </c>
      <c r="E32" s="9"/>
      <c r="F32" s="86"/>
      <c r="G32" s="97"/>
      <c r="H32" s="9">
        <v>5</v>
      </c>
      <c r="I32" s="9">
        <v>8</v>
      </c>
      <c r="J32" s="86">
        <f t="shared" si="1"/>
        <v>60</v>
      </c>
    </row>
    <row r="33" spans="1:10" ht="14.25">
      <c r="A33" s="14" t="s">
        <v>77</v>
      </c>
      <c r="B33" s="9"/>
      <c r="C33" s="9"/>
      <c r="D33" s="86"/>
      <c r="E33" s="9"/>
      <c r="F33" s="86"/>
      <c r="G33" s="97"/>
      <c r="H33" s="9"/>
      <c r="I33" s="9"/>
      <c r="J33" s="86"/>
    </row>
    <row r="34" spans="1:10" ht="15">
      <c r="A34" s="17" t="s">
        <v>78</v>
      </c>
      <c r="B34" s="26">
        <v>512</v>
      </c>
      <c r="C34" s="26">
        <v>525</v>
      </c>
      <c r="D34" s="30">
        <f>C34*100/B34-100</f>
        <v>2.5390625</v>
      </c>
      <c r="E34" s="26">
        <v>15</v>
      </c>
      <c r="F34" s="87">
        <v>19</v>
      </c>
      <c r="G34" s="30">
        <f>F34*100/E34-100</f>
        <v>26.66666666666667</v>
      </c>
      <c r="H34" s="26">
        <v>540</v>
      </c>
      <c r="I34" s="26">
        <v>541</v>
      </c>
      <c r="J34" s="30">
        <f t="shared" si="1"/>
        <v>0.18518518518519045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25 J7:J34 G27:G28 G30:G34">
    <cfRule type="cellIs" priority="10" dxfId="159" operator="lessThanOrEqual" stopIfTrue="1">
      <formula>0</formula>
    </cfRule>
  </conditionalFormatting>
  <conditionalFormatting sqref="D7:D34 G7:G25 J7:J34 G27:G28 G30:G34">
    <cfRule type="cellIs" priority="9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D11" sqref="D11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>
        <v>0</v>
      </c>
      <c r="B7" s="9"/>
      <c r="C7" s="9"/>
      <c r="D7" s="97"/>
      <c r="E7" s="9"/>
      <c r="F7" s="9"/>
      <c r="G7" s="86"/>
      <c r="H7" s="9"/>
      <c r="I7" s="9"/>
      <c r="J7" s="25"/>
    </row>
    <row r="8" spans="1:10" ht="14.25">
      <c r="A8" s="14" t="s">
        <v>52</v>
      </c>
      <c r="B8" s="9"/>
      <c r="C8" s="9"/>
      <c r="D8" s="97"/>
      <c r="E8" s="9"/>
      <c r="F8" s="9"/>
      <c r="G8" s="86"/>
      <c r="H8" s="9"/>
      <c r="I8" s="9"/>
      <c r="J8" s="25"/>
    </row>
    <row r="9" spans="1:10" ht="14.25">
      <c r="A9" s="14" t="s">
        <v>53</v>
      </c>
      <c r="B9" s="9">
        <v>1</v>
      </c>
      <c r="C9" s="9">
        <v>2</v>
      </c>
      <c r="D9" s="97">
        <f>C9*100/B9-100</f>
        <v>100</v>
      </c>
      <c r="E9" s="9"/>
      <c r="F9" s="9"/>
      <c r="G9" s="86"/>
      <c r="H9" s="9">
        <v>1</v>
      </c>
      <c r="I9" s="9">
        <v>2</v>
      </c>
      <c r="J9" s="25">
        <f>I9*100/H9-100</f>
        <v>100</v>
      </c>
    </row>
    <row r="10" spans="1:10" ht="14.25">
      <c r="A10" s="14" t="s">
        <v>54</v>
      </c>
      <c r="B10" s="9">
        <v>4</v>
      </c>
      <c r="C10" s="9">
        <v>0</v>
      </c>
      <c r="D10" s="137" t="s">
        <v>314</v>
      </c>
      <c r="E10" s="9"/>
      <c r="F10" s="9"/>
      <c r="G10" s="86"/>
      <c r="H10" s="9">
        <v>5</v>
      </c>
      <c r="I10" s="9">
        <v>0</v>
      </c>
      <c r="J10" s="137" t="s">
        <v>314</v>
      </c>
    </row>
    <row r="11" spans="1:10" ht="14.25">
      <c r="A11" s="14" t="s">
        <v>55</v>
      </c>
      <c r="B11" s="9">
        <v>1</v>
      </c>
      <c r="C11" s="9">
        <v>0</v>
      </c>
      <c r="D11" s="137" t="s">
        <v>314</v>
      </c>
      <c r="E11" s="9"/>
      <c r="F11" s="9"/>
      <c r="G11" s="86"/>
      <c r="H11" s="9">
        <v>1</v>
      </c>
      <c r="I11" s="9">
        <v>0</v>
      </c>
      <c r="J11" s="137" t="s">
        <v>314</v>
      </c>
    </row>
    <row r="12" spans="1:10" ht="14.25">
      <c r="A12" s="14" t="s">
        <v>56</v>
      </c>
      <c r="B12" s="9"/>
      <c r="C12" s="9"/>
      <c r="D12" s="97"/>
      <c r="E12" s="9"/>
      <c r="F12" s="9"/>
      <c r="G12" s="86"/>
      <c r="H12" s="9"/>
      <c r="I12" s="9"/>
      <c r="J12" s="25"/>
    </row>
    <row r="13" spans="1:10" ht="14.25">
      <c r="A13" s="14" t="s">
        <v>57</v>
      </c>
      <c r="B13" s="9"/>
      <c r="C13" s="9"/>
      <c r="D13" s="97"/>
      <c r="E13" s="9"/>
      <c r="F13" s="9"/>
      <c r="G13" s="86"/>
      <c r="H13" s="9"/>
      <c r="I13" s="9"/>
      <c r="J13" s="25"/>
    </row>
    <row r="14" spans="1:10" ht="14.25">
      <c r="A14" s="14" t="s">
        <v>58</v>
      </c>
      <c r="B14" s="9">
        <v>0</v>
      </c>
      <c r="C14" s="9">
        <v>2</v>
      </c>
      <c r="D14" s="97" t="s">
        <v>315</v>
      </c>
      <c r="E14" s="9"/>
      <c r="F14" s="9"/>
      <c r="G14" s="86"/>
      <c r="H14" s="9">
        <v>0</v>
      </c>
      <c r="I14" s="9">
        <v>2</v>
      </c>
      <c r="J14" s="25" t="s">
        <v>315</v>
      </c>
    </row>
    <row r="15" spans="1:10" ht="14.25">
      <c r="A15" s="14" t="s">
        <v>59</v>
      </c>
      <c r="B15" s="9">
        <v>0</v>
      </c>
      <c r="C15" s="9">
        <v>2</v>
      </c>
      <c r="D15" s="97" t="s">
        <v>315</v>
      </c>
      <c r="E15" s="9"/>
      <c r="F15" s="9"/>
      <c r="G15" s="86"/>
      <c r="H15" s="9">
        <v>0</v>
      </c>
      <c r="I15" s="9">
        <v>2</v>
      </c>
      <c r="J15" s="25" t="s">
        <v>315</v>
      </c>
    </row>
    <row r="16" spans="1:10" ht="14.25">
      <c r="A16" s="14" t="s">
        <v>60</v>
      </c>
      <c r="B16" s="9"/>
      <c r="C16" s="9"/>
      <c r="D16" s="97"/>
      <c r="E16" s="9"/>
      <c r="F16" s="9"/>
      <c r="G16" s="86"/>
      <c r="H16" s="9"/>
      <c r="I16" s="9"/>
      <c r="J16" s="25"/>
    </row>
    <row r="17" spans="1:10" ht="14.25">
      <c r="A17" s="14" t="s">
        <v>61</v>
      </c>
      <c r="B17" s="9">
        <v>1</v>
      </c>
      <c r="C17" s="9">
        <v>2</v>
      </c>
      <c r="D17" s="97">
        <f>C17*100/B17-100</f>
        <v>100</v>
      </c>
      <c r="E17" s="9"/>
      <c r="F17" s="9"/>
      <c r="G17" s="86"/>
      <c r="H17" s="9">
        <v>1</v>
      </c>
      <c r="I17" s="9">
        <v>2</v>
      </c>
      <c r="J17" s="25">
        <f aca="true" t="shared" si="0" ref="J17:J22">I17*100/H17-100</f>
        <v>100</v>
      </c>
    </row>
    <row r="18" spans="1:10" ht="14.25">
      <c r="A18" s="14" t="s">
        <v>62</v>
      </c>
      <c r="B18" s="9">
        <v>1</v>
      </c>
      <c r="C18" s="9">
        <v>0</v>
      </c>
      <c r="D18" s="137" t="s">
        <v>314</v>
      </c>
      <c r="E18" s="9">
        <v>1</v>
      </c>
      <c r="F18" s="9">
        <v>0</v>
      </c>
      <c r="G18" s="137" t="s">
        <v>314</v>
      </c>
      <c r="H18" s="9"/>
      <c r="I18" s="9"/>
      <c r="J18" s="25"/>
    </row>
    <row r="19" spans="1:10" ht="14.25">
      <c r="A19" s="14" t="s">
        <v>63</v>
      </c>
      <c r="B19" s="9">
        <v>0</v>
      </c>
      <c r="C19" s="9">
        <v>1</v>
      </c>
      <c r="D19" s="97" t="s">
        <v>315</v>
      </c>
      <c r="E19" s="9"/>
      <c r="F19" s="9"/>
      <c r="G19" s="86"/>
      <c r="H19" s="9">
        <v>0</v>
      </c>
      <c r="I19" s="9">
        <v>1</v>
      </c>
      <c r="J19" s="25" t="s">
        <v>315</v>
      </c>
    </row>
    <row r="20" spans="1:10" ht="14.25">
      <c r="A20" s="14" t="s">
        <v>64</v>
      </c>
      <c r="B20" s="9">
        <v>0</v>
      </c>
      <c r="C20" s="9">
        <v>2</v>
      </c>
      <c r="D20" s="97" t="s">
        <v>315</v>
      </c>
      <c r="E20" s="9"/>
      <c r="F20" s="9"/>
      <c r="G20" s="86"/>
      <c r="H20" s="9">
        <v>0</v>
      </c>
      <c r="I20" s="9">
        <v>2</v>
      </c>
      <c r="J20" s="25" t="s">
        <v>315</v>
      </c>
    </row>
    <row r="21" spans="1:10" ht="14.25">
      <c r="A21" s="14" t="s">
        <v>65</v>
      </c>
      <c r="B21" s="9">
        <v>2</v>
      </c>
      <c r="C21" s="9">
        <v>2</v>
      </c>
      <c r="D21" s="97">
        <f>C21*100/B21-100</f>
        <v>0</v>
      </c>
      <c r="E21" s="9"/>
      <c r="F21" s="9"/>
      <c r="G21" s="86"/>
      <c r="H21" s="9">
        <v>2</v>
      </c>
      <c r="I21" s="9">
        <v>2</v>
      </c>
      <c r="J21" s="97">
        <f t="shared" si="0"/>
        <v>0</v>
      </c>
    </row>
    <row r="22" spans="1:10" ht="14.25">
      <c r="A22" s="14" t="s">
        <v>66</v>
      </c>
      <c r="B22" s="9">
        <v>7</v>
      </c>
      <c r="C22" s="9">
        <v>6</v>
      </c>
      <c r="D22" s="25">
        <f>C22*100/B22-100</f>
        <v>-14.285714285714292</v>
      </c>
      <c r="E22" s="9"/>
      <c r="F22" s="9"/>
      <c r="G22" s="86"/>
      <c r="H22" s="9">
        <v>9</v>
      </c>
      <c r="I22" s="9">
        <v>7</v>
      </c>
      <c r="J22" s="25">
        <f t="shared" si="0"/>
        <v>-22.22222222222223</v>
      </c>
    </row>
    <row r="23" spans="1:10" ht="14.25">
      <c r="A23" s="14" t="s">
        <v>67</v>
      </c>
      <c r="B23" s="9">
        <v>1</v>
      </c>
      <c r="C23" s="9">
        <v>0</v>
      </c>
      <c r="D23" s="137" t="s">
        <v>314</v>
      </c>
      <c r="E23" s="9"/>
      <c r="F23" s="9"/>
      <c r="G23" s="86"/>
      <c r="H23" s="9">
        <v>1</v>
      </c>
      <c r="I23" s="9">
        <v>0</v>
      </c>
      <c r="J23" s="137" t="s">
        <v>314</v>
      </c>
    </row>
    <row r="24" spans="1:10" ht="14.25">
      <c r="A24" s="14" t="s">
        <v>68</v>
      </c>
      <c r="B24" s="9">
        <v>1</v>
      </c>
      <c r="C24" s="9">
        <v>0</v>
      </c>
      <c r="D24" s="137" t="s">
        <v>314</v>
      </c>
      <c r="E24" s="9"/>
      <c r="F24" s="9"/>
      <c r="G24" s="86"/>
      <c r="H24" s="9">
        <v>1</v>
      </c>
      <c r="I24" s="9">
        <v>0</v>
      </c>
      <c r="J24" s="137" t="s">
        <v>314</v>
      </c>
    </row>
    <row r="25" spans="1:10" ht="14.25">
      <c r="A25" s="14" t="s">
        <v>69</v>
      </c>
      <c r="B25" s="9">
        <v>0</v>
      </c>
      <c r="C25" s="9">
        <v>1</v>
      </c>
      <c r="D25" s="97" t="s">
        <v>315</v>
      </c>
      <c r="E25" s="9"/>
      <c r="F25" s="9"/>
      <c r="G25" s="86"/>
      <c r="H25" s="9">
        <v>0</v>
      </c>
      <c r="I25" s="9">
        <v>1</v>
      </c>
      <c r="J25" s="97" t="s">
        <v>315</v>
      </c>
    </row>
    <row r="26" spans="1:10" ht="14.25">
      <c r="A26" s="14" t="s">
        <v>70</v>
      </c>
      <c r="B26" s="9">
        <v>0</v>
      </c>
      <c r="C26" s="9">
        <v>2</v>
      </c>
      <c r="D26" s="97" t="s">
        <v>315</v>
      </c>
      <c r="E26" s="9"/>
      <c r="F26" s="9"/>
      <c r="G26" s="86"/>
      <c r="H26" s="9">
        <v>0</v>
      </c>
      <c r="I26" s="9">
        <v>2</v>
      </c>
      <c r="J26" s="97" t="s">
        <v>315</v>
      </c>
    </row>
    <row r="27" spans="1:10" ht="14.25">
      <c r="A27" s="14" t="s">
        <v>71</v>
      </c>
      <c r="B27" s="9">
        <v>0</v>
      </c>
      <c r="C27" s="9">
        <v>3</v>
      </c>
      <c r="D27" s="97" t="s">
        <v>315</v>
      </c>
      <c r="E27" s="9"/>
      <c r="F27" s="9"/>
      <c r="G27" s="86"/>
      <c r="H27" s="9">
        <v>0</v>
      </c>
      <c r="I27" s="9">
        <v>3</v>
      </c>
      <c r="J27" s="97" t="s">
        <v>315</v>
      </c>
    </row>
    <row r="28" spans="1:10" ht="14.25">
      <c r="A28" s="14" t="s">
        <v>72</v>
      </c>
      <c r="B28" s="9">
        <v>2</v>
      </c>
      <c r="C28" s="9">
        <v>0</v>
      </c>
      <c r="D28" s="137" t="s">
        <v>314</v>
      </c>
      <c r="E28" s="9">
        <v>1</v>
      </c>
      <c r="F28" s="9">
        <v>0</v>
      </c>
      <c r="G28" s="137" t="s">
        <v>314</v>
      </c>
      <c r="H28" s="9">
        <v>1</v>
      </c>
      <c r="I28" s="9">
        <v>0</v>
      </c>
      <c r="J28" s="137" t="s">
        <v>314</v>
      </c>
    </row>
    <row r="29" spans="1:10" ht="14.25">
      <c r="A29" s="14" t="s">
        <v>73</v>
      </c>
      <c r="B29" s="9"/>
      <c r="C29" s="9"/>
      <c r="D29" s="97"/>
      <c r="E29" s="9"/>
      <c r="F29" s="9"/>
      <c r="G29" s="86"/>
      <c r="H29" s="9"/>
      <c r="I29" s="9"/>
      <c r="J29" s="97"/>
    </row>
    <row r="30" spans="1:10" ht="14.25">
      <c r="A30" s="14" t="s">
        <v>74</v>
      </c>
      <c r="B30" s="9"/>
      <c r="C30" s="9"/>
      <c r="D30" s="97"/>
      <c r="E30" s="9"/>
      <c r="F30" s="9"/>
      <c r="G30" s="86"/>
      <c r="H30" s="9"/>
      <c r="I30" s="9"/>
      <c r="J30" s="97"/>
    </row>
    <row r="31" spans="1:10" ht="14.25">
      <c r="A31" s="14" t="s">
        <v>75</v>
      </c>
      <c r="B31" s="9">
        <v>0</v>
      </c>
      <c r="C31" s="9">
        <v>1</v>
      </c>
      <c r="D31" s="97" t="s">
        <v>315</v>
      </c>
      <c r="E31" s="9"/>
      <c r="F31" s="9"/>
      <c r="G31" s="86"/>
      <c r="H31" s="9">
        <v>0</v>
      </c>
      <c r="I31" s="9">
        <v>1</v>
      </c>
      <c r="J31" s="97" t="s">
        <v>315</v>
      </c>
    </row>
    <row r="32" spans="1:10" ht="14.25">
      <c r="A32" s="14" t="s">
        <v>76</v>
      </c>
      <c r="B32" s="9"/>
      <c r="C32" s="9"/>
      <c r="D32" s="97"/>
      <c r="E32" s="9"/>
      <c r="F32" s="9"/>
      <c r="G32" s="86"/>
      <c r="H32" s="9"/>
      <c r="I32" s="9"/>
      <c r="J32" s="97"/>
    </row>
    <row r="33" spans="1:10" ht="14.25">
      <c r="A33" s="14" t="s">
        <v>77</v>
      </c>
      <c r="B33" s="9"/>
      <c r="C33" s="9"/>
      <c r="D33" s="97"/>
      <c r="E33" s="9"/>
      <c r="F33" s="9"/>
      <c r="G33" s="86"/>
      <c r="H33" s="9"/>
      <c r="I33" s="9"/>
      <c r="J33" s="97"/>
    </row>
    <row r="34" spans="1:10" ht="15">
      <c r="A34" s="17" t="s">
        <v>78</v>
      </c>
      <c r="B34" s="26">
        <v>21</v>
      </c>
      <c r="C34" s="26">
        <v>26</v>
      </c>
      <c r="D34" s="30">
        <f>C34*100/B34-100</f>
        <v>23.80952380952381</v>
      </c>
      <c r="E34" s="26">
        <v>2</v>
      </c>
      <c r="F34" s="26">
        <v>0</v>
      </c>
      <c r="G34" s="147" t="s">
        <v>314</v>
      </c>
      <c r="H34" s="26">
        <v>22</v>
      </c>
      <c r="I34" s="26">
        <v>27</v>
      </c>
      <c r="J34" s="30">
        <f>I34*100/H34-100</f>
        <v>22.727272727272734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9 G7:G17 J7:J9 D12:D17 D19:D22 D25:D27 D29:D34 G19:G27 G29:G33 J12:J22 J25:J27 J29:J34">
    <cfRule type="cellIs" priority="25" dxfId="158" operator="greaterThan" stopIfTrue="1">
      <formula>0</formula>
    </cfRule>
    <cfRule type="cellIs" priority="26" dxfId="15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5" sqref="G15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/>
      <c r="C7" s="9"/>
      <c r="D7" s="97"/>
      <c r="E7" s="9"/>
      <c r="F7" s="67"/>
      <c r="G7" s="97"/>
      <c r="H7" s="67"/>
      <c r="I7" s="67"/>
      <c r="J7" s="97"/>
    </row>
    <row r="8" spans="1:10" ht="14.25">
      <c r="A8" s="14" t="s">
        <v>52</v>
      </c>
      <c r="B8" s="9"/>
      <c r="C8" s="9"/>
      <c r="D8" s="97"/>
      <c r="E8" s="9"/>
      <c r="F8" s="67"/>
      <c r="G8" s="97"/>
      <c r="H8" s="67"/>
      <c r="I8" s="67"/>
      <c r="J8" s="97"/>
    </row>
    <row r="9" spans="1:10" ht="14.25">
      <c r="A9" s="14" t="s">
        <v>53</v>
      </c>
      <c r="B9" s="9">
        <v>1</v>
      </c>
      <c r="C9" s="9">
        <v>0</v>
      </c>
      <c r="D9" s="137" t="s">
        <v>314</v>
      </c>
      <c r="E9" s="9"/>
      <c r="F9" s="67"/>
      <c r="G9" s="97"/>
      <c r="H9" s="67">
        <v>1</v>
      </c>
      <c r="I9" s="67">
        <v>0</v>
      </c>
      <c r="J9" s="137" t="s">
        <v>314</v>
      </c>
    </row>
    <row r="10" spans="1:10" ht="14.25">
      <c r="A10" s="14" t="s">
        <v>54</v>
      </c>
      <c r="B10" s="9">
        <v>1</v>
      </c>
      <c r="C10" s="9">
        <v>0</v>
      </c>
      <c r="D10" s="137" t="s">
        <v>314</v>
      </c>
      <c r="E10" s="9"/>
      <c r="F10" s="67"/>
      <c r="G10" s="97"/>
      <c r="H10" s="67">
        <v>1</v>
      </c>
      <c r="I10" s="67">
        <v>0</v>
      </c>
      <c r="J10" s="137" t="s">
        <v>314</v>
      </c>
    </row>
    <row r="11" spans="1:10" ht="14.25">
      <c r="A11" s="14" t="s">
        <v>55</v>
      </c>
      <c r="B11" s="9">
        <v>1</v>
      </c>
      <c r="C11" s="9">
        <v>0</v>
      </c>
      <c r="D11" s="137" t="s">
        <v>314</v>
      </c>
      <c r="E11" s="9"/>
      <c r="F11" s="67"/>
      <c r="G11" s="97"/>
      <c r="H11" s="67">
        <v>1</v>
      </c>
      <c r="I11" s="67">
        <v>0</v>
      </c>
      <c r="J11" s="137" t="s">
        <v>314</v>
      </c>
    </row>
    <row r="12" spans="1:10" ht="14.25">
      <c r="A12" s="14" t="s">
        <v>56</v>
      </c>
      <c r="B12" s="9"/>
      <c r="C12" s="9"/>
      <c r="D12" s="97"/>
      <c r="E12" s="9"/>
      <c r="F12" s="67"/>
      <c r="G12" s="97"/>
      <c r="H12" s="67"/>
      <c r="I12" s="67"/>
      <c r="J12" s="97"/>
    </row>
    <row r="13" spans="1:10" ht="14.25">
      <c r="A13" s="14" t="s">
        <v>57</v>
      </c>
      <c r="B13" s="9"/>
      <c r="C13" s="9"/>
      <c r="D13" s="97"/>
      <c r="E13" s="9"/>
      <c r="F13" s="67"/>
      <c r="G13" s="97"/>
      <c r="H13" s="67"/>
      <c r="I13" s="67"/>
      <c r="J13" s="97"/>
    </row>
    <row r="14" spans="1:10" ht="14.25">
      <c r="A14" s="14" t="s">
        <v>58</v>
      </c>
      <c r="B14" s="9"/>
      <c r="C14" s="9"/>
      <c r="D14" s="97"/>
      <c r="E14" s="9"/>
      <c r="F14" s="67"/>
      <c r="G14" s="97"/>
      <c r="H14" s="67"/>
      <c r="I14" s="67"/>
      <c r="J14" s="97"/>
    </row>
    <row r="15" spans="1:10" ht="14.25">
      <c r="A15" s="14" t="s">
        <v>59</v>
      </c>
      <c r="B15" s="9">
        <v>2</v>
      </c>
      <c r="C15" s="9">
        <v>2</v>
      </c>
      <c r="D15" s="97">
        <f aca="true" t="shared" si="0" ref="D15:D20">C15*100/B15-100</f>
        <v>0</v>
      </c>
      <c r="E15" s="9">
        <v>1</v>
      </c>
      <c r="F15" s="67">
        <v>0</v>
      </c>
      <c r="G15" s="137" t="s">
        <v>314</v>
      </c>
      <c r="H15" s="67">
        <v>2</v>
      </c>
      <c r="I15" s="67">
        <v>3</v>
      </c>
      <c r="J15" s="97">
        <f aca="true" t="shared" si="1" ref="J15:J20">I15*100/H15-100</f>
        <v>50</v>
      </c>
    </row>
    <row r="16" spans="1:10" ht="14.25">
      <c r="A16" s="14" t="s">
        <v>60</v>
      </c>
      <c r="B16" s="9">
        <v>1</v>
      </c>
      <c r="C16" s="9">
        <v>1</v>
      </c>
      <c r="D16" s="97">
        <f t="shared" si="0"/>
        <v>0</v>
      </c>
      <c r="E16" s="9"/>
      <c r="F16" s="67"/>
      <c r="G16" s="97"/>
      <c r="H16" s="67">
        <v>1</v>
      </c>
      <c r="I16" s="67">
        <v>1</v>
      </c>
      <c r="J16" s="97">
        <f t="shared" si="1"/>
        <v>0</v>
      </c>
    </row>
    <row r="17" spans="1:10" ht="14.25">
      <c r="A17" s="14" t="s">
        <v>61</v>
      </c>
      <c r="B17" s="9"/>
      <c r="C17" s="9"/>
      <c r="D17" s="97"/>
      <c r="E17" s="9"/>
      <c r="F17" s="67"/>
      <c r="G17" s="97"/>
      <c r="H17" s="67"/>
      <c r="I17" s="67"/>
      <c r="J17" s="97"/>
    </row>
    <row r="18" spans="1:10" ht="14.25">
      <c r="A18" s="14" t="s">
        <v>62</v>
      </c>
      <c r="B18" s="9">
        <v>0</v>
      </c>
      <c r="C18" s="9">
        <v>1</v>
      </c>
      <c r="D18" s="97" t="s">
        <v>315</v>
      </c>
      <c r="E18" s="9">
        <v>0</v>
      </c>
      <c r="F18" s="67">
        <v>1</v>
      </c>
      <c r="G18" s="97" t="s">
        <v>315</v>
      </c>
      <c r="H18" s="67"/>
      <c r="I18" s="67"/>
      <c r="J18" s="97"/>
    </row>
    <row r="19" spans="1:10" ht="14.25">
      <c r="A19" s="14" t="s">
        <v>63</v>
      </c>
      <c r="B19" s="9"/>
      <c r="C19" s="9"/>
      <c r="D19" s="97"/>
      <c r="E19" s="9"/>
      <c r="F19" s="67"/>
      <c r="G19" s="97"/>
      <c r="H19" s="67"/>
      <c r="I19" s="67"/>
      <c r="J19" s="97"/>
    </row>
    <row r="20" spans="1:10" ht="14.25">
      <c r="A20" s="14" t="s">
        <v>64</v>
      </c>
      <c r="B20" s="9">
        <v>3</v>
      </c>
      <c r="C20" s="9">
        <v>2</v>
      </c>
      <c r="D20" s="25">
        <f t="shared" si="0"/>
        <v>-33.33333333333333</v>
      </c>
      <c r="E20" s="9">
        <v>0</v>
      </c>
      <c r="F20" s="67">
        <v>2</v>
      </c>
      <c r="G20" s="97" t="s">
        <v>315</v>
      </c>
      <c r="H20" s="67">
        <v>4</v>
      </c>
      <c r="I20" s="67">
        <v>1</v>
      </c>
      <c r="J20" s="97">
        <f t="shared" si="1"/>
        <v>-75</v>
      </c>
    </row>
    <row r="21" spans="1:10" ht="14.25">
      <c r="A21" s="14" t="s">
        <v>65</v>
      </c>
      <c r="B21" s="9">
        <v>1</v>
      </c>
      <c r="C21" s="9">
        <v>0</v>
      </c>
      <c r="D21" s="137" t="s">
        <v>314</v>
      </c>
      <c r="E21" s="9"/>
      <c r="F21" s="67"/>
      <c r="G21" s="97"/>
      <c r="H21" s="67">
        <v>1</v>
      </c>
      <c r="I21" s="67">
        <v>0</v>
      </c>
      <c r="J21" s="137" t="s">
        <v>314</v>
      </c>
    </row>
    <row r="22" spans="1:10" ht="14.25">
      <c r="A22" s="14" t="s">
        <v>66</v>
      </c>
      <c r="B22" s="9">
        <v>2</v>
      </c>
      <c r="C22" s="9">
        <v>0</v>
      </c>
      <c r="D22" s="137" t="s">
        <v>314</v>
      </c>
      <c r="E22" s="9">
        <v>2</v>
      </c>
      <c r="F22" s="67">
        <v>0</v>
      </c>
      <c r="G22" s="137" t="s">
        <v>314</v>
      </c>
      <c r="H22" s="67">
        <v>5</v>
      </c>
      <c r="I22" s="67">
        <v>0</v>
      </c>
      <c r="J22" s="137" t="s">
        <v>314</v>
      </c>
    </row>
    <row r="23" spans="1:10" ht="14.25">
      <c r="A23" s="14" t="s">
        <v>67</v>
      </c>
      <c r="B23" s="9"/>
      <c r="C23" s="9"/>
      <c r="D23" s="25"/>
      <c r="E23" s="9"/>
      <c r="F23" s="67"/>
      <c r="G23" s="97"/>
      <c r="H23" s="67"/>
      <c r="I23" s="67"/>
      <c r="J23" s="97"/>
    </row>
    <row r="24" spans="1:10" ht="14.25">
      <c r="A24" s="14" t="s">
        <v>68</v>
      </c>
      <c r="B24" s="9">
        <v>0</v>
      </c>
      <c r="C24" s="9">
        <v>1</v>
      </c>
      <c r="D24" s="25" t="s">
        <v>315</v>
      </c>
      <c r="E24" s="9"/>
      <c r="F24" s="67"/>
      <c r="G24" s="97"/>
      <c r="H24" s="67">
        <v>0</v>
      </c>
      <c r="I24" s="67">
        <v>1</v>
      </c>
      <c r="J24" s="97" t="s">
        <v>315</v>
      </c>
    </row>
    <row r="25" spans="1:10" ht="14.25">
      <c r="A25" s="14" t="s">
        <v>69</v>
      </c>
      <c r="B25" s="9"/>
      <c r="C25" s="9"/>
      <c r="D25" s="25"/>
      <c r="E25" s="9"/>
      <c r="F25" s="67"/>
      <c r="G25" s="97"/>
      <c r="H25" s="67"/>
      <c r="I25" s="67"/>
      <c r="J25" s="97"/>
    </row>
    <row r="26" spans="1:10" ht="14.25">
      <c r="A26" s="14" t="s">
        <v>70</v>
      </c>
      <c r="B26" s="9"/>
      <c r="C26" s="9"/>
      <c r="D26" s="25"/>
      <c r="E26" s="9"/>
      <c r="F26" s="67"/>
      <c r="G26" s="97"/>
      <c r="H26" s="67"/>
      <c r="I26" s="67"/>
      <c r="J26" s="97"/>
    </row>
    <row r="27" spans="1:10" ht="14.25">
      <c r="A27" s="14" t="s">
        <v>71</v>
      </c>
      <c r="B27" s="9">
        <v>0</v>
      </c>
      <c r="C27" s="9">
        <v>3</v>
      </c>
      <c r="D27" s="25" t="s">
        <v>315</v>
      </c>
      <c r="E27" s="9">
        <v>0</v>
      </c>
      <c r="F27" s="67">
        <v>1</v>
      </c>
      <c r="G27" s="97" t="s">
        <v>315</v>
      </c>
      <c r="H27" s="67">
        <v>0</v>
      </c>
      <c r="I27" s="67">
        <v>2</v>
      </c>
      <c r="J27" s="97" t="s">
        <v>315</v>
      </c>
    </row>
    <row r="28" spans="1:10" ht="14.25">
      <c r="A28" s="14" t="s">
        <v>72</v>
      </c>
      <c r="B28" s="9"/>
      <c r="C28" s="9"/>
      <c r="D28" s="25"/>
      <c r="E28" s="9"/>
      <c r="F28" s="67"/>
      <c r="G28" s="97"/>
      <c r="H28" s="67"/>
      <c r="I28" s="67"/>
      <c r="J28" s="97"/>
    </row>
    <row r="29" spans="1:10" ht="14.25">
      <c r="A29" s="14" t="s">
        <v>73</v>
      </c>
      <c r="B29" s="9"/>
      <c r="C29" s="9"/>
      <c r="D29" s="25"/>
      <c r="E29" s="9"/>
      <c r="F29" s="67"/>
      <c r="G29" s="97"/>
      <c r="H29" s="67"/>
      <c r="I29" s="67"/>
      <c r="J29" s="97"/>
    </row>
    <row r="30" spans="1:10" ht="14.25">
      <c r="A30" s="14" t="s">
        <v>74</v>
      </c>
      <c r="B30" s="9">
        <v>1</v>
      </c>
      <c r="C30" s="9">
        <v>0</v>
      </c>
      <c r="D30" s="137" t="s">
        <v>314</v>
      </c>
      <c r="E30" s="9"/>
      <c r="F30" s="67"/>
      <c r="G30" s="97"/>
      <c r="H30" s="67">
        <v>1</v>
      </c>
      <c r="I30" s="67">
        <v>0</v>
      </c>
      <c r="J30" s="137" t="s">
        <v>314</v>
      </c>
    </row>
    <row r="31" spans="1:10" ht="14.25">
      <c r="A31" s="14" t="s">
        <v>75</v>
      </c>
      <c r="B31" s="9"/>
      <c r="C31" s="9"/>
      <c r="D31" s="25"/>
      <c r="E31" s="9"/>
      <c r="F31" s="67"/>
      <c r="G31" s="97"/>
      <c r="H31" s="67"/>
      <c r="I31" s="67"/>
      <c r="J31" s="97"/>
    </row>
    <row r="32" spans="1:10" ht="14.25">
      <c r="A32" s="14" t="s">
        <v>76</v>
      </c>
      <c r="B32" s="9">
        <v>1</v>
      </c>
      <c r="C32" s="9">
        <v>0</v>
      </c>
      <c r="D32" s="137" t="s">
        <v>314</v>
      </c>
      <c r="E32" s="9">
        <v>2</v>
      </c>
      <c r="F32" s="67">
        <v>0</v>
      </c>
      <c r="G32" s="137" t="s">
        <v>314</v>
      </c>
      <c r="H32" s="67">
        <v>9</v>
      </c>
      <c r="I32" s="67">
        <v>0</v>
      </c>
      <c r="J32" s="137" t="s">
        <v>314</v>
      </c>
    </row>
    <row r="33" spans="1:10" ht="14.25">
      <c r="A33" s="14" t="s">
        <v>77</v>
      </c>
      <c r="B33" s="9"/>
      <c r="C33" s="9"/>
      <c r="D33" s="25"/>
      <c r="E33" s="9"/>
      <c r="F33" s="67"/>
      <c r="G33" s="97"/>
      <c r="H33" s="67"/>
      <c r="I33" s="67"/>
      <c r="J33" s="97"/>
    </row>
    <row r="34" spans="1:10" ht="15">
      <c r="A34" s="17" t="s">
        <v>78</v>
      </c>
      <c r="B34" s="26">
        <v>14</v>
      </c>
      <c r="C34" s="26">
        <v>10</v>
      </c>
      <c r="D34" s="27">
        <f>C34*100/B34-100</f>
        <v>-28.57142857142857</v>
      </c>
      <c r="E34" s="26">
        <v>5</v>
      </c>
      <c r="F34" s="83">
        <v>4</v>
      </c>
      <c r="G34" s="98">
        <f>F34*100/E34-100</f>
        <v>-20</v>
      </c>
      <c r="H34" s="83">
        <v>26</v>
      </c>
      <c r="I34" s="83">
        <v>8</v>
      </c>
      <c r="J34" s="30">
        <f>I34*100/H34-100</f>
        <v>-69.23076923076923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G7:G14 J7:J8 D12:D20 D23:D29 D31 D33:D34 G16:G21 G23:G31 G33:G34 J12:J20 J23:J29 J31 J33:J34">
    <cfRule type="cellIs" priority="33" dxfId="160" operator="lessThanOrEqual" stopIfTrue="1">
      <formula>0</formula>
    </cfRule>
    <cfRule type="cellIs" priority="34" dxfId="158" operator="greaterThan" stopIfTrue="1">
      <formula>0</formula>
    </cfRule>
  </conditionalFormatting>
  <conditionalFormatting sqref="D7:D8 D12:D20 D23:D29 D31 D33:D34">
    <cfRule type="cellIs" priority="31" dxfId="160" operator="lessThanOrEqual" stopIfTrue="1">
      <formula>0</formula>
    </cfRule>
    <cfRule type="cellIs" priority="32" dxfId="158" operator="greaterThan" stopIfTrue="1">
      <formula>0</formula>
    </cfRule>
  </conditionalFormatting>
  <conditionalFormatting sqref="G7:G14 G16:G21 G23:G31 G33:G34">
    <cfRule type="cellIs" priority="29" dxfId="160" operator="lessThanOrEqual" stopIfTrue="1">
      <formula>0</formula>
    </cfRule>
    <cfRule type="cellIs" priority="30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2">
      <selection activeCell="G23" sqref="G23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/>
      <c r="C7" s="9"/>
      <c r="D7" s="25"/>
      <c r="E7" s="9">
        <v>0</v>
      </c>
      <c r="F7" s="9"/>
      <c r="G7" s="25"/>
      <c r="H7" s="67"/>
      <c r="I7" s="67"/>
      <c r="J7" s="25"/>
    </row>
    <row r="8" spans="1:10" ht="14.25">
      <c r="A8" s="14" t="s">
        <v>52</v>
      </c>
      <c r="B8" s="9">
        <v>8</v>
      </c>
      <c r="C8" s="9">
        <v>7</v>
      </c>
      <c r="D8" s="25">
        <f>C8*100/B8-100</f>
        <v>-12.5</v>
      </c>
      <c r="E8" s="9">
        <v>3</v>
      </c>
      <c r="F8" s="9">
        <v>3</v>
      </c>
      <c r="G8" s="97">
        <f>F8*100/E8-100</f>
        <v>0</v>
      </c>
      <c r="H8" s="67">
        <v>18</v>
      </c>
      <c r="I8" s="67">
        <v>13</v>
      </c>
      <c r="J8" s="25">
        <f>I8*100/H8-100</f>
        <v>-27.77777777777777</v>
      </c>
    </row>
    <row r="9" spans="1:10" ht="14.25">
      <c r="A9" s="14" t="s">
        <v>53</v>
      </c>
      <c r="B9" s="9">
        <v>10</v>
      </c>
      <c r="C9" s="9">
        <v>6</v>
      </c>
      <c r="D9" s="97">
        <f aca="true" t="shared" si="0" ref="D9:D34">C9*100/B9-100</f>
        <v>-40</v>
      </c>
      <c r="E9" s="9">
        <v>1</v>
      </c>
      <c r="F9" s="9">
        <v>0</v>
      </c>
      <c r="G9" s="137" t="s">
        <v>314</v>
      </c>
      <c r="H9" s="67">
        <v>12</v>
      </c>
      <c r="I9" s="67">
        <v>11</v>
      </c>
      <c r="J9" s="25">
        <f aca="true" t="shared" si="1" ref="J9:J34">I9*100/H9-100</f>
        <v>-8.333333333333329</v>
      </c>
    </row>
    <row r="10" spans="1:10" ht="14.25">
      <c r="A10" s="14" t="s">
        <v>54</v>
      </c>
      <c r="B10" s="9">
        <v>14</v>
      </c>
      <c r="C10" s="9">
        <v>7</v>
      </c>
      <c r="D10" s="97">
        <f t="shared" si="0"/>
        <v>-50</v>
      </c>
      <c r="E10" s="9">
        <v>0</v>
      </c>
      <c r="F10" s="9">
        <v>2</v>
      </c>
      <c r="G10" s="25" t="s">
        <v>315</v>
      </c>
      <c r="H10" s="67">
        <v>22</v>
      </c>
      <c r="I10" s="67">
        <v>10</v>
      </c>
      <c r="J10" s="25">
        <f t="shared" si="1"/>
        <v>-54.54545454545455</v>
      </c>
    </row>
    <row r="11" spans="1:10" ht="14.25">
      <c r="A11" s="14" t="s">
        <v>55</v>
      </c>
      <c r="B11" s="9">
        <v>4</v>
      </c>
      <c r="C11" s="9">
        <v>8</v>
      </c>
      <c r="D11" s="97">
        <f t="shared" si="0"/>
        <v>100</v>
      </c>
      <c r="E11" s="9">
        <v>1</v>
      </c>
      <c r="F11" s="9">
        <v>7</v>
      </c>
      <c r="G11" s="97">
        <f>F11*100/E11-100</f>
        <v>600</v>
      </c>
      <c r="H11" s="67">
        <v>6</v>
      </c>
      <c r="I11" s="67">
        <v>14</v>
      </c>
      <c r="J11" s="25">
        <f t="shared" si="1"/>
        <v>133.33333333333334</v>
      </c>
    </row>
    <row r="12" spans="1:10" ht="14.25">
      <c r="A12" s="14" t="s">
        <v>56</v>
      </c>
      <c r="B12" s="9">
        <v>5</v>
      </c>
      <c r="C12" s="9">
        <v>4</v>
      </c>
      <c r="D12" s="97">
        <f t="shared" si="0"/>
        <v>-20</v>
      </c>
      <c r="E12" s="9"/>
      <c r="F12" s="9"/>
      <c r="G12" s="25"/>
      <c r="H12" s="67">
        <v>9</v>
      </c>
      <c r="I12" s="67">
        <v>5</v>
      </c>
      <c r="J12" s="25">
        <f t="shared" si="1"/>
        <v>-44.44444444444444</v>
      </c>
    </row>
    <row r="13" spans="1:10" ht="14.25">
      <c r="A13" s="14" t="s">
        <v>57</v>
      </c>
      <c r="B13" s="9">
        <v>0</v>
      </c>
      <c r="C13" s="9">
        <v>4</v>
      </c>
      <c r="D13" s="25" t="s">
        <v>315</v>
      </c>
      <c r="E13" s="9"/>
      <c r="F13" s="9"/>
      <c r="G13" s="25"/>
      <c r="H13" s="67">
        <v>0</v>
      </c>
      <c r="I13" s="67">
        <v>4</v>
      </c>
      <c r="J13" s="25" t="s">
        <v>315</v>
      </c>
    </row>
    <row r="14" spans="1:10" ht="14.25">
      <c r="A14" s="14" t="s">
        <v>58</v>
      </c>
      <c r="B14" s="9">
        <v>4</v>
      </c>
      <c r="C14" s="9">
        <v>8</v>
      </c>
      <c r="D14" s="97">
        <f t="shared" si="0"/>
        <v>100</v>
      </c>
      <c r="E14" s="9">
        <v>0</v>
      </c>
      <c r="F14" s="9">
        <v>1</v>
      </c>
      <c r="G14" s="25" t="s">
        <v>315</v>
      </c>
      <c r="H14" s="67">
        <v>7</v>
      </c>
      <c r="I14" s="67">
        <v>9</v>
      </c>
      <c r="J14" s="25">
        <f t="shared" si="1"/>
        <v>28.571428571428584</v>
      </c>
    </row>
    <row r="15" spans="1:10" ht="14.25">
      <c r="A15" s="14" t="s">
        <v>59</v>
      </c>
      <c r="B15" s="9">
        <v>5</v>
      </c>
      <c r="C15" s="9">
        <v>17</v>
      </c>
      <c r="D15" s="97">
        <f t="shared" si="0"/>
        <v>240</v>
      </c>
      <c r="E15" s="9">
        <v>4</v>
      </c>
      <c r="F15" s="9">
        <v>5</v>
      </c>
      <c r="G15" s="97">
        <f>F15*100/E15-100</f>
        <v>25</v>
      </c>
      <c r="H15" s="67">
        <v>8</v>
      </c>
      <c r="I15" s="67">
        <v>46</v>
      </c>
      <c r="J15" s="97">
        <f t="shared" si="1"/>
        <v>475</v>
      </c>
    </row>
    <row r="16" spans="1:10" ht="14.25">
      <c r="A16" s="14" t="s">
        <v>60</v>
      </c>
      <c r="B16" s="9">
        <v>11</v>
      </c>
      <c r="C16" s="9">
        <v>6</v>
      </c>
      <c r="D16" s="25">
        <f t="shared" si="0"/>
        <v>-45.45454545454545</v>
      </c>
      <c r="E16" s="9">
        <v>0</v>
      </c>
      <c r="F16" s="9">
        <v>3</v>
      </c>
      <c r="G16" s="25" t="s">
        <v>315</v>
      </c>
      <c r="H16" s="67">
        <v>25</v>
      </c>
      <c r="I16" s="67">
        <v>6</v>
      </c>
      <c r="J16" s="97">
        <f t="shared" si="1"/>
        <v>-76</v>
      </c>
    </row>
    <row r="17" spans="1:10" ht="14.25">
      <c r="A17" s="14" t="s">
        <v>61</v>
      </c>
      <c r="B17" s="9">
        <v>0</v>
      </c>
      <c r="C17" s="9">
        <v>3</v>
      </c>
      <c r="D17" s="25" t="s">
        <v>315</v>
      </c>
      <c r="E17" s="9"/>
      <c r="F17" s="9"/>
      <c r="G17" s="25"/>
      <c r="H17" s="67">
        <v>0</v>
      </c>
      <c r="I17" s="67">
        <v>3</v>
      </c>
      <c r="J17" s="25" t="s">
        <v>315</v>
      </c>
    </row>
    <row r="18" spans="1:10" ht="14.25">
      <c r="A18" s="14" t="s">
        <v>62</v>
      </c>
      <c r="B18" s="9">
        <v>5</v>
      </c>
      <c r="C18" s="9">
        <v>9</v>
      </c>
      <c r="D18" s="97">
        <f t="shared" si="0"/>
        <v>80</v>
      </c>
      <c r="E18" s="9">
        <v>4</v>
      </c>
      <c r="F18" s="9">
        <v>4</v>
      </c>
      <c r="G18" s="97">
        <f>F18*100/E18-100</f>
        <v>0</v>
      </c>
      <c r="H18" s="67">
        <v>8</v>
      </c>
      <c r="I18" s="67">
        <v>14</v>
      </c>
      <c r="J18" s="97">
        <f t="shared" si="1"/>
        <v>75</v>
      </c>
    </row>
    <row r="19" spans="1:10" ht="14.25">
      <c r="A19" s="14" t="s">
        <v>63</v>
      </c>
      <c r="B19" s="9"/>
      <c r="C19" s="9"/>
      <c r="D19" s="97"/>
      <c r="E19" s="9"/>
      <c r="F19" s="9"/>
      <c r="G19" s="97"/>
      <c r="H19" s="67"/>
      <c r="I19" s="67"/>
      <c r="J19" s="25"/>
    </row>
    <row r="20" spans="1:10" ht="14.25">
      <c r="A20" s="14" t="s">
        <v>64</v>
      </c>
      <c r="B20" s="9">
        <v>12</v>
      </c>
      <c r="C20" s="9">
        <v>15</v>
      </c>
      <c r="D20" s="97">
        <f t="shared" si="0"/>
        <v>25</v>
      </c>
      <c r="E20" s="9">
        <v>2</v>
      </c>
      <c r="F20" s="9">
        <v>1</v>
      </c>
      <c r="G20" s="97">
        <f>F20*100/E20-100</f>
        <v>-50</v>
      </c>
      <c r="H20" s="67">
        <v>24</v>
      </c>
      <c r="I20" s="67">
        <v>28</v>
      </c>
      <c r="J20" s="25">
        <f t="shared" si="1"/>
        <v>16.66666666666667</v>
      </c>
    </row>
    <row r="21" spans="1:10" ht="14.25">
      <c r="A21" s="14" t="s">
        <v>65</v>
      </c>
      <c r="B21" s="9">
        <v>11</v>
      </c>
      <c r="C21" s="9">
        <v>9</v>
      </c>
      <c r="D21" s="25">
        <f t="shared" si="0"/>
        <v>-18.181818181818187</v>
      </c>
      <c r="E21" s="9"/>
      <c r="F21" s="9"/>
      <c r="G21" s="25"/>
      <c r="H21" s="67">
        <v>15</v>
      </c>
      <c r="I21" s="67">
        <v>17</v>
      </c>
      <c r="J21" s="25">
        <f t="shared" si="1"/>
        <v>13.333333333333329</v>
      </c>
    </row>
    <row r="22" spans="1:10" ht="14.25">
      <c r="A22" s="14" t="s">
        <v>66</v>
      </c>
      <c r="B22" s="9">
        <v>11</v>
      </c>
      <c r="C22" s="9">
        <v>7</v>
      </c>
      <c r="D22" s="25">
        <f t="shared" si="0"/>
        <v>-36.36363636363637</v>
      </c>
      <c r="E22" s="9">
        <v>0</v>
      </c>
      <c r="F22" s="9">
        <v>4</v>
      </c>
      <c r="G22" s="25" t="s">
        <v>315</v>
      </c>
      <c r="H22" s="67">
        <v>15</v>
      </c>
      <c r="I22" s="67">
        <v>8</v>
      </c>
      <c r="J22" s="25">
        <f t="shared" si="1"/>
        <v>-46.666666666666664</v>
      </c>
    </row>
    <row r="23" spans="1:10" ht="14.25">
      <c r="A23" s="14" t="s">
        <v>67</v>
      </c>
      <c r="B23" s="9">
        <v>8</v>
      </c>
      <c r="C23" s="9">
        <v>15</v>
      </c>
      <c r="D23" s="25">
        <f t="shared" si="0"/>
        <v>87.5</v>
      </c>
      <c r="E23" s="9">
        <v>4</v>
      </c>
      <c r="F23" s="9">
        <v>0</v>
      </c>
      <c r="G23" s="137" t="s">
        <v>314</v>
      </c>
      <c r="H23" s="67">
        <v>6</v>
      </c>
      <c r="I23" s="67">
        <v>29</v>
      </c>
      <c r="J23" s="25">
        <f t="shared" si="1"/>
        <v>383.3333333333333</v>
      </c>
    </row>
    <row r="24" spans="1:10" ht="14.25">
      <c r="A24" s="14" t="s">
        <v>68</v>
      </c>
      <c r="B24" s="9">
        <v>7</v>
      </c>
      <c r="C24" s="9">
        <v>2</v>
      </c>
      <c r="D24" s="25">
        <f t="shared" si="0"/>
        <v>-71.42857142857143</v>
      </c>
      <c r="E24" s="9"/>
      <c r="F24" s="9"/>
      <c r="G24" s="25"/>
      <c r="H24" s="67">
        <v>10</v>
      </c>
      <c r="I24" s="67">
        <v>2</v>
      </c>
      <c r="J24" s="97">
        <f t="shared" si="1"/>
        <v>-80</v>
      </c>
    </row>
    <row r="25" spans="1:10" ht="14.25">
      <c r="A25" s="14" t="s">
        <v>69</v>
      </c>
      <c r="B25" s="9">
        <v>7</v>
      </c>
      <c r="C25" s="9">
        <v>10</v>
      </c>
      <c r="D25" s="25">
        <f t="shared" si="0"/>
        <v>42.85714285714286</v>
      </c>
      <c r="E25" s="9"/>
      <c r="F25" s="9"/>
      <c r="G25" s="25"/>
      <c r="H25" s="67">
        <v>9</v>
      </c>
      <c r="I25" s="67">
        <v>19</v>
      </c>
      <c r="J25" s="25">
        <f t="shared" si="1"/>
        <v>111.11111111111111</v>
      </c>
    </row>
    <row r="26" spans="1:10" ht="14.25">
      <c r="A26" s="14" t="s">
        <v>70</v>
      </c>
      <c r="B26" s="9">
        <v>2</v>
      </c>
      <c r="C26" s="9">
        <v>1</v>
      </c>
      <c r="D26" s="97">
        <f t="shared" si="0"/>
        <v>-50</v>
      </c>
      <c r="E26" s="9"/>
      <c r="F26" s="9"/>
      <c r="G26" s="25"/>
      <c r="H26" s="67">
        <v>2</v>
      </c>
      <c r="I26" s="67">
        <v>1</v>
      </c>
      <c r="J26" s="97">
        <f t="shared" si="1"/>
        <v>-50</v>
      </c>
    </row>
    <row r="27" spans="1:10" ht="14.25">
      <c r="A27" s="14" t="s">
        <v>71</v>
      </c>
      <c r="B27" s="9">
        <v>1</v>
      </c>
      <c r="C27" s="9">
        <v>7</v>
      </c>
      <c r="D27" s="97">
        <f t="shared" si="0"/>
        <v>600</v>
      </c>
      <c r="E27" s="9"/>
      <c r="F27" s="9"/>
      <c r="G27" s="25"/>
      <c r="H27" s="67">
        <v>2</v>
      </c>
      <c r="I27" s="67">
        <v>16</v>
      </c>
      <c r="J27" s="97">
        <f t="shared" si="1"/>
        <v>700</v>
      </c>
    </row>
    <row r="28" spans="1:10" ht="14.25">
      <c r="A28" s="14" t="s">
        <v>72</v>
      </c>
      <c r="B28" s="9">
        <v>5</v>
      </c>
      <c r="C28" s="9">
        <v>11</v>
      </c>
      <c r="D28" s="97">
        <f t="shared" si="0"/>
        <v>120</v>
      </c>
      <c r="E28" s="9">
        <v>3</v>
      </c>
      <c r="F28" s="9">
        <v>7</v>
      </c>
      <c r="G28" s="25">
        <f>F28*100/E28-100</f>
        <v>133.33333333333334</v>
      </c>
      <c r="H28" s="67">
        <v>5</v>
      </c>
      <c r="I28" s="67">
        <v>23</v>
      </c>
      <c r="J28" s="97">
        <f t="shared" si="1"/>
        <v>360</v>
      </c>
    </row>
    <row r="29" spans="1:10" ht="14.25">
      <c r="A29" s="14" t="s">
        <v>73</v>
      </c>
      <c r="B29" s="9">
        <v>4</v>
      </c>
      <c r="C29" s="9">
        <v>7</v>
      </c>
      <c r="D29" s="97">
        <f t="shared" si="0"/>
        <v>75</v>
      </c>
      <c r="E29" s="9"/>
      <c r="F29" s="9"/>
      <c r="G29" s="25"/>
      <c r="H29" s="67">
        <v>4</v>
      </c>
      <c r="I29" s="67">
        <v>9</v>
      </c>
      <c r="J29" s="97">
        <f t="shared" si="1"/>
        <v>125</v>
      </c>
    </row>
    <row r="30" spans="1:10" ht="14.25">
      <c r="A30" s="14" t="s">
        <v>74</v>
      </c>
      <c r="B30" s="9">
        <v>7</v>
      </c>
      <c r="C30" s="9">
        <v>2</v>
      </c>
      <c r="D30" s="25">
        <f t="shared" si="0"/>
        <v>-71.42857142857143</v>
      </c>
      <c r="E30" s="9">
        <v>0</v>
      </c>
      <c r="F30" s="9">
        <v>3</v>
      </c>
      <c r="G30" s="25" t="s">
        <v>315</v>
      </c>
      <c r="H30" s="67">
        <v>13</v>
      </c>
      <c r="I30" s="67">
        <v>4</v>
      </c>
      <c r="J30" s="25">
        <f t="shared" si="1"/>
        <v>-69.23076923076923</v>
      </c>
    </row>
    <row r="31" spans="1:10" ht="14.25">
      <c r="A31" s="14" t="s">
        <v>75</v>
      </c>
      <c r="B31" s="9">
        <v>5</v>
      </c>
      <c r="C31" s="9">
        <v>8</v>
      </c>
      <c r="D31" s="97">
        <f t="shared" si="0"/>
        <v>60</v>
      </c>
      <c r="E31" s="9"/>
      <c r="F31" s="9"/>
      <c r="G31" s="25"/>
      <c r="H31" s="67">
        <v>10</v>
      </c>
      <c r="I31" s="67">
        <v>11</v>
      </c>
      <c r="J31" s="97">
        <f t="shared" si="1"/>
        <v>10</v>
      </c>
    </row>
    <row r="32" spans="1:10" ht="14.25">
      <c r="A32" s="14" t="s">
        <v>76</v>
      </c>
      <c r="B32" s="9">
        <v>4</v>
      </c>
      <c r="C32" s="9">
        <v>5</v>
      </c>
      <c r="D32" s="97">
        <f t="shared" si="0"/>
        <v>25</v>
      </c>
      <c r="E32" s="9">
        <v>1</v>
      </c>
      <c r="F32" s="9">
        <v>0</v>
      </c>
      <c r="G32" s="137" t="s">
        <v>314</v>
      </c>
      <c r="H32" s="67">
        <v>12</v>
      </c>
      <c r="I32" s="67">
        <v>5</v>
      </c>
      <c r="J32" s="25">
        <f t="shared" si="1"/>
        <v>-58.333333333333336</v>
      </c>
    </row>
    <row r="33" spans="1:10" ht="14.25">
      <c r="A33" s="14" t="s">
        <v>77</v>
      </c>
      <c r="B33" s="9"/>
      <c r="C33" s="9"/>
      <c r="D33" s="25"/>
      <c r="E33" s="9"/>
      <c r="F33" s="9"/>
      <c r="G33" s="25"/>
      <c r="H33" s="67"/>
      <c r="I33" s="67"/>
      <c r="J33" s="25"/>
    </row>
    <row r="34" spans="1:10" ht="15">
      <c r="A34" s="17" t="s">
        <v>78</v>
      </c>
      <c r="B34" s="26">
        <v>150</v>
      </c>
      <c r="C34" s="26">
        <v>178</v>
      </c>
      <c r="D34" s="27">
        <f t="shared" si="0"/>
        <v>18.66666666666667</v>
      </c>
      <c r="E34" s="26">
        <v>23</v>
      </c>
      <c r="F34" s="26">
        <v>40</v>
      </c>
      <c r="G34" s="27">
        <f>F34*100/E34-100</f>
        <v>73.91304347826087</v>
      </c>
      <c r="H34" s="83">
        <v>242</v>
      </c>
      <c r="I34" s="83">
        <v>307</v>
      </c>
      <c r="J34" s="27">
        <f t="shared" si="1"/>
        <v>26.859504132231407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8 J7:J34 G10:G22 G24:G31 G33:G34">
    <cfRule type="cellIs" priority="8" dxfId="159" operator="lessThanOrEqual" stopIfTrue="1">
      <formula>0</formula>
    </cfRule>
  </conditionalFormatting>
  <conditionalFormatting sqref="D7:D34 G7:G8 J7:J34 G10:G22 G24:G31 G33:G34">
    <cfRule type="cellIs" priority="7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6" sqref="G16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>
        <v>0</v>
      </c>
      <c r="C7" s="9"/>
      <c r="D7" s="25"/>
      <c r="E7" s="9">
        <v>0</v>
      </c>
      <c r="F7" s="9"/>
      <c r="G7" s="25"/>
      <c r="H7" s="9">
        <v>0</v>
      </c>
      <c r="I7" s="9"/>
      <c r="J7" s="25"/>
    </row>
    <row r="8" spans="1:10" ht="14.25">
      <c r="A8" s="14" t="s">
        <v>52</v>
      </c>
      <c r="B8" s="9">
        <v>19</v>
      </c>
      <c r="C8" s="9">
        <v>20</v>
      </c>
      <c r="D8" s="25">
        <f aca="true" t="shared" si="0" ref="D8:D34">C8*100/B8-100</f>
        <v>5.263157894736835</v>
      </c>
      <c r="E8" s="9">
        <v>6</v>
      </c>
      <c r="F8" s="9">
        <v>11</v>
      </c>
      <c r="G8" s="25">
        <f aca="true" t="shared" si="1" ref="G8:G34">F8*100/E8-100</f>
        <v>83.33333333333334</v>
      </c>
      <c r="H8" s="9">
        <v>35</v>
      </c>
      <c r="I8" s="9">
        <v>61</v>
      </c>
      <c r="J8" s="25">
        <f aca="true" t="shared" si="2" ref="J8:J34">I8*100/H8-100</f>
        <v>74.28571428571428</v>
      </c>
    </row>
    <row r="9" spans="1:10" ht="14.25">
      <c r="A9" s="14" t="s">
        <v>53</v>
      </c>
      <c r="B9" s="9">
        <v>10</v>
      </c>
      <c r="C9" s="9">
        <v>12</v>
      </c>
      <c r="D9" s="25">
        <f t="shared" si="0"/>
        <v>20</v>
      </c>
      <c r="E9" s="9">
        <v>1</v>
      </c>
      <c r="F9" s="9">
        <v>1</v>
      </c>
      <c r="G9" s="25">
        <f t="shared" si="1"/>
        <v>0</v>
      </c>
      <c r="H9" s="9">
        <v>21</v>
      </c>
      <c r="I9" s="9">
        <v>21</v>
      </c>
      <c r="J9" s="25">
        <f t="shared" si="2"/>
        <v>0</v>
      </c>
    </row>
    <row r="10" spans="1:10" ht="14.25">
      <c r="A10" s="14" t="s">
        <v>54</v>
      </c>
      <c r="B10" s="9">
        <v>33</v>
      </c>
      <c r="C10" s="9">
        <v>11</v>
      </c>
      <c r="D10" s="25">
        <f t="shared" si="0"/>
        <v>-66.66666666666666</v>
      </c>
      <c r="E10" s="9">
        <v>9</v>
      </c>
      <c r="F10" s="9">
        <v>1</v>
      </c>
      <c r="G10" s="25">
        <f t="shared" si="1"/>
        <v>-88.88888888888889</v>
      </c>
      <c r="H10" s="9">
        <v>84</v>
      </c>
      <c r="I10" s="9">
        <v>25</v>
      </c>
      <c r="J10" s="25">
        <f t="shared" si="2"/>
        <v>-70.23809523809524</v>
      </c>
    </row>
    <row r="11" spans="1:10" ht="14.25">
      <c r="A11" s="14" t="s">
        <v>55</v>
      </c>
      <c r="B11" s="9">
        <v>9</v>
      </c>
      <c r="C11" s="9">
        <v>11</v>
      </c>
      <c r="D11" s="25">
        <f t="shared" si="0"/>
        <v>22.22222222222223</v>
      </c>
      <c r="E11" s="9">
        <v>1</v>
      </c>
      <c r="F11" s="9">
        <v>0</v>
      </c>
      <c r="G11" s="137" t="s">
        <v>314</v>
      </c>
      <c r="H11" s="9">
        <v>11</v>
      </c>
      <c r="I11" s="9">
        <v>20</v>
      </c>
      <c r="J11" s="25">
        <f t="shared" si="2"/>
        <v>81.81818181818181</v>
      </c>
    </row>
    <row r="12" spans="1:10" ht="14.25">
      <c r="A12" s="14" t="s">
        <v>56</v>
      </c>
      <c r="B12" s="9">
        <v>17</v>
      </c>
      <c r="C12" s="9">
        <v>13</v>
      </c>
      <c r="D12" s="25">
        <f t="shared" si="0"/>
        <v>-23.529411764705884</v>
      </c>
      <c r="E12" s="9">
        <v>3</v>
      </c>
      <c r="F12" s="9">
        <v>0</v>
      </c>
      <c r="G12" s="137" t="s">
        <v>314</v>
      </c>
      <c r="H12" s="9">
        <v>23</v>
      </c>
      <c r="I12" s="9">
        <v>18</v>
      </c>
      <c r="J12" s="25">
        <f t="shared" si="2"/>
        <v>-21.73913043478261</v>
      </c>
    </row>
    <row r="13" spans="1:10" ht="14.25">
      <c r="A13" s="14" t="s">
        <v>57</v>
      </c>
      <c r="B13" s="9">
        <v>6</v>
      </c>
      <c r="C13" s="9">
        <v>7</v>
      </c>
      <c r="D13" s="25">
        <f t="shared" si="0"/>
        <v>16.66666666666667</v>
      </c>
      <c r="E13" s="9">
        <v>0</v>
      </c>
      <c r="F13" s="9">
        <v>0</v>
      </c>
      <c r="G13" s="25"/>
      <c r="H13" s="9">
        <v>7</v>
      </c>
      <c r="I13" s="9">
        <v>8</v>
      </c>
      <c r="J13" s="25">
        <f t="shared" si="2"/>
        <v>14.285714285714292</v>
      </c>
    </row>
    <row r="14" spans="1:10" ht="14.25">
      <c r="A14" s="14" t="s">
        <v>58</v>
      </c>
      <c r="B14" s="9">
        <v>14</v>
      </c>
      <c r="C14" s="9">
        <v>16</v>
      </c>
      <c r="D14" s="25">
        <f t="shared" si="0"/>
        <v>14.285714285714292</v>
      </c>
      <c r="E14" s="9">
        <v>8</v>
      </c>
      <c r="F14" s="9">
        <v>4</v>
      </c>
      <c r="G14" s="25">
        <f t="shared" si="1"/>
        <v>-50</v>
      </c>
      <c r="H14" s="9">
        <v>47</v>
      </c>
      <c r="I14" s="9">
        <v>30</v>
      </c>
      <c r="J14" s="25">
        <f t="shared" si="2"/>
        <v>-36.170212765957444</v>
      </c>
    </row>
    <row r="15" spans="1:10" ht="14.25">
      <c r="A15" s="14" t="s">
        <v>59</v>
      </c>
      <c r="B15" s="9">
        <v>28</v>
      </c>
      <c r="C15" s="9">
        <v>29</v>
      </c>
      <c r="D15" s="25">
        <f t="shared" si="0"/>
        <v>3.5714285714285694</v>
      </c>
      <c r="E15" s="9">
        <v>5</v>
      </c>
      <c r="F15" s="9">
        <v>4</v>
      </c>
      <c r="G15" s="25">
        <f t="shared" si="1"/>
        <v>-20</v>
      </c>
      <c r="H15" s="9">
        <v>49</v>
      </c>
      <c r="I15" s="9">
        <v>56</v>
      </c>
      <c r="J15" s="25">
        <f t="shared" si="2"/>
        <v>14.285714285714292</v>
      </c>
    </row>
    <row r="16" spans="1:10" ht="14.25">
      <c r="A16" s="14" t="s">
        <v>60</v>
      </c>
      <c r="B16" s="9">
        <v>20</v>
      </c>
      <c r="C16" s="9">
        <v>18</v>
      </c>
      <c r="D16" s="25">
        <f t="shared" si="0"/>
        <v>-10</v>
      </c>
      <c r="E16" s="9">
        <v>2</v>
      </c>
      <c r="F16" s="9">
        <v>0</v>
      </c>
      <c r="G16" s="137" t="s">
        <v>314</v>
      </c>
      <c r="H16" s="9">
        <v>46</v>
      </c>
      <c r="I16" s="9">
        <v>30</v>
      </c>
      <c r="J16" s="25">
        <f t="shared" si="2"/>
        <v>-34.78260869565217</v>
      </c>
    </row>
    <row r="17" spans="1:10" ht="14.25">
      <c r="A17" s="14" t="s">
        <v>61</v>
      </c>
      <c r="B17" s="9">
        <v>13</v>
      </c>
      <c r="C17" s="9">
        <v>22</v>
      </c>
      <c r="D17" s="25">
        <f t="shared" si="0"/>
        <v>69.23076923076923</v>
      </c>
      <c r="E17" s="9">
        <v>0</v>
      </c>
      <c r="F17" s="9">
        <v>0</v>
      </c>
      <c r="G17" s="25"/>
      <c r="H17" s="9">
        <v>18</v>
      </c>
      <c r="I17" s="9">
        <v>26</v>
      </c>
      <c r="J17" s="25">
        <f t="shared" si="2"/>
        <v>44.44444444444446</v>
      </c>
    </row>
    <row r="18" spans="1:10" ht="14.25">
      <c r="A18" s="14" t="s">
        <v>62</v>
      </c>
      <c r="B18" s="9">
        <v>8</v>
      </c>
      <c r="C18" s="9">
        <v>11</v>
      </c>
      <c r="D18" s="25">
        <f t="shared" si="0"/>
        <v>37.5</v>
      </c>
      <c r="E18" s="9">
        <v>1</v>
      </c>
      <c r="F18" s="9">
        <v>5</v>
      </c>
      <c r="G18" s="25">
        <f t="shared" si="1"/>
        <v>400</v>
      </c>
      <c r="H18" s="9">
        <v>20</v>
      </c>
      <c r="I18" s="9">
        <v>18</v>
      </c>
      <c r="J18" s="25">
        <f t="shared" si="2"/>
        <v>-10</v>
      </c>
    </row>
    <row r="19" spans="1:10" ht="14.25">
      <c r="A19" s="14" t="s">
        <v>63</v>
      </c>
      <c r="B19" s="9">
        <v>4</v>
      </c>
      <c r="C19" s="9">
        <v>8</v>
      </c>
      <c r="D19" s="25">
        <f t="shared" si="0"/>
        <v>100</v>
      </c>
      <c r="E19" s="9">
        <v>0</v>
      </c>
      <c r="F19" s="9">
        <v>3</v>
      </c>
      <c r="G19" s="25" t="s">
        <v>315</v>
      </c>
      <c r="H19" s="9">
        <v>12</v>
      </c>
      <c r="I19" s="9">
        <v>18</v>
      </c>
      <c r="J19" s="25">
        <f t="shared" si="2"/>
        <v>50</v>
      </c>
    </row>
    <row r="20" spans="1:10" ht="14.25">
      <c r="A20" s="14" t="s">
        <v>64</v>
      </c>
      <c r="B20" s="9">
        <v>27</v>
      </c>
      <c r="C20" s="9">
        <v>17</v>
      </c>
      <c r="D20" s="25">
        <f t="shared" si="0"/>
        <v>-37.03703703703704</v>
      </c>
      <c r="E20" s="9">
        <v>3</v>
      </c>
      <c r="F20" s="9">
        <v>2</v>
      </c>
      <c r="G20" s="25">
        <f t="shared" si="1"/>
        <v>-33.33333333333333</v>
      </c>
      <c r="H20" s="9">
        <v>42</v>
      </c>
      <c r="I20" s="9">
        <v>31</v>
      </c>
      <c r="J20" s="25">
        <f t="shared" si="2"/>
        <v>-26.19047619047619</v>
      </c>
    </row>
    <row r="21" spans="1:10" ht="14.25">
      <c r="A21" s="14" t="s">
        <v>65</v>
      </c>
      <c r="B21" s="9">
        <v>8</v>
      </c>
      <c r="C21" s="9">
        <v>10</v>
      </c>
      <c r="D21" s="25">
        <f t="shared" si="0"/>
        <v>25</v>
      </c>
      <c r="E21" s="9">
        <v>2</v>
      </c>
      <c r="F21" s="9">
        <v>7</v>
      </c>
      <c r="G21" s="25">
        <f t="shared" si="1"/>
        <v>250</v>
      </c>
      <c r="H21" s="9">
        <v>27</v>
      </c>
      <c r="I21" s="9">
        <v>10</v>
      </c>
      <c r="J21" s="25">
        <f t="shared" si="2"/>
        <v>-62.96296296296296</v>
      </c>
    </row>
    <row r="22" spans="1:10" ht="14.25">
      <c r="A22" s="14" t="s">
        <v>66</v>
      </c>
      <c r="B22" s="9">
        <v>10</v>
      </c>
      <c r="C22" s="9">
        <v>11</v>
      </c>
      <c r="D22" s="25">
        <f t="shared" si="0"/>
        <v>10</v>
      </c>
      <c r="E22" s="9">
        <v>2</v>
      </c>
      <c r="F22" s="9">
        <v>4</v>
      </c>
      <c r="G22" s="25">
        <f t="shared" si="1"/>
        <v>100</v>
      </c>
      <c r="H22" s="9">
        <v>15</v>
      </c>
      <c r="I22" s="9">
        <v>15</v>
      </c>
      <c r="J22" s="25">
        <f t="shared" si="2"/>
        <v>0</v>
      </c>
    </row>
    <row r="23" spans="1:10" ht="14.25">
      <c r="A23" s="14" t="s">
        <v>67</v>
      </c>
      <c r="B23" s="9">
        <v>22</v>
      </c>
      <c r="C23" s="9">
        <v>33</v>
      </c>
      <c r="D23" s="25">
        <f t="shared" si="0"/>
        <v>50</v>
      </c>
      <c r="E23" s="9">
        <v>6</v>
      </c>
      <c r="F23" s="9">
        <v>10</v>
      </c>
      <c r="G23" s="25">
        <f t="shared" si="1"/>
        <v>66.66666666666666</v>
      </c>
      <c r="H23" s="9">
        <v>35</v>
      </c>
      <c r="I23" s="9">
        <v>57</v>
      </c>
      <c r="J23" s="25">
        <f t="shared" si="2"/>
        <v>62.85714285714286</v>
      </c>
    </row>
    <row r="24" spans="1:10" ht="14.25">
      <c r="A24" s="14" t="s">
        <v>68</v>
      </c>
      <c r="B24" s="9">
        <v>5</v>
      </c>
      <c r="C24" s="9">
        <v>8</v>
      </c>
      <c r="D24" s="25">
        <f t="shared" si="0"/>
        <v>60</v>
      </c>
      <c r="E24" s="9">
        <v>3</v>
      </c>
      <c r="F24" s="9">
        <v>0</v>
      </c>
      <c r="G24" s="137" t="s">
        <v>314</v>
      </c>
      <c r="H24" s="9">
        <v>6</v>
      </c>
      <c r="I24" s="9">
        <v>16</v>
      </c>
      <c r="J24" s="25">
        <f t="shared" si="2"/>
        <v>166.66666666666669</v>
      </c>
    </row>
    <row r="25" spans="1:10" ht="14.25">
      <c r="A25" s="14" t="s">
        <v>69</v>
      </c>
      <c r="B25" s="9">
        <v>8</v>
      </c>
      <c r="C25" s="9">
        <v>15</v>
      </c>
      <c r="D25" s="25">
        <f t="shared" si="0"/>
        <v>87.5</v>
      </c>
      <c r="E25" s="9">
        <v>2</v>
      </c>
      <c r="F25" s="9">
        <v>2</v>
      </c>
      <c r="G25" s="25">
        <f t="shared" si="1"/>
        <v>0</v>
      </c>
      <c r="H25" s="9">
        <v>9</v>
      </c>
      <c r="I25" s="9">
        <v>33</v>
      </c>
      <c r="J25" s="25">
        <f t="shared" si="2"/>
        <v>266.6666666666667</v>
      </c>
    </row>
    <row r="26" spans="1:10" ht="14.25">
      <c r="A26" s="14" t="s">
        <v>70</v>
      </c>
      <c r="B26" s="9">
        <v>6</v>
      </c>
      <c r="C26" s="9">
        <v>19</v>
      </c>
      <c r="D26" s="25">
        <f t="shared" si="0"/>
        <v>216.66666666666669</v>
      </c>
      <c r="E26" s="9">
        <v>1</v>
      </c>
      <c r="F26" s="9">
        <v>8</v>
      </c>
      <c r="G26" s="25">
        <f t="shared" si="1"/>
        <v>700</v>
      </c>
      <c r="H26" s="9">
        <v>6</v>
      </c>
      <c r="I26" s="9">
        <v>43</v>
      </c>
      <c r="J26" s="25">
        <f t="shared" si="2"/>
        <v>616.6666666666666</v>
      </c>
    </row>
    <row r="27" spans="1:10" ht="14.25">
      <c r="A27" s="14" t="s">
        <v>71</v>
      </c>
      <c r="B27" s="9">
        <v>9</v>
      </c>
      <c r="C27" s="9">
        <v>12</v>
      </c>
      <c r="D27" s="25">
        <f t="shared" si="0"/>
        <v>33.33333333333334</v>
      </c>
      <c r="E27" s="9">
        <v>0</v>
      </c>
      <c r="F27" s="9">
        <v>2</v>
      </c>
      <c r="G27" s="25" t="s">
        <v>315</v>
      </c>
      <c r="H27" s="9">
        <v>11</v>
      </c>
      <c r="I27" s="9">
        <v>22</v>
      </c>
      <c r="J27" s="25">
        <f t="shared" si="2"/>
        <v>100</v>
      </c>
    </row>
    <row r="28" spans="1:10" ht="14.25">
      <c r="A28" s="14" t="s">
        <v>72</v>
      </c>
      <c r="B28" s="9">
        <v>14</v>
      </c>
      <c r="C28" s="9">
        <v>13</v>
      </c>
      <c r="D28" s="25">
        <f t="shared" si="0"/>
        <v>-7.142857142857139</v>
      </c>
      <c r="E28" s="9">
        <v>9</v>
      </c>
      <c r="F28" s="9">
        <v>8</v>
      </c>
      <c r="G28" s="25">
        <f t="shared" si="1"/>
        <v>-11.111111111111114</v>
      </c>
      <c r="H28" s="9">
        <v>17</v>
      </c>
      <c r="I28" s="9">
        <v>17</v>
      </c>
      <c r="J28" s="25">
        <f t="shared" si="2"/>
        <v>0</v>
      </c>
    </row>
    <row r="29" spans="1:10" ht="14.25">
      <c r="A29" s="14" t="s">
        <v>73</v>
      </c>
      <c r="B29" s="9">
        <v>8</v>
      </c>
      <c r="C29" s="9">
        <v>10</v>
      </c>
      <c r="D29" s="25">
        <f t="shared" si="0"/>
        <v>25</v>
      </c>
      <c r="E29" s="9">
        <v>0</v>
      </c>
      <c r="F29" s="9">
        <v>3</v>
      </c>
      <c r="G29" s="25" t="s">
        <v>315</v>
      </c>
      <c r="H29" s="9">
        <v>15</v>
      </c>
      <c r="I29" s="9">
        <v>22</v>
      </c>
      <c r="J29" s="25">
        <f t="shared" si="2"/>
        <v>46.66666666666666</v>
      </c>
    </row>
    <row r="30" spans="1:10" ht="14.25">
      <c r="A30" s="14" t="s">
        <v>74</v>
      </c>
      <c r="B30" s="9">
        <v>15</v>
      </c>
      <c r="C30" s="9">
        <v>10</v>
      </c>
      <c r="D30" s="25">
        <f t="shared" si="0"/>
        <v>-33.33333333333333</v>
      </c>
      <c r="E30" s="9">
        <v>1</v>
      </c>
      <c r="F30" s="9">
        <v>4</v>
      </c>
      <c r="G30" s="25">
        <f t="shared" si="1"/>
        <v>300</v>
      </c>
      <c r="H30" s="9">
        <v>21</v>
      </c>
      <c r="I30" s="9">
        <v>16</v>
      </c>
      <c r="J30" s="25">
        <f t="shared" si="2"/>
        <v>-23.80952380952381</v>
      </c>
    </row>
    <row r="31" spans="1:10" ht="14.25">
      <c r="A31" s="14" t="s">
        <v>75</v>
      </c>
      <c r="B31" s="9">
        <v>35</v>
      </c>
      <c r="C31" s="9">
        <v>26</v>
      </c>
      <c r="D31" s="25">
        <f t="shared" si="0"/>
        <v>-25.714285714285708</v>
      </c>
      <c r="E31" s="9">
        <v>8</v>
      </c>
      <c r="F31" s="9">
        <v>5</v>
      </c>
      <c r="G31" s="25">
        <f t="shared" si="1"/>
        <v>-37.5</v>
      </c>
      <c r="H31" s="9">
        <v>56</v>
      </c>
      <c r="I31" s="9">
        <v>53</v>
      </c>
      <c r="J31" s="25">
        <f t="shared" si="2"/>
        <v>-5.357142857142861</v>
      </c>
    </row>
    <row r="32" spans="1:10" ht="14.25">
      <c r="A32" s="14" t="s">
        <v>76</v>
      </c>
      <c r="B32" s="9">
        <v>8</v>
      </c>
      <c r="C32" s="9">
        <v>10</v>
      </c>
      <c r="D32" s="25">
        <f t="shared" si="0"/>
        <v>25</v>
      </c>
      <c r="E32" s="9">
        <v>1</v>
      </c>
      <c r="F32" s="9">
        <v>3</v>
      </c>
      <c r="G32" s="25">
        <f t="shared" si="1"/>
        <v>200</v>
      </c>
      <c r="H32" s="9">
        <v>9</v>
      </c>
      <c r="I32" s="9">
        <v>17</v>
      </c>
      <c r="J32" s="25">
        <f t="shared" si="2"/>
        <v>88.88888888888889</v>
      </c>
    </row>
    <row r="33" spans="1:10" ht="14.25">
      <c r="A33" s="14" t="s">
        <v>77</v>
      </c>
      <c r="B33" s="9">
        <v>0</v>
      </c>
      <c r="C33" s="9">
        <v>0</v>
      </c>
      <c r="D33" s="25"/>
      <c r="E33" s="9">
        <v>0</v>
      </c>
      <c r="F33" s="9">
        <v>0</v>
      </c>
      <c r="G33" s="25"/>
      <c r="H33" s="9">
        <v>0</v>
      </c>
      <c r="I33" s="9">
        <v>0</v>
      </c>
      <c r="J33" s="25"/>
    </row>
    <row r="34" spans="1:10" ht="15">
      <c r="A34" s="17" t="s">
        <v>78</v>
      </c>
      <c r="B34" s="26">
        <v>356</v>
      </c>
      <c r="C34" s="26">
        <v>372</v>
      </c>
      <c r="D34" s="27">
        <f t="shared" si="0"/>
        <v>4.49438202247191</v>
      </c>
      <c r="E34" s="26">
        <v>74</v>
      </c>
      <c r="F34" s="26">
        <v>87</v>
      </c>
      <c r="G34" s="27">
        <f t="shared" si="1"/>
        <v>17.567567567567565</v>
      </c>
      <c r="H34" s="26">
        <v>642</v>
      </c>
      <c r="I34" s="26">
        <v>683</v>
      </c>
      <c r="J34" s="27">
        <f t="shared" si="2"/>
        <v>6.386292834890966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 G9:G10 G15 D7:D34 J7:J34 G13 G17:G23 G25:G34">
    <cfRule type="cellIs" priority="11" dxfId="160" operator="lessThanOrEqual" stopIfTrue="1">
      <formula>0</formula>
    </cfRule>
    <cfRule type="cellIs" priority="12" dxfId="158" operator="greaterThan" stopIfTrue="1">
      <formula>0</formula>
    </cfRule>
  </conditionalFormatting>
  <conditionalFormatting sqref="G8:G10 G13:G15 G17:G23 G25:G34">
    <cfRule type="cellIs" priority="9" dxfId="160" operator="lessThanOrEqual" stopIfTrue="1">
      <formula>0</formula>
    </cfRule>
    <cfRule type="cellIs" priority="10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zoomScalePageLayoutView="85" workbookViewId="0" topLeftCell="A1">
      <selection activeCell="R31" sqref="R31"/>
    </sheetView>
  </sheetViews>
  <sheetFormatPr defaultColWidth="9.140625" defaultRowHeight="15"/>
  <cols>
    <col min="1" max="1" width="22.8515625" style="1" customWidth="1"/>
    <col min="2" max="12" width="10.8515625" style="1" customWidth="1"/>
    <col min="13" max="13" width="11.8515625" style="1" customWidth="1"/>
    <col min="14" max="16384" width="9.140625" style="1" customWidth="1"/>
  </cols>
  <sheetData>
    <row r="1" spans="1:13" ht="18">
      <c r="A1" s="149" t="s">
        <v>311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43</v>
      </c>
      <c r="C4" s="150"/>
      <c r="D4" s="150"/>
      <c r="E4" s="150" t="s">
        <v>44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14.25">
      <c r="A5" s="150"/>
      <c r="B5" s="150"/>
      <c r="C5" s="150"/>
      <c r="D5" s="150"/>
      <c r="E5" s="150" t="s">
        <v>45</v>
      </c>
      <c r="F5" s="150"/>
      <c r="G5" s="150"/>
      <c r="H5" s="150" t="s">
        <v>46</v>
      </c>
      <c r="I5" s="150"/>
      <c r="J5" s="150"/>
      <c r="K5" s="150" t="s">
        <v>47</v>
      </c>
      <c r="L5" s="150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11">
        <v>0</v>
      </c>
      <c r="C7" s="11">
        <v>0</v>
      </c>
      <c r="D7" s="11"/>
      <c r="E7" s="11">
        <v>0</v>
      </c>
      <c r="F7" s="11">
        <v>0</v>
      </c>
      <c r="G7" s="11"/>
      <c r="H7" s="11">
        <v>0</v>
      </c>
      <c r="I7" s="11">
        <v>0</v>
      </c>
      <c r="J7" s="11"/>
      <c r="K7" s="11">
        <v>0</v>
      </c>
      <c r="L7" s="11">
        <v>0</v>
      </c>
      <c r="M7" s="11"/>
    </row>
    <row r="8" spans="1:13" ht="14.25">
      <c r="A8" s="14" t="s">
        <v>52</v>
      </c>
      <c r="B8" s="69">
        <v>282</v>
      </c>
      <c r="C8" s="69">
        <v>308</v>
      </c>
      <c r="D8" s="25">
        <f aca="true" t="shared" si="0" ref="D8:D34">C8*100/B8-100</f>
        <v>9.219858156028366</v>
      </c>
      <c r="E8" s="69">
        <v>75</v>
      </c>
      <c r="F8" s="69">
        <v>69</v>
      </c>
      <c r="G8" s="25">
        <f aca="true" t="shared" si="1" ref="G8:G34">F8*100/E8-100</f>
        <v>-8</v>
      </c>
      <c r="H8" s="69">
        <v>11</v>
      </c>
      <c r="I8" s="69">
        <v>14</v>
      </c>
      <c r="J8" s="25">
        <f aca="true" t="shared" si="2" ref="J8:J34">I8*100/H8-100</f>
        <v>27.272727272727266</v>
      </c>
      <c r="K8" s="69">
        <v>112</v>
      </c>
      <c r="L8" s="69">
        <v>101</v>
      </c>
      <c r="M8" s="25">
        <f aca="true" t="shared" si="3" ref="M8:M34">L8*100/K8-100</f>
        <v>-9.82142857142857</v>
      </c>
    </row>
    <row r="9" spans="1:13" ht="14.25">
      <c r="A9" s="14" t="s">
        <v>53</v>
      </c>
      <c r="B9" s="69">
        <v>237</v>
      </c>
      <c r="C9" s="69">
        <v>256</v>
      </c>
      <c r="D9" s="25">
        <f t="shared" si="0"/>
        <v>8.016877637130804</v>
      </c>
      <c r="E9" s="69">
        <v>65</v>
      </c>
      <c r="F9" s="69">
        <v>68</v>
      </c>
      <c r="G9" s="25">
        <f t="shared" si="1"/>
        <v>4.615384615384613</v>
      </c>
      <c r="H9" s="69">
        <v>5</v>
      </c>
      <c r="I9" s="69">
        <v>8</v>
      </c>
      <c r="J9" s="25">
        <f t="shared" si="2"/>
        <v>60</v>
      </c>
      <c r="K9" s="69">
        <v>78</v>
      </c>
      <c r="L9" s="69">
        <v>82</v>
      </c>
      <c r="M9" s="25">
        <f t="shared" si="3"/>
        <v>5.128205128205124</v>
      </c>
    </row>
    <row r="10" spans="1:13" ht="14.25">
      <c r="A10" s="14" t="s">
        <v>54</v>
      </c>
      <c r="B10" s="69">
        <v>813</v>
      </c>
      <c r="C10" s="69">
        <v>947</v>
      </c>
      <c r="D10" s="25">
        <f t="shared" si="0"/>
        <v>16.48216482164821</v>
      </c>
      <c r="E10" s="69">
        <v>181</v>
      </c>
      <c r="F10" s="69">
        <v>192</v>
      </c>
      <c r="G10" s="25">
        <f t="shared" si="1"/>
        <v>6.077348066298342</v>
      </c>
      <c r="H10" s="69">
        <v>28</v>
      </c>
      <c r="I10" s="69">
        <v>13</v>
      </c>
      <c r="J10" s="25">
        <f t="shared" si="2"/>
        <v>-53.57142857142857</v>
      </c>
      <c r="K10" s="69">
        <v>299</v>
      </c>
      <c r="L10" s="69">
        <v>248</v>
      </c>
      <c r="M10" s="25">
        <f t="shared" si="3"/>
        <v>-17.056856187290975</v>
      </c>
    </row>
    <row r="11" spans="1:13" ht="14.25">
      <c r="A11" s="14" t="s">
        <v>55</v>
      </c>
      <c r="B11" s="69">
        <v>299</v>
      </c>
      <c r="C11" s="69">
        <v>375</v>
      </c>
      <c r="D11" s="25">
        <f t="shared" si="0"/>
        <v>25.41806020066889</v>
      </c>
      <c r="E11" s="69">
        <v>80</v>
      </c>
      <c r="F11" s="69">
        <v>105</v>
      </c>
      <c r="G11" s="25">
        <f t="shared" si="1"/>
        <v>31.25</v>
      </c>
      <c r="H11" s="69">
        <v>11</v>
      </c>
      <c r="I11" s="69">
        <v>5</v>
      </c>
      <c r="J11" s="25">
        <f t="shared" si="2"/>
        <v>-54.54545454545455</v>
      </c>
      <c r="K11" s="69">
        <v>100</v>
      </c>
      <c r="L11" s="69">
        <v>134</v>
      </c>
      <c r="M11" s="25">
        <f t="shared" si="3"/>
        <v>34</v>
      </c>
    </row>
    <row r="12" spans="1:13" ht="14.25">
      <c r="A12" s="14" t="s">
        <v>56</v>
      </c>
      <c r="B12" s="69">
        <v>302</v>
      </c>
      <c r="C12" s="69">
        <v>330</v>
      </c>
      <c r="D12" s="25">
        <f t="shared" si="0"/>
        <v>9.271523178807954</v>
      </c>
      <c r="E12" s="69">
        <v>69</v>
      </c>
      <c r="F12" s="69">
        <v>87</v>
      </c>
      <c r="G12" s="25">
        <f t="shared" si="1"/>
        <v>26.086956521739125</v>
      </c>
      <c r="H12" s="69">
        <v>13</v>
      </c>
      <c r="I12" s="69">
        <v>21</v>
      </c>
      <c r="J12" s="25">
        <f t="shared" si="2"/>
        <v>61.53846153846155</v>
      </c>
      <c r="K12" s="69">
        <v>85</v>
      </c>
      <c r="L12" s="69">
        <v>126</v>
      </c>
      <c r="M12" s="25">
        <f t="shared" si="3"/>
        <v>48.23529411764707</v>
      </c>
    </row>
    <row r="13" spans="1:13" ht="14.25">
      <c r="A13" s="14" t="s">
        <v>57</v>
      </c>
      <c r="B13" s="69">
        <v>187</v>
      </c>
      <c r="C13" s="69">
        <v>241</v>
      </c>
      <c r="D13" s="25">
        <f t="shared" si="0"/>
        <v>28.87700534759358</v>
      </c>
      <c r="E13" s="69">
        <v>30</v>
      </c>
      <c r="F13" s="69">
        <v>43</v>
      </c>
      <c r="G13" s="25">
        <f t="shared" si="1"/>
        <v>43.33333333333334</v>
      </c>
      <c r="H13" s="69">
        <v>11</v>
      </c>
      <c r="I13" s="69">
        <v>4</v>
      </c>
      <c r="J13" s="25">
        <f t="shared" si="2"/>
        <v>-63.63636363636363</v>
      </c>
      <c r="K13" s="69">
        <v>32</v>
      </c>
      <c r="L13" s="69">
        <v>76</v>
      </c>
      <c r="M13" s="25">
        <f t="shared" si="3"/>
        <v>137.5</v>
      </c>
    </row>
    <row r="14" spans="1:13" ht="14.25">
      <c r="A14" s="14" t="s">
        <v>58</v>
      </c>
      <c r="B14" s="69">
        <v>480</v>
      </c>
      <c r="C14" s="69">
        <v>593</v>
      </c>
      <c r="D14" s="25">
        <f t="shared" si="0"/>
        <v>23.54166666666667</v>
      </c>
      <c r="E14" s="69">
        <v>98</v>
      </c>
      <c r="F14" s="69">
        <v>118</v>
      </c>
      <c r="G14" s="25">
        <f t="shared" si="1"/>
        <v>20.40816326530613</v>
      </c>
      <c r="H14" s="69">
        <v>10</v>
      </c>
      <c r="I14" s="69">
        <v>12</v>
      </c>
      <c r="J14" s="25">
        <f t="shared" si="2"/>
        <v>20</v>
      </c>
      <c r="K14" s="69">
        <v>145</v>
      </c>
      <c r="L14" s="69">
        <v>147</v>
      </c>
      <c r="M14" s="25">
        <f t="shared" si="3"/>
        <v>1.3793103448275872</v>
      </c>
    </row>
    <row r="15" spans="1:13" ht="14.25">
      <c r="A15" s="14" t="s">
        <v>59</v>
      </c>
      <c r="B15" s="69">
        <v>233</v>
      </c>
      <c r="C15" s="69">
        <v>276</v>
      </c>
      <c r="D15" s="25">
        <f t="shared" si="0"/>
        <v>18.454935622317592</v>
      </c>
      <c r="E15" s="69">
        <v>41</v>
      </c>
      <c r="F15" s="69">
        <v>80</v>
      </c>
      <c r="G15" s="25">
        <f t="shared" si="1"/>
        <v>95.1219512195122</v>
      </c>
      <c r="H15" s="69">
        <v>3</v>
      </c>
      <c r="I15" s="69">
        <v>7</v>
      </c>
      <c r="J15" s="25">
        <f t="shared" si="2"/>
        <v>133.33333333333334</v>
      </c>
      <c r="K15" s="69">
        <v>51</v>
      </c>
      <c r="L15" s="69">
        <v>111</v>
      </c>
      <c r="M15" s="25">
        <f t="shared" si="3"/>
        <v>117.64705882352942</v>
      </c>
    </row>
    <row r="16" spans="1:13" ht="14.25">
      <c r="A16" s="14" t="s">
        <v>60</v>
      </c>
      <c r="B16" s="69">
        <v>913</v>
      </c>
      <c r="C16" s="69">
        <v>952</v>
      </c>
      <c r="D16" s="25">
        <f t="shared" si="0"/>
        <v>4.2716319824753555</v>
      </c>
      <c r="E16" s="69">
        <v>119</v>
      </c>
      <c r="F16" s="69">
        <v>159</v>
      </c>
      <c r="G16" s="25">
        <f t="shared" si="1"/>
        <v>33.613445378151255</v>
      </c>
      <c r="H16" s="69">
        <v>17</v>
      </c>
      <c r="I16" s="69">
        <v>26</v>
      </c>
      <c r="J16" s="25">
        <f t="shared" si="2"/>
        <v>52.94117647058823</v>
      </c>
      <c r="K16" s="69">
        <v>143</v>
      </c>
      <c r="L16" s="69">
        <v>218</v>
      </c>
      <c r="M16" s="25">
        <f t="shared" si="3"/>
        <v>52.447552447552454</v>
      </c>
    </row>
    <row r="17" spans="1:13" ht="15.75" customHeight="1">
      <c r="A17" s="14" t="s">
        <v>61</v>
      </c>
      <c r="B17" s="69">
        <v>2929</v>
      </c>
      <c r="C17" s="69">
        <v>3148</v>
      </c>
      <c r="D17" s="25">
        <f t="shared" si="0"/>
        <v>7.476954592010927</v>
      </c>
      <c r="E17" s="69">
        <v>198</v>
      </c>
      <c r="F17" s="69">
        <v>211</v>
      </c>
      <c r="G17" s="25">
        <f t="shared" si="1"/>
        <v>6.5656565656565675</v>
      </c>
      <c r="H17" s="69">
        <v>15</v>
      </c>
      <c r="I17" s="69">
        <v>11</v>
      </c>
      <c r="J17" s="25">
        <f t="shared" si="2"/>
        <v>-26.66666666666667</v>
      </c>
      <c r="K17" s="69">
        <v>232</v>
      </c>
      <c r="L17" s="69">
        <v>246</v>
      </c>
      <c r="M17" s="25">
        <f t="shared" si="3"/>
        <v>6.034482758620683</v>
      </c>
    </row>
    <row r="18" spans="1:13" ht="14.25">
      <c r="A18" s="14" t="s">
        <v>62</v>
      </c>
      <c r="B18" s="69">
        <v>111</v>
      </c>
      <c r="C18" s="69">
        <v>159</v>
      </c>
      <c r="D18" s="25">
        <f t="shared" si="0"/>
        <v>43.243243243243256</v>
      </c>
      <c r="E18" s="69">
        <v>18</v>
      </c>
      <c r="F18" s="69">
        <v>51</v>
      </c>
      <c r="G18" s="25">
        <f t="shared" si="1"/>
        <v>183.33333333333331</v>
      </c>
      <c r="H18" s="69">
        <v>3</v>
      </c>
      <c r="I18" s="69">
        <v>6</v>
      </c>
      <c r="J18" s="25">
        <f t="shared" si="2"/>
        <v>100</v>
      </c>
      <c r="K18" s="69">
        <v>20</v>
      </c>
      <c r="L18" s="69">
        <v>67</v>
      </c>
      <c r="M18" s="25">
        <f t="shared" si="3"/>
        <v>235</v>
      </c>
    </row>
    <row r="19" spans="1:13" ht="14.25">
      <c r="A19" s="14" t="s">
        <v>63</v>
      </c>
      <c r="B19" s="69">
        <v>82</v>
      </c>
      <c r="C19" s="69">
        <v>93</v>
      </c>
      <c r="D19" s="25">
        <f t="shared" si="0"/>
        <v>13.41463414634147</v>
      </c>
      <c r="E19" s="69">
        <v>29</v>
      </c>
      <c r="F19" s="69">
        <v>32</v>
      </c>
      <c r="G19" s="25">
        <f t="shared" si="1"/>
        <v>10.34482758620689</v>
      </c>
      <c r="H19" s="69">
        <v>2</v>
      </c>
      <c r="I19" s="69">
        <v>1</v>
      </c>
      <c r="J19" s="25">
        <f t="shared" si="2"/>
        <v>-50</v>
      </c>
      <c r="K19" s="69">
        <v>44</v>
      </c>
      <c r="L19" s="69">
        <v>42</v>
      </c>
      <c r="M19" s="25">
        <f t="shared" si="3"/>
        <v>-4.545454545454547</v>
      </c>
    </row>
    <row r="20" spans="1:13" ht="14.25">
      <c r="A20" s="14" t="s">
        <v>64</v>
      </c>
      <c r="B20" s="69">
        <v>889</v>
      </c>
      <c r="C20" s="69">
        <v>944</v>
      </c>
      <c r="D20" s="25">
        <f t="shared" si="0"/>
        <v>6.186726659167604</v>
      </c>
      <c r="E20" s="69">
        <v>180</v>
      </c>
      <c r="F20" s="69">
        <v>191</v>
      </c>
      <c r="G20" s="25">
        <f t="shared" si="1"/>
        <v>6.111111111111114</v>
      </c>
      <c r="H20" s="69">
        <v>24</v>
      </c>
      <c r="I20" s="69">
        <v>29</v>
      </c>
      <c r="J20" s="25">
        <f t="shared" si="2"/>
        <v>20.83333333333333</v>
      </c>
      <c r="K20" s="69">
        <v>245</v>
      </c>
      <c r="L20" s="69">
        <v>270</v>
      </c>
      <c r="M20" s="25">
        <f t="shared" si="3"/>
        <v>10.204081632653057</v>
      </c>
    </row>
    <row r="21" spans="1:13" ht="14.25">
      <c r="A21" s="14" t="s">
        <v>65</v>
      </c>
      <c r="B21" s="69">
        <v>309</v>
      </c>
      <c r="C21" s="69">
        <v>354</v>
      </c>
      <c r="D21" s="25">
        <f t="shared" si="0"/>
        <v>14.5631067961165</v>
      </c>
      <c r="E21" s="69">
        <v>78</v>
      </c>
      <c r="F21" s="69">
        <v>83</v>
      </c>
      <c r="G21" s="25">
        <f t="shared" si="1"/>
        <v>6.410256410256409</v>
      </c>
      <c r="H21" s="69">
        <v>5</v>
      </c>
      <c r="I21" s="69">
        <v>5</v>
      </c>
      <c r="J21" s="25">
        <f t="shared" si="2"/>
        <v>0</v>
      </c>
      <c r="K21" s="69">
        <v>105</v>
      </c>
      <c r="L21" s="69">
        <v>107</v>
      </c>
      <c r="M21" s="25">
        <f t="shared" si="3"/>
        <v>1.904761904761898</v>
      </c>
    </row>
    <row r="22" spans="1:13" ht="14.25">
      <c r="A22" s="14" t="s">
        <v>66</v>
      </c>
      <c r="B22" s="69">
        <v>1280</v>
      </c>
      <c r="C22" s="69">
        <v>1252</v>
      </c>
      <c r="D22" s="25">
        <f t="shared" si="0"/>
        <v>-2.1875</v>
      </c>
      <c r="E22" s="69">
        <v>209</v>
      </c>
      <c r="F22" s="69">
        <v>196</v>
      </c>
      <c r="G22" s="25">
        <f t="shared" si="1"/>
        <v>-6.220095693779911</v>
      </c>
      <c r="H22" s="69">
        <v>24</v>
      </c>
      <c r="I22" s="69">
        <v>14</v>
      </c>
      <c r="J22" s="25">
        <f t="shared" si="2"/>
        <v>-41.666666666666664</v>
      </c>
      <c r="K22" s="69">
        <v>262</v>
      </c>
      <c r="L22" s="69">
        <v>242</v>
      </c>
      <c r="M22" s="25">
        <f t="shared" si="3"/>
        <v>-7.63358778625954</v>
      </c>
    </row>
    <row r="23" spans="1:13" ht="14.25">
      <c r="A23" s="14" t="s">
        <v>67</v>
      </c>
      <c r="B23" s="69">
        <v>320</v>
      </c>
      <c r="C23" s="69">
        <v>300</v>
      </c>
      <c r="D23" s="25">
        <f t="shared" si="0"/>
        <v>-6.25</v>
      </c>
      <c r="E23" s="69">
        <v>87</v>
      </c>
      <c r="F23" s="69">
        <v>90</v>
      </c>
      <c r="G23" s="25">
        <f t="shared" si="1"/>
        <v>3.448275862068968</v>
      </c>
      <c r="H23" s="69">
        <v>17</v>
      </c>
      <c r="I23" s="69">
        <v>8</v>
      </c>
      <c r="J23" s="25">
        <f t="shared" si="2"/>
        <v>-52.94117647058823</v>
      </c>
      <c r="K23" s="69">
        <v>102</v>
      </c>
      <c r="L23" s="69">
        <v>126</v>
      </c>
      <c r="M23" s="25">
        <f t="shared" si="3"/>
        <v>23.529411764705884</v>
      </c>
    </row>
    <row r="24" spans="1:13" ht="14.25">
      <c r="A24" s="14" t="s">
        <v>68</v>
      </c>
      <c r="B24" s="69">
        <v>182</v>
      </c>
      <c r="C24" s="69">
        <v>232</v>
      </c>
      <c r="D24" s="25">
        <f t="shared" si="0"/>
        <v>27.472527472527474</v>
      </c>
      <c r="E24" s="69">
        <v>57</v>
      </c>
      <c r="F24" s="69">
        <v>74</v>
      </c>
      <c r="G24" s="25">
        <f t="shared" si="1"/>
        <v>29.824561403508767</v>
      </c>
      <c r="H24" s="69">
        <v>12</v>
      </c>
      <c r="I24" s="69">
        <v>13</v>
      </c>
      <c r="J24" s="25">
        <f t="shared" si="2"/>
        <v>8.333333333333329</v>
      </c>
      <c r="K24" s="69">
        <v>71</v>
      </c>
      <c r="L24" s="69">
        <v>82</v>
      </c>
      <c r="M24" s="25">
        <f t="shared" si="3"/>
        <v>15.49295774647888</v>
      </c>
    </row>
    <row r="25" spans="1:13" ht="14.25">
      <c r="A25" s="14" t="s">
        <v>69</v>
      </c>
      <c r="B25" s="69">
        <v>169</v>
      </c>
      <c r="C25" s="69">
        <v>185</v>
      </c>
      <c r="D25" s="25">
        <f t="shared" si="0"/>
        <v>9.46745562130178</v>
      </c>
      <c r="E25" s="69">
        <v>67</v>
      </c>
      <c r="F25" s="69">
        <v>69</v>
      </c>
      <c r="G25" s="25">
        <f t="shared" si="1"/>
        <v>2.985074626865668</v>
      </c>
      <c r="H25" s="69">
        <v>5</v>
      </c>
      <c r="I25" s="69">
        <v>11</v>
      </c>
      <c r="J25" s="25">
        <f t="shared" si="2"/>
        <v>120</v>
      </c>
      <c r="K25" s="69">
        <v>98</v>
      </c>
      <c r="L25" s="69">
        <v>95</v>
      </c>
      <c r="M25" s="25">
        <f t="shared" si="3"/>
        <v>-3.0612244897959187</v>
      </c>
    </row>
    <row r="26" spans="1:13" ht="14.25">
      <c r="A26" s="14" t="s">
        <v>70</v>
      </c>
      <c r="B26" s="69">
        <v>190</v>
      </c>
      <c r="C26" s="69">
        <v>180</v>
      </c>
      <c r="D26" s="25">
        <f t="shared" si="0"/>
        <v>-5.263157894736835</v>
      </c>
      <c r="E26" s="69">
        <v>36</v>
      </c>
      <c r="F26" s="69">
        <v>47</v>
      </c>
      <c r="G26" s="25">
        <f t="shared" si="1"/>
        <v>30.555555555555543</v>
      </c>
      <c r="H26" s="69">
        <v>12</v>
      </c>
      <c r="I26" s="69">
        <v>9</v>
      </c>
      <c r="J26" s="25">
        <f t="shared" si="2"/>
        <v>-25</v>
      </c>
      <c r="K26" s="69">
        <v>50</v>
      </c>
      <c r="L26" s="69">
        <v>63</v>
      </c>
      <c r="M26" s="25">
        <f t="shared" si="3"/>
        <v>26</v>
      </c>
    </row>
    <row r="27" spans="1:13" ht="14.25">
      <c r="A27" s="14" t="s">
        <v>71</v>
      </c>
      <c r="B27" s="69">
        <v>829</v>
      </c>
      <c r="C27" s="69">
        <v>844</v>
      </c>
      <c r="D27" s="25">
        <f t="shared" si="0"/>
        <v>1.809408926417376</v>
      </c>
      <c r="E27" s="69">
        <v>141</v>
      </c>
      <c r="F27" s="69">
        <v>150</v>
      </c>
      <c r="G27" s="25">
        <f t="shared" si="1"/>
        <v>6.38297872340425</v>
      </c>
      <c r="H27" s="69">
        <v>15</v>
      </c>
      <c r="I27" s="69">
        <v>23</v>
      </c>
      <c r="J27" s="25">
        <f t="shared" si="2"/>
        <v>53.33333333333334</v>
      </c>
      <c r="K27" s="69">
        <v>160</v>
      </c>
      <c r="L27" s="69">
        <v>164</v>
      </c>
      <c r="M27" s="25">
        <f t="shared" si="3"/>
        <v>2.5</v>
      </c>
    </row>
    <row r="28" spans="1:13" ht="14.25">
      <c r="A28" s="14" t="s">
        <v>72</v>
      </c>
      <c r="B28" s="69">
        <v>279</v>
      </c>
      <c r="C28" s="69">
        <v>305</v>
      </c>
      <c r="D28" s="25">
        <f t="shared" si="0"/>
        <v>9.318996415770613</v>
      </c>
      <c r="E28" s="69">
        <v>58</v>
      </c>
      <c r="F28" s="69">
        <v>82</v>
      </c>
      <c r="G28" s="25">
        <f t="shared" si="1"/>
        <v>41.37931034482759</v>
      </c>
      <c r="H28" s="69">
        <v>10</v>
      </c>
      <c r="I28" s="69">
        <v>6</v>
      </c>
      <c r="J28" s="25">
        <f t="shared" si="2"/>
        <v>-40</v>
      </c>
      <c r="K28" s="69">
        <v>79</v>
      </c>
      <c r="L28" s="69">
        <v>108</v>
      </c>
      <c r="M28" s="25">
        <f t="shared" si="3"/>
        <v>36.70886075949366</v>
      </c>
    </row>
    <row r="29" spans="1:13" ht="14.25">
      <c r="A29" s="14" t="s">
        <v>73</v>
      </c>
      <c r="B29" s="69">
        <v>244</v>
      </c>
      <c r="C29" s="69">
        <v>265</v>
      </c>
      <c r="D29" s="25">
        <f t="shared" si="0"/>
        <v>8.606557377049185</v>
      </c>
      <c r="E29" s="69">
        <v>72</v>
      </c>
      <c r="F29" s="69">
        <v>59</v>
      </c>
      <c r="G29" s="25">
        <f t="shared" si="1"/>
        <v>-18.055555555555557</v>
      </c>
      <c r="H29" s="69">
        <v>13</v>
      </c>
      <c r="I29" s="69">
        <v>7</v>
      </c>
      <c r="J29" s="25">
        <f t="shared" si="2"/>
        <v>-46.15384615384615</v>
      </c>
      <c r="K29" s="69">
        <v>99</v>
      </c>
      <c r="L29" s="69">
        <v>80</v>
      </c>
      <c r="M29" s="25">
        <f t="shared" si="3"/>
        <v>-19.191919191919197</v>
      </c>
    </row>
    <row r="30" spans="1:13" ht="14.25">
      <c r="A30" s="14" t="s">
        <v>74</v>
      </c>
      <c r="B30" s="69">
        <v>287</v>
      </c>
      <c r="C30" s="69">
        <v>298</v>
      </c>
      <c r="D30" s="25">
        <f t="shared" si="0"/>
        <v>3.832752613240416</v>
      </c>
      <c r="E30" s="69">
        <v>65</v>
      </c>
      <c r="F30" s="69">
        <v>54</v>
      </c>
      <c r="G30" s="25">
        <f t="shared" si="1"/>
        <v>-16.92307692307692</v>
      </c>
      <c r="H30" s="69">
        <v>7</v>
      </c>
      <c r="I30" s="69">
        <v>10</v>
      </c>
      <c r="J30" s="25">
        <f t="shared" si="2"/>
        <v>42.85714285714286</v>
      </c>
      <c r="K30" s="69">
        <v>87</v>
      </c>
      <c r="L30" s="69">
        <v>54</v>
      </c>
      <c r="M30" s="25">
        <f t="shared" si="3"/>
        <v>-37.93103448275862</v>
      </c>
    </row>
    <row r="31" spans="1:13" ht="14.25">
      <c r="A31" s="14" t="s">
        <v>75</v>
      </c>
      <c r="B31" s="69">
        <v>207</v>
      </c>
      <c r="C31" s="69">
        <v>213</v>
      </c>
      <c r="D31" s="25">
        <f t="shared" si="0"/>
        <v>2.898550724637687</v>
      </c>
      <c r="E31" s="69">
        <v>59</v>
      </c>
      <c r="F31" s="69">
        <v>55</v>
      </c>
      <c r="G31" s="25">
        <f t="shared" si="1"/>
        <v>-6.779661016949149</v>
      </c>
      <c r="H31" s="69">
        <v>11</v>
      </c>
      <c r="I31" s="69">
        <v>8</v>
      </c>
      <c r="J31" s="25">
        <f t="shared" si="2"/>
        <v>-27.272727272727266</v>
      </c>
      <c r="K31" s="69">
        <v>82</v>
      </c>
      <c r="L31" s="69">
        <v>70</v>
      </c>
      <c r="M31" s="25">
        <f t="shared" si="3"/>
        <v>-14.63414634146342</v>
      </c>
    </row>
    <row r="32" spans="1:13" ht="14.25">
      <c r="A32" s="14" t="s">
        <v>76</v>
      </c>
      <c r="B32" s="69">
        <v>189</v>
      </c>
      <c r="C32" s="69">
        <v>216</v>
      </c>
      <c r="D32" s="25">
        <f t="shared" si="0"/>
        <v>14.285714285714292</v>
      </c>
      <c r="E32" s="69">
        <v>33</v>
      </c>
      <c r="F32" s="69">
        <v>46</v>
      </c>
      <c r="G32" s="25">
        <f t="shared" si="1"/>
        <v>39.393939393939405</v>
      </c>
      <c r="H32" s="69">
        <v>2</v>
      </c>
      <c r="I32" s="69">
        <v>4</v>
      </c>
      <c r="J32" s="25">
        <f t="shared" si="2"/>
        <v>100</v>
      </c>
      <c r="K32" s="69">
        <v>43</v>
      </c>
      <c r="L32" s="69">
        <v>66</v>
      </c>
      <c r="M32" s="25">
        <f t="shared" si="3"/>
        <v>53.48837209302326</v>
      </c>
    </row>
    <row r="33" spans="1:13" ht="14.25">
      <c r="A33" s="14" t="s">
        <v>77</v>
      </c>
      <c r="B33" s="68">
        <v>0</v>
      </c>
      <c r="C33" s="123">
        <v>0</v>
      </c>
      <c r="D33" s="25"/>
      <c r="E33" s="68">
        <v>0</v>
      </c>
      <c r="F33" s="123">
        <v>0</v>
      </c>
      <c r="G33" s="25"/>
      <c r="H33" s="68">
        <v>0</v>
      </c>
      <c r="I33" s="123">
        <v>0</v>
      </c>
      <c r="J33" s="25"/>
      <c r="K33" s="68">
        <v>0</v>
      </c>
      <c r="L33" s="123">
        <v>0</v>
      </c>
      <c r="M33" s="25"/>
    </row>
    <row r="34" spans="1:13" ht="15">
      <c r="A34" s="21" t="s">
        <v>78</v>
      </c>
      <c r="B34" s="80">
        <v>12242</v>
      </c>
      <c r="C34" s="80">
        <v>13266</v>
      </c>
      <c r="D34" s="81">
        <f t="shared" si="0"/>
        <v>8.36464629962424</v>
      </c>
      <c r="E34" s="80">
        <v>2145</v>
      </c>
      <c r="F34" s="80">
        <v>2411</v>
      </c>
      <c r="G34" s="81">
        <f t="shared" si="1"/>
        <v>12.400932400932405</v>
      </c>
      <c r="H34" s="80">
        <v>286</v>
      </c>
      <c r="I34" s="80">
        <v>275</v>
      </c>
      <c r="J34" s="81">
        <f t="shared" si="2"/>
        <v>-3.8461538461538396</v>
      </c>
      <c r="K34" s="80">
        <v>2824</v>
      </c>
      <c r="L34" s="80">
        <v>3125</v>
      </c>
      <c r="M34" s="81">
        <f t="shared" si="3"/>
        <v>10.65864022662889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J8:J34 M8:M34">
    <cfRule type="cellIs" priority="1" dxfId="158" operator="greaterThan" stopIfTrue="1">
      <formula>0</formula>
    </cfRule>
    <cfRule type="cellIs" priority="2" dxfId="159" operator="lessThanOrEqual" stopIfTrue="1">
      <formula>0</formula>
    </cfRule>
  </conditionalFormatting>
  <printOptions horizontalCentered="1"/>
  <pageMargins left="0.7142857142857143" right="0.5357142857142857" top="1.0595238095238095" bottom="0.4880952380952381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7" sqref="G17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10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10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10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>
        <v>0</v>
      </c>
      <c r="C7" s="9"/>
      <c r="D7" s="11">
        <v>0</v>
      </c>
      <c r="E7" s="9">
        <v>0</v>
      </c>
      <c r="F7" s="9"/>
      <c r="G7" s="25"/>
      <c r="H7" s="9">
        <v>0</v>
      </c>
      <c r="I7" s="9"/>
      <c r="J7" s="11">
        <v>0</v>
      </c>
    </row>
    <row r="8" spans="1:10" ht="14.25">
      <c r="A8" s="14" t="s">
        <v>52</v>
      </c>
      <c r="B8" s="9">
        <v>12</v>
      </c>
      <c r="C8" s="9">
        <v>12</v>
      </c>
      <c r="D8" s="25">
        <f aca="true" t="shared" si="0" ref="D8:D34">C8*100/B8-100</f>
        <v>0</v>
      </c>
      <c r="E8" s="9">
        <v>0</v>
      </c>
      <c r="F8" s="9">
        <v>2</v>
      </c>
      <c r="G8" s="25" t="s">
        <v>315</v>
      </c>
      <c r="H8" s="9">
        <v>15</v>
      </c>
      <c r="I8" s="9">
        <v>21</v>
      </c>
      <c r="J8" s="25">
        <f aca="true" t="shared" si="1" ref="J8:J34">I8*100/H8-100</f>
        <v>40</v>
      </c>
    </row>
    <row r="9" spans="1:10" ht="14.25">
      <c r="A9" s="14" t="s">
        <v>53</v>
      </c>
      <c r="B9" s="9">
        <v>20</v>
      </c>
      <c r="C9" s="9">
        <v>36</v>
      </c>
      <c r="D9" s="25">
        <f t="shared" si="0"/>
        <v>80</v>
      </c>
      <c r="E9" s="9">
        <v>0</v>
      </c>
      <c r="F9" s="9">
        <v>3</v>
      </c>
      <c r="G9" s="25" t="s">
        <v>315</v>
      </c>
      <c r="H9" s="9">
        <v>28</v>
      </c>
      <c r="I9" s="9">
        <v>49</v>
      </c>
      <c r="J9" s="25">
        <f t="shared" si="1"/>
        <v>75</v>
      </c>
    </row>
    <row r="10" spans="1:10" ht="14.25">
      <c r="A10" s="14" t="s">
        <v>54</v>
      </c>
      <c r="B10" s="9">
        <v>108</v>
      </c>
      <c r="C10" s="9">
        <v>141</v>
      </c>
      <c r="D10" s="25">
        <f t="shared" si="0"/>
        <v>30.555555555555543</v>
      </c>
      <c r="E10" s="9">
        <v>16</v>
      </c>
      <c r="F10" s="9">
        <v>1</v>
      </c>
      <c r="G10" s="25">
        <f>F10*100/E10-100</f>
        <v>-93.75</v>
      </c>
      <c r="H10" s="9">
        <v>189</v>
      </c>
      <c r="I10" s="9">
        <v>208</v>
      </c>
      <c r="J10" s="25">
        <f t="shared" si="1"/>
        <v>10.05291005291005</v>
      </c>
    </row>
    <row r="11" spans="1:10" ht="14.25">
      <c r="A11" s="14" t="s">
        <v>55</v>
      </c>
      <c r="B11" s="9">
        <v>49</v>
      </c>
      <c r="C11" s="9">
        <v>81</v>
      </c>
      <c r="D11" s="25">
        <f t="shared" si="0"/>
        <v>65.30612244897958</v>
      </c>
      <c r="E11" s="9">
        <v>0</v>
      </c>
      <c r="F11" s="9">
        <v>4</v>
      </c>
      <c r="G11" s="25" t="s">
        <v>315</v>
      </c>
      <c r="H11" s="9">
        <v>83</v>
      </c>
      <c r="I11" s="9">
        <v>125</v>
      </c>
      <c r="J11" s="25">
        <f t="shared" si="1"/>
        <v>50.60240963855421</v>
      </c>
    </row>
    <row r="12" spans="1:10" ht="14.25">
      <c r="A12" s="14" t="s">
        <v>56</v>
      </c>
      <c r="B12" s="9">
        <v>31</v>
      </c>
      <c r="C12" s="9">
        <v>36</v>
      </c>
      <c r="D12" s="25">
        <f t="shared" si="0"/>
        <v>16.129032258064512</v>
      </c>
      <c r="E12" s="9">
        <v>0</v>
      </c>
      <c r="F12" s="9">
        <v>0</v>
      </c>
      <c r="G12" s="25"/>
      <c r="H12" s="9">
        <v>42</v>
      </c>
      <c r="I12" s="9">
        <v>48</v>
      </c>
      <c r="J12" s="25">
        <f t="shared" si="1"/>
        <v>14.285714285714292</v>
      </c>
    </row>
    <row r="13" spans="1:10" ht="14.25">
      <c r="A13" s="14" t="s">
        <v>57</v>
      </c>
      <c r="B13" s="9">
        <v>8</v>
      </c>
      <c r="C13" s="9">
        <v>4</v>
      </c>
      <c r="D13" s="25">
        <f t="shared" si="0"/>
        <v>-50</v>
      </c>
      <c r="E13" s="9">
        <v>0</v>
      </c>
      <c r="F13" s="9">
        <v>0</v>
      </c>
      <c r="G13" s="25"/>
      <c r="H13" s="9">
        <v>11</v>
      </c>
      <c r="I13" s="9">
        <v>6</v>
      </c>
      <c r="J13" s="25">
        <f t="shared" si="1"/>
        <v>-45.45454545454545</v>
      </c>
    </row>
    <row r="14" spans="1:10" ht="14.25">
      <c r="A14" s="14" t="s">
        <v>58</v>
      </c>
      <c r="B14" s="9">
        <v>67</v>
      </c>
      <c r="C14" s="9">
        <v>64</v>
      </c>
      <c r="D14" s="25">
        <f t="shared" si="0"/>
        <v>-4.477611940298502</v>
      </c>
      <c r="E14" s="9">
        <v>0</v>
      </c>
      <c r="F14" s="9">
        <v>2</v>
      </c>
      <c r="G14" s="25" t="s">
        <v>315</v>
      </c>
      <c r="H14" s="9">
        <v>110</v>
      </c>
      <c r="I14" s="9">
        <v>85</v>
      </c>
      <c r="J14" s="25">
        <f t="shared" si="1"/>
        <v>-22.727272727272734</v>
      </c>
    </row>
    <row r="15" spans="1:10" ht="14.25">
      <c r="A15" s="14" t="s">
        <v>59</v>
      </c>
      <c r="B15" s="9">
        <v>18</v>
      </c>
      <c r="C15" s="9">
        <v>21</v>
      </c>
      <c r="D15" s="25">
        <f t="shared" si="0"/>
        <v>16.66666666666667</v>
      </c>
      <c r="E15" s="9">
        <v>0</v>
      </c>
      <c r="F15" s="9">
        <v>0</v>
      </c>
      <c r="G15" s="25"/>
      <c r="H15" s="9">
        <v>34</v>
      </c>
      <c r="I15" s="9">
        <v>22</v>
      </c>
      <c r="J15" s="25">
        <f t="shared" si="1"/>
        <v>-35.294117647058826</v>
      </c>
    </row>
    <row r="16" spans="1:10" ht="14.25">
      <c r="A16" s="14" t="s">
        <v>60</v>
      </c>
      <c r="B16" s="9">
        <v>50</v>
      </c>
      <c r="C16" s="9">
        <v>45</v>
      </c>
      <c r="D16" s="25">
        <f t="shared" si="0"/>
        <v>-10</v>
      </c>
      <c r="E16" s="9">
        <v>0</v>
      </c>
      <c r="F16" s="9">
        <v>1</v>
      </c>
      <c r="G16" s="25" t="s">
        <v>315</v>
      </c>
      <c r="H16" s="9">
        <v>76</v>
      </c>
      <c r="I16" s="9">
        <v>77</v>
      </c>
      <c r="J16" s="25">
        <f t="shared" si="1"/>
        <v>1.3157894736842053</v>
      </c>
    </row>
    <row r="17" spans="1:10" ht="14.25">
      <c r="A17" s="14" t="s">
        <v>61</v>
      </c>
      <c r="B17" s="9">
        <v>68</v>
      </c>
      <c r="C17" s="9">
        <v>77</v>
      </c>
      <c r="D17" s="25">
        <f t="shared" si="0"/>
        <v>13.235294117647058</v>
      </c>
      <c r="E17" s="9">
        <v>1</v>
      </c>
      <c r="F17" s="9">
        <v>0</v>
      </c>
      <c r="G17" s="137" t="s">
        <v>314</v>
      </c>
      <c r="H17" s="9">
        <v>86</v>
      </c>
      <c r="I17" s="9">
        <v>93</v>
      </c>
      <c r="J17" s="25">
        <f t="shared" si="1"/>
        <v>8.139534883720927</v>
      </c>
    </row>
    <row r="18" spans="1:10" ht="14.25">
      <c r="A18" s="14" t="s">
        <v>62</v>
      </c>
      <c r="B18" s="9">
        <v>18</v>
      </c>
      <c r="C18" s="9">
        <v>31</v>
      </c>
      <c r="D18" s="25">
        <f t="shared" si="0"/>
        <v>72.22222222222223</v>
      </c>
      <c r="E18" s="9">
        <v>1</v>
      </c>
      <c r="F18" s="9">
        <v>1</v>
      </c>
      <c r="G18" s="25">
        <f>F18*100/E18-100</f>
        <v>0</v>
      </c>
      <c r="H18" s="9">
        <v>20</v>
      </c>
      <c r="I18" s="9">
        <v>39</v>
      </c>
      <c r="J18" s="25">
        <f t="shared" si="1"/>
        <v>95</v>
      </c>
    </row>
    <row r="19" spans="1:10" ht="14.25">
      <c r="A19" s="14" t="s">
        <v>63</v>
      </c>
      <c r="B19" s="9">
        <v>11</v>
      </c>
      <c r="C19" s="9">
        <v>16</v>
      </c>
      <c r="D19" s="25">
        <f t="shared" si="0"/>
        <v>45.45454545454547</v>
      </c>
      <c r="E19" s="9">
        <v>1</v>
      </c>
      <c r="F19" s="9">
        <v>0</v>
      </c>
      <c r="G19" s="137" t="s">
        <v>314</v>
      </c>
      <c r="H19" s="9">
        <v>20</v>
      </c>
      <c r="I19" s="9">
        <v>22</v>
      </c>
      <c r="J19" s="25">
        <f t="shared" si="1"/>
        <v>10</v>
      </c>
    </row>
    <row r="20" spans="1:10" ht="14.25">
      <c r="A20" s="14" t="s">
        <v>64</v>
      </c>
      <c r="B20" s="9">
        <v>45</v>
      </c>
      <c r="C20" s="9">
        <v>51</v>
      </c>
      <c r="D20" s="25">
        <f t="shared" si="0"/>
        <v>13.333333333333329</v>
      </c>
      <c r="E20" s="9">
        <v>2</v>
      </c>
      <c r="F20" s="9">
        <v>2</v>
      </c>
      <c r="G20" s="25">
        <f>F20*100/E20-100</f>
        <v>0</v>
      </c>
      <c r="H20" s="9">
        <v>66</v>
      </c>
      <c r="I20" s="9">
        <v>81</v>
      </c>
      <c r="J20" s="25">
        <f t="shared" si="1"/>
        <v>22.727272727272734</v>
      </c>
    </row>
    <row r="21" spans="1:10" ht="14.25">
      <c r="A21" s="14" t="s">
        <v>65</v>
      </c>
      <c r="B21" s="9">
        <v>54</v>
      </c>
      <c r="C21" s="9">
        <v>44</v>
      </c>
      <c r="D21" s="25">
        <f t="shared" si="0"/>
        <v>-18.51851851851852</v>
      </c>
      <c r="E21" s="9">
        <v>0</v>
      </c>
      <c r="F21" s="9">
        <v>0</v>
      </c>
      <c r="G21" s="25"/>
      <c r="H21" s="9">
        <v>80</v>
      </c>
      <c r="I21" s="9">
        <v>54</v>
      </c>
      <c r="J21" s="25">
        <f t="shared" si="1"/>
        <v>-32.5</v>
      </c>
    </row>
    <row r="22" spans="1:10" ht="14.25">
      <c r="A22" s="14" t="s">
        <v>66</v>
      </c>
      <c r="B22" s="9">
        <v>118</v>
      </c>
      <c r="C22" s="9">
        <v>83</v>
      </c>
      <c r="D22" s="25">
        <f t="shared" si="0"/>
        <v>-29.66101694915254</v>
      </c>
      <c r="E22" s="9">
        <v>2</v>
      </c>
      <c r="F22" s="9">
        <v>1</v>
      </c>
      <c r="G22" s="25">
        <f>F22*100/E22-100</f>
        <v>-50</v>
      </c>
      <c r="H22" s="9">
        <v>156</v>
      </c>
      <c r="I22" s="9">
        <v>97</v>
      </c>
      <c r="J22" s="25">
        <f t="shared" si="1"/>
        <v>-37.82051282051282</v>
      </c>
    </row>
    <row r="23" spans="1:10" ht="14.25">
      <c r="A23" s="14" t="s">
        <v>67</v>
      </c>
      <c r="B23" s="9">
        <v>71</v>
      </c>
      <c r="C23" s="9">
        <v>78</v>
      </c>
      <c r="D23" s="25">
        <f t="shared" si="0"/>
        <v>9.859154929577471</v>
      </c>
      <c r="E23" s="9">
        <v>4</v>
      </c>
      <c r="F23" s="9">
        <v>1</v>
      </c>
      <c r="G23" s="25">
        <f>F23*100/E23-100</f>
        <v>-75</v>
      </c>
      <c r="H23" s="9">
        <v>98</v>
      </c>
      <c r="I23" s="9">
        <v>129</v>
      </c>
      <c r="J23" s="25">
        <f t="shared" si="1"/>
        <v>31.632653061224488</v>
      </c>
    </row>
    <row r="24" spans="1:10" ht="14.25">
      <c r="A24" s="14" t="s">
        <v>68</v>
      </c>
      <c r="B24" s="9">
        <v>10</v>
      </c>
      <c r="C24" s="9">
        <v>8</v>
      </c>
      <c r="D24" s="25">
        <f t="shared" si="0"/>
        <v>-20</v>
      </c>
      <c r="E24" s="9">
        <v>5</v>
      </c>
      <c r="F24" s="9">
        <v>0</v>
      </c>
      <c r="G24" s="137" t="s">
        <v>314</v>
      </c>
      <c r="H24" s="9">
        <v>17</v>
      </c>
      <c r="I24" s="9">
        <v>13</v>
      </c>
      <c r="J24" s="25">
        <f t="shared" si="1"/>
        <v>-23.529411764705884</v>
      </c>
    </row>
    <row r="25" spans="1:10" ht="14.25">
      <c r="A25" s="14" t="s">
        <v>69</v>
      </c>
      <c r="B25" s="9">
        <v>41</v>
      </c>
      <c r="C25" s="9">
        <v>24</v>
      </c>
      <c r="D25" s="25">
        <f t="shared" si="0"/>
        <v>-41.46341463414634</v>
      </c>
      <c r="E25" s="9">
        <v>0</v>
      </c>
      <c r="F25" s="9">
        <v>4</v>
      </c>
      <c r="G25" s="25" t="s">
        <v>315</v>
      </c>
      <c r="H25" s="9">
        <v>57</v>
      </c>
      <c r="I25" s="9">
        <v>30</v>
      </c>
      <c r="J25" s="25">
        <f t="shared" si="1"/>
        <v>-47.36842105263158</v>
      </c>
    </row>
    <row r="26" spans="1:10" ht="14.25">
      <c r="A26" s="14" t="s">
        <v>70</v>
      </c>
      <c r="B26" s="9">
        <v>6</v>
      </c>
      <c r="C26" s="9">
        <v>9</v>
      </c>
      <c r="D26" s="25">
        <f t="shared" si="0"/>
        <v>50</v>
      </c>
      <c r="E26" s="9">
        <v>0</v>
      </c>
      <c r="F26" s="9">
        <v>1</v>
      </c>
      <c r="G26" s="25" t="s">
        <v>315</v>
      </c>
      <c r="H26" s="9">
        <v>10</v>
      </c>
      <c r="I26" s="9">
        <v>11</v>
      </c>
      <c r="J26" s="25">
        <f t="shared" si="1"/>
        <v>10</v>
      </c>
    </row>
    <row r="27" spans="1:10" ht="14.25">
      <c r="A27" s="14" t="s">
        <v>71</v>
      </c>
      <c r="B27" s="9">
        <v>34</v>
      </c>
      <c r="C27" s="9">
        <v>40</v>
      </c>
      <c r="D27" s="25">
        <f t="shared" si="0"/>
        <v>17.647058823529406</v>
      </c>
      <c r="E27" s="9">
        <v>0</v>
      </c>
      <c r="F27" s="9">
        <v>0</v>
      </c>
      <c r="G27" s="25"/>
      <c r="H27" s="9">
        <v>55</v>
      </c>
      <c r="I27" s="9">
        <v>49</v>
      </c>
      <c r="J27" s="25">
        <f t="shared" si="1"/>
        <v>-10.909090909090907</v>
      </c>
    </row>
    <row r="28" spans="1:10" ht="14.25">
      <c r="A28" s="14" t="s">
        <v>72</v>
      </c>
      <c r="B28" s="9">
        <v>41</v>
      </c>
      <c r="C28" s="9">
        <v>53</v>
      </c>
      <c r="D28" s="25">
        <f t="shared" si="0"/>
        <v>29.26829268292684</v>
      </c>
      <c r="E28" s="9">
        <v>3</v>
      </c>
      <c r="F28" s="9">
        <v>3</v>
      </c>
      <c r="G28" s="25">
        <f>F28*100/E28-100</f>
        <v>0</v>
      </c>
      <c r="H28" s="9">
        <v>57</v>
      </c>
      <c r="I28" s="9">
        <v>73</v>
      </c>
      <c r="J28" s="25">
        <f t="shared" si="1"/>
        <v>28.070175438596493</v>
      </c>
    </row>
    <row r="29" spans="1:10" ht="14.25">
      <c r="A29" s="14" t="s">
        <v>73</v>
      </c>
      <c r="B29" s="9">
        <v>26</v>
      </c>
      <c r="C29" s="9">
        <v>30</v>
      </c>
      <c r="D29" s="25">
        <f t="shared" si="0"/>
        <v>15.384615384615387</v>
      </c>
      <c r="E29" s="9">
        <v>0</v>
      </c>
      <c r="F29" s="9">
        <v>0</v>
      </c>
      <c r="G29" s="25"/>
      <c r="H29" s="9">
        <v>40</v>
      </c>
      <c r="I29" s="9">
        <v>44</v>
      </c>
      <c r="J29" s="25">
        <f t="shared" si="1"/>
        <v>10</v>
      </c>
    </row>
    <row r="30" spans="1:10" ht="14.25">
      <c r="A30" s="14" t="s">
        <v>74</v>
      </c>
      <c r="B30" s="9">
        <v>49</v>
      </c>
      <c r="C30" s="9">
        <v>49</v>
      </c>
      <c r="D30" s="25">
        <f t="shared" si="0"/>
        <v>0</v>
      </c>
      <c r="E30" s="9">
        <v>0</v>
      </c>
      <c r="F30" s="9">
        <v>0</v>
      </c>
      <c r="G30" s="25"/>
      <c r="H30" s="9">
        <v>71</v>
      </c>
      <c r="I30" s="9">
        <v>63</v>
      </c>
      <c r="J30" s="25">
        <f t="shared" si="1"/>
        <v>-11.267605633802816</v>
      </c>
    </row>
    <row r="31" spans="1:10" ht="14.25">
      <c r="A31" s="14" t="s">
        <v>75</v>
      </c>
      <c r="B31" s="9">
        <v>29</v>
      </c>
      <c r="C31" s="9">
        <v>36</v>
      </c>
      <c r="D31" s="25">
        <f t="shared" si="0"/>
        <v>24.13793103448276</v>
      </c>
      <c r="E31" s="9">
        <v>3</v>
      </c>
      <c r="F31" s="9">
        <v>2</v>
      </c>
      <c r="G31" s="25">
        <f>F31*100/E31-100</f>
        <v>-33.33333333333333</v>
      </c>
      <c r="H31" s="9">
        <v>40</v>
      </c>
      <c r="I31" s="9">
        <v>60</v>
      </c>
      <c r="J31" s="25">
        <f t="shared" si="1"/>
        <v>50</v>
      </c>
    </row>
    <row r="32" spans="1:10" ht="14.25">
      <c r="A32" s="14" t="s">
        <v>76</v>
      </c>
      <c r="B32" s="9">
        <v>10</v>
      </c>
      <c r="C32" s="9">
        <v>9</v>
      </c>
      <c r="D32" s="25">
        <f t="shared" si="0"/>
        <v>-10</v>
      </c>
      <c r="E32" s="9">
        <v>0</v>
      </c>
      <c r="F32" s="9">
        <v>0</v>
      </c>
      <c r="G32" s="25"/>
      <c r="H32" s="9">
        <v>13</v>
      </c>
      <c r="I32" s="9">
        <v>20</v>
      </c>
      <c r="J32" s="25">
        <f t="shared" si="1"/>
        <v>53.84615384615384</v>
      </c>
    </row>
    <row r="33" spans="1:10" ht="14.25">
      <c r="A33" s="14" t="s">
        <v>77</v>
      </c>
      <c r="B33" s="9">
        <v>0</v>
      </c>
      <c r="C33" s="9">
        <v>0</v>
      </c>
      <c r="D33" s="25"/>
      <c r="E33" s="9">
        <v>0</v>
      </c>
      <c r="F33" s="9">
        <v>0</v>
      </c>
      <c r="G33" s="25"/>
      <c r="H33" s="9">
        <v>0</v>
      </c>
      <c r="I33" s="9">
        <v>0</v>
      </c>
      <c r="J33" s="25"/>
    </row>
    <row r="34" spans="1:10" ht="15">
      <c r="A34" s="17" t="s">
        <v>78</v>
      </c>
      <c r="B34" s="26">
        <v>994</v>
      </c>
      <c r="C34" s="26">
        <v>1078</v>
      </c>
      <c r="D34" s="27">
        <f t="shared" si="0"/>
        <v>8.450704225352112</v>
      </c>
      <c r="E34" s="26">
        <v>38</v>
      </c>
      <c r="F34" s="26">
        <v>28</v>
      </c>
      <c r="G34" s="27">
        <f>F34*100/E34-100</f>
        <v>-26.315789473684205</v>
      </c>
      <c r="H34" s="26">
        <v>1474</v>
      </c>
      <c r="I34" s="26">
        <v>1519</v>
      </c>
      <c r="J34" s="27">
        <f t="shared" si="1"/>
        <v>3.052917232021713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16 J7:J34 G18 G20:G23 G25:G34">
    <cfRule type="cellIs" priority="8" dxfId="159" operator="lessThanOrEqual" stopIfTrue="1">
      <formula>0</formula>
    </cfRule>
  </conditionalFormatting>
  <conditionalFormatting sqref="D7:D34 G7:G16 J7:J34 G18 G20:G23 G25:G34">
    <cfRule type="cellIs" priority="7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D14" sqref="D14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9"/>
      <c r="C7" s="9"/>
      <c r="D7" s="97"/>
      <c r="E7" s="9"/>
      <c r="F7" s="9"/>
      <c r="G7" s="25"/>
      <c r="H7" s="9"/>
      <c r="I7" s="9"/>
      <c r="J7" s="25"/>
    </row>
    <row r="8" spans="1:10" ht="14.25">
      <c r="A8" s="14" t="s">
        <v>52</v>
      </c>
      <c r="B8" s="9">
        <v>0</v>
      </c>
      <c r="C8" s="9">
        <v>1</v>
      </c>
      <c r="D8" s="97" t="s">
        <v>315</v>
      </c>
      <c r="E8" s="9"/>
      <c r="F8" s="9"/>
      <c r="G8" s="25"/>
      <c r="H8" s="9">
        <v>0</v>
      </c>
      <c r="I8" s="9">
        <v>1</v>
      </c>
      <c r="J8" s="25" t="s">
        <v>315</v>
      </c>
    </row>
    <row r="9" spans="1:10" ht="14.25">
      <c r="A9" s="14" t="s">
        <v>53</v>
      </c>
      <c r="B9" s="9">
        <v>2</v>
      </c>
      <c r="C9" s="9">
        <v>0</v>
      </c>
      <c r="D9" s="137" t="s">
        <v>314</v>
      </c>
      <c r="E9" s="9"/>
      <c r="F9" s="9"/>
      <c r="G9" s="25"/>
      <c r="H9" s="9">
        <v>3</v>
      </c>
      <c r="I9" s="9">
        <v>0</v>
      </c>
      <c r="J9" s="137" t="s">
        <v>314</v>
      </c>
    </row>
    <row r="10" spans="1:10" ht="14.25">
      <c r="A10" s="14" t="s">
        <v>54</v>
      </c>
      <c r="B10" s="9">
        <v>1</v>
      </c>
      <c r="C10" s="9">
        <v>1</v>
      </c>
      <c r="D10" s="97">
        <f>C10*100/B10-100</f>
        <v>0</v>
      </c>
      <c r="E10" s="9"/>
      <c r="F10" s="9"/>
      <c r="G10" s="25"/>
      <c r="H10" s="9">
        <v>1</v>
      </c>
      <c r="I10" s="9">
        <v>1</v>
      </c>
      <c r="J10" s="25">
        <f>I10*100/H10-100</f>
        <v>0</v>
      </c>
    </row>
    <row r="11" spans="1:10" ht="14.25">
      <c r="A11" s="14" t="s">
        <v>55</v>
      </c>
      <c r="B11" s="9">
        <v>1</v>
      </c>
      <c r="C11" s="9">
        <v>1</v>
      </c>
      <c r="D11" s="97">
        <f>C11*100/B11-100</f>
        <v>0</v>
      </c>
      <c r="E11" s="9"/>
      <c r="F11" s="9"/>
      <c r="G11" s="25"/>
      <c r="H11" s="9">
        <v>2</v>
      </c>
      <c r="I11" s="9">
        <v>3</v>
      </c>
      <c r="J11" s="25">
        <f>I11*100/H11-100</f>
        <v>50</v>
      </c>
    </row>
    <row r="12" spans="1:10" ht="14.25">
      <c r="A12" s="14" t="s">
        <v>56</v>
      </c>
      <c r="B12" s="9">
        <v>1</v>
      </c>
      <c r="C12" s="9">
        <v>1</v>
      </c>
      <c r="D12" s="97">
        <f>C12*100/B12-100</f>
        <v>0</v>
      </c>
      <c r="E12" s="9"/>
      <c r="F12" s="9"/>
      <c r="G12" s="25"/>
      <c r="H12" s="9">
        <v>2</v>
      </c>
      <c r="I12" s="9">
        <v>1</v>
      </c>
      <c r="J12" s="25">
        <f>I12*100/H12-100</f>
        <v>-50</v>
      </c>
    </row>
    <row r="13" spans="1:10" ht="14.25">
      <c r="A13" s="14" t="s">
        <v>57</v>
      </c>
      <c r="B13" s="9"/>
      <c r="C13" s="9"/>
      <c r="D13" s="97"/>
      <c r="E13" s="9"/>
      <c r="F13" s="9"/>
      <c r="G13" s="25"/>
      <c r="H13" s="9"/>
      <c r="I13" s="9"/>
      <c r="J13" s="25"/>
    </row>
    <row r="14" spans="1:10" ht="14.25">
      <c r="A14" s="14" t="s">
        <v>58</v>
      </c>
      <c r="B14" s="9">
        <v>3</v>
      </c>
      <c r="C14" s="9">
        <v>0</v>
      </c>
      <c r="D14" s="137" t="s">
        <v>314</v>
      </c>
      <c r="E14" s="9"/>
      <c r="F14" s="9"/>
      <c r="G14" s="25"/>
      <c r="H14" s="9">
        <v>4</v>
      </c>
      <c r="I14" s="9">
        <v>0</v>
      </c>
      <c r="J14" s="137" t="s">
        <v>314</v>
      </c>
    </row>
    <row r="15" spans="1:10" ht="14.25">
      <c r="A15" s="14" t="s">
        <v>59</v>
      </c>
      <c r="B15" s="9">
        <v>0</v>
      </c>
      <c r="C15" s="9">
        <v>1</v>
      </c>
      <c r="D15" s="97" t="s">
        <v>315</v>
      </c>
      <c r="E15" s="9"/>
      <c r="F15" s="9"/>
      <c r="G15" s="25"/>
      <c r="H15" s="9">
        <v>0</v>
      </c>
      <c r="I15" s="9">
        <v>1</v>
      </c>
      <c r="J15" s="25" t="s">
        <v>315</v>
      </c>
    </row>
    <row r="16" spans="1:10" ht="14.25">
      <c r="A16" s="14" t="s">
        <v>60</v>
      </c>
      <c r="B16" s="9">
        <v>3</v>
      </c>
      <c r="C16" s="9">
        <v>1</v>
      </c>
      <c r="D16" s="97">
        <f>C16*100/B16-100</f>
        <v>-66.66666666666666</v>
      </c>
      <c r="E16" s="9"/>
      <c r="F16" s="9"/>
      <c r="G16" s="25"/>
      <c r="H16" s="9">
        <v>4</v>
      </c>
      <c r="I16" s="9">
        <v>1</v>
      </c>
      <c r="J16" s="25">
        <f>I16*100/H16-100</f>
        <v>-75</v>
      </c>
    </row>
    <row r="17" spans="1:10" ht="14.25">
      <c r="A17" s="14" t="s">
        <v>61</v>
      </c>
      <c r="B17" s="9">
        <v>2</v>
      </c>
      <c r="C17" s="9">
        <v>0</v>
      </c>
      <c r="D17" s="137" t="s">
        <v>314</v>
      </c>
      <c r="E17" s="9"/>
      <c r="F17" s="9"/>
      <c r="G17" s="25"/>
      <c r="H17" s="9">
        <v>3</v>
      </c>
      <c r="I17" s="9">
        <v>0</v>
      </c>
      <c r="J17" s="137" t="s">
        <v>314</v>
      </c>
    </row>
    <row r="18" spans="1:10" ht="14.25">
      <c r="A18" s="14" t="s">
        <v>62</v>
      </c>
      <c r="B18" s="9">
        <v>1</v>
      </c>
      <c r="C18" s="9">
        <v>2</v>
      </c>
      <c r="D18" s="97">
        <f>C18*100/B18-100</f>
        <v>100</v>
      </c>
      <c r="E18" s="9"/>
      <c r="F18" s="9"/>
      <c r="G18" s="25"/>
      <c r="H18" s="9">
        <v>1</v>
      </c>
      <c r="I18" s="9">
        <v>2</v>
      </c>
      <c r="J18" s="25">
        <f>I18*100/H18-100</f>
        <v>100</v>
      </c>
    </row>
    <row r="19" spans="1:10" ht="14.25">
      <c r="A19" s="14" t="s">
        <v>63</v>
      </c>
      <c r="B19" s="9">
        <v>2</v>
      </c>
      <c r="C19" s="9">
        <v>1</v>
      </c>
      <c r="D19" s="97">
        <f>C19*100/B19-100</f>
        <v>-50</v>
      </c>
      <c r="E19" s="9"/>
      <c r="F19" s="9"/>
      <c r="G19" s="25"/>
      <c r="H19" s="9">
        <v>3</v>
      </c>
      <c r="I19" s="9">
        <v>1</v>
      </c>
      <c r="J19" s="25">
        <f>I19*100/H19-100</f>
        <v>-66.66666666666666</v>
      </c>
    </row>
    <row r="20" spans="1:10" ht="14.25">
      <c r="A20" s="14" t="s">
        <v>64</v>
      </c>
      <c r="B20" s="9">
        <v>2</v>
      </c>
      <c r="C20" s="9">
        <v>0</v>
      </c>
      <c r="D20" s="137" t="s">
        <v>314</v>
      </c>
      <c r="E20" s="9"/>
      <c r="F20" s="9"/>
      <c r="G20" s="25"/>
      <c r="H20" s="9">
        <v>3</v>
      </c>
      <c r="I20" s="9">
        <v>0</v>
      </c>
      <c r="J20" s="137" t="s">
        <v>314</v>
      </c>
    </row>
    <row r="21" spans="1:10" ht="14.25">
      <c r="A21" s="14" t="s">
        <v>65</v>
      </c>
      <c r="B21" s="9">
        <v>0</v>
      </c>
      <c r="C21" s="9">
        <v>1</v>
      </c>
      <c r="D21" s="97" t="s">
        <v>315</v>
      </c>
      <c r="E21" s="9">
        <v>0</v>
      </c>
      <c r="F21" s="9">
        <v>1</v>
      </c>
      <c r="G21" s="25" t="s">
        <v>315</v>
      </c>
      <c r="H21" s="9"/>
      <c r="I21" s="9"/>
      <c r="J21" s="25"/>
    </row>
    <row r="22" spans="1:10" ht="14.25">
      <c r="A22" s="14" t="s">
        <v>66</v>
      </c>
      <c r="B22" s="9">
        <v>1</v>
      </c>
      <c r="C22" s="9">
        <v>1</v>
      </c>
      <c r="D22" s="97">
        <f>C22*100/B22-100</f>
        <v>0</v>
      </c>
      <c r="E22" s="9"/>
      <c r="F22" s="9"/>
      <c r="G22" s="25"/>
      <c r="H22" s="9">
        <v>1</v>
      </c>
      <c r="I22" s="9">
        <v>1</v>
      </c>
      <c r="J22" s="25">
        <f>I22*100/H22-100</f>
        <v>0</v>
      </c>
    </row>
    <row r="23" spans="1:10" ht="14.25">
      <c r="A23" s="14" t="s">
        <v>67</v>
      </c>
      <c r="B23" s="9">
        <v>0</v>
      </c>
      <c r="C23" s="9">
        <v>3</v>
      </c>
      <c r="D23" s="97" t="s">
        <v>315</v>
      </c>
      <c r="E23" s="9"/>
      <c r="F23" s="9"/>
      <c r="G23" s="25"/>
      <c r="H23" s="9">
        <v>0</v>
      </c>
      <c r="I23" s="9">
        <v>4</v>
      </c>
      <c r="J23" s="25" t="s">
        <v>315</v>
      </c>
    </row>
    <row r="24" spans="1:10" ht="14.25">
      <c r="A24" s="14" t="s">
        <v>68</v>
      </c>
      <c r="B24" s="9"/>
      <c r="C24" s="9"/>
      <c r="D24" s="97"/>
      <c r="E24" s="9"/>
      <c r="F24" s="9"/>
      <c r="G24" s="25"/>
      <c r="H24" s="9"/>
      <c r="I24" s="9"/>
      <c r="J24" s="25"/>
    </row>
    <row r="25" spans="1:10" ht="14.25">
      <c r="A25" s="14" t="s">
        <v>69</v>
      </c>
      <c r="B25" s="9">
        <v>4</v>
      </c>
      <c r="C25" s="9">
        <v>2</v>
      </c>
      <c r="D25" s="97">
        <f>C25*100/B25-100</f>
        <v>-50</v>
      </c>
      <c r="E25" s="9"/>
      <c r="F25" s="9"/>
      <c r="G25" s="25"/>
      <c r="H25" s="9">
        <v>4</v>
      </c>
      <c r="I25" s="9">
        <v>2</v>
      </c>
      <c r="J25" s="25">
        <f>I25*100/H25-100</f>
        <v>-50</v>
      </c>
    </row>
    <row r="26" spans="1:10" ht="14.25">
      <c r="A26" s="14" t="s">
        <v>70</v>
      </c>
      <c r="B26" s="9"/>
      <c r="C26" s="9"/>
      <c r="D26" s="97"/>
      <c r="E26" s="9"/>
      <c r="F26" s="9"/>
      <c r="G26" s="25"/>
      <c r="H26" s="9"/>
      <c r="I26" s="9"/>
      <c r="J26" s="25"/>
    </row>
    <row r="27" spans="1:10" ht="14.25">
      <c r="A27" s="14" t="s">
        <v>71</v>
      </c>
      <c r="B27" s="9">
        <v>0</v>
      </c>
      <c r="C27" s="9">
        <v>1</v>
      </c>
      <c r="D27" s="97" t="s">
        <v>315</v>
      </c>
      <c r="E27" s="9"/>
      <c r="F27" s="9"/>
      <c r="G27" s="25"/>
      <c r="H27" s="9">
        <v>0</v>
      </c>
      <c r="I27" s="9">
        <v>1</v>
      </c>
      <c r="J27" s="25" t="s">
        <v>315</v>
      </c>
    </row>
    <row r="28" spans="1:10" ht="14.25">
      <c r="A28" s="14" t="s">
        <v>72</v>
      </c>
      <c r="B28" s="9">
        <v>2</v>
      </c>
      <c r="C28" s="9">
        <v>2</v>
      </c>
      <c r="D28" s="97">
        <f>C28*100/B28-100</f>
        <v>0</v>
      </c>
      <c r="E28" s="9"/>
      <c r="F28" s="9"/>
      <c r="G28" s="25"/>
      <c r="H28" s="9">
        <v>2</v>
      </c>
      <c r="I28" s="9">
        <v>3</v>
      </c>
      <c r="J28" s="25">
        <f>I28*100/H28-100</f>
        <v>50</v>
      </c>
    </row>
    <row r="29" spans="1:10" ht="14.25">
      <c r="A29" s="14" t="s">
        <v>73</v>
      </c>
      <c r="B29" s="9">
        <v>2</v>
      </c>
      <c r="C29" s="9">
        <v>0</v>
      </c>
      <c r="D29" s="137" t="s">
        <v>314</v>
      </c>
      <c r="E29" s="9"/>
      <c r="F29" s="9"/>
      <c r="G29" s="25"/>
      <c r="H29" s="9">
        <v>2</v>
      </c>
      <c r="I29" s="9">
        <v>0</v>
      </c>
      <c r="J29" s="137" t="s">
        <v>314</v>
      </c>
    </row>
    <row r="30" spans="1:10" ht="14.25">
      <c r="A30" s="14" t="s">
        <v>74</v>
      </c>
      <c r="B30" s="9">
        <v>3</v>
      </c>
      <c r="C30" s="9">
        <v>0</v>
      </c>
      <c r="D30" s="137" t="s">
        <v>314</v>
      </c>
      <c r="E30" s="9"/>
      <c r="F30" s="9"/>
      <c r="G30" s="25"/>
      <c r="H30" s="9">
        <v>4</v>
      </c>
      <c r="I30" s="9">
        <v>0</v>
      </c>
      <c r="J30" s="137" t="s">
        <v>314</v>
      </c>
    </row>
    <row r="31" spans="1:10" ht="14.25">
      <c r="A31" s="14" t="s">
        <v>75</v>
      </c>
      <c r="B31" s="9">
        <v>3</v>
      </c>
      <c r="C31" s="9">
        <v>4</v>
      </c>
      <c r="D31" s="97">
        <f>C31*100/B31-100</f>
        <v>33.33333333333334</v>
      </c>
      <c r="E31" s="9">
        <v>2</v>
      </c>
      <c r="F31" s="9">
        <v>0</v>
      </c>
      <c r="G31" s="137" t="s">
        <v>314</v>
      </c>
      <c r="H31" s="9">
        <v>4</v>
      </c>
      <c r="I31" s="9">
        <v>5</v>
      </c>
      <c r="J31" s="25">
        <f>I31*100/H31-100</f>
        <v>25</v>
      </c>
    </row>
    <row r="32" spans="1:10" ht="14.25">
      <c r="A32" s="14" t="s">
        <v>76</v>
      </c>
      <c r="B32" s="9"/>
      <c r="C32" s="9"/>
      <c r="D32" s="97"/>
      <c r="E32" s="9"/>
      <c r="F32" s="9"/>
      <c r="G32" s="25"/>
      <c r="H32" s="9"/>
      <c r="I32" s="9"/>
      <c r="J32" s="25"/>
    </row>
    <row r="33" spans="1:10" ht="14.25">
      <c r="A33" s="14" t="s">
        <v>77</v>
      </c>
      <c r="B33" s="9"/>
      <c r="C33" s="9"/>
      <c r="D33" s="97"/>
      <c r="E33" s="9"/>
      <c r="F33" s="9"/>
      <c r="G33" s="25"/>
      <c r="H33" s="9"/>
      <c r="I33" s="9"/>
      <c r="J33" s="25"/>
    </row>
    <row r="34" spans="1:10" ht="15">
      <c r="A34" s="17" t="s">
        <v>78</v>
      </c>
      <c r="B34" s="26">
        <v>33</v>
      </c>
      <c r="C34" s="26">
        <v>23</v>
      </c>
      <c r="D34" s="27">
        <f>C34*100/B34-100</f>
        <v>-30.303030303030297</v>
      </c>
      <c r="E34" s="26">
        <v>2</v>
      </c>
      <c r="F34" s="26">
        <v>1</v>
      </c>
      <c r="G34" s="25">
        <f>F34*100/E34-100</f>
        <v>-50</v>
      </c>
      <c r="H34" s="26">
        <v>43</v>
      </c>
      <c r="I34" s="26">
        <v>27</v>
      </c>
      <c r="J34" s="27">
        <f>I34*100/H34-100</f>
        <v>-37.2093023255814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G7:G30 J7:J8 D10:D13 D15:D16 D18:D19 D21:D28 D31:D34 G32:G34 J10:J13 J15:J16 J18:J19 J21:J28 J31:J34">
    <cfRule type="cellIs" priority="36" dxfId="159" operator="lessThanOrEqual" stopIfTrue="1">
      <formula>0</formula>
    </cfRule>
  </conditionalFormatting>
  <conditionalFormatting sqref="D7:D8 G7:G30 J7:J8 D10:D13 D15:D16 D18:D19 D21:D28 D31:D34 G32:G34 J10:J13 J15:J16 J18:J19 J21:J28 J31:J34">
    <cfRule type="cellIs" priority="35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2" sqref="G22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11"/>
      <c r="C7" s="11"/>
      <c r="D7" s="11"/>
      <c r="E7" s="11"/>
      <c r="F7" s="11"/>
      <c r="G7" s="97"/>
      <c r="H7" s="68"/>
      <c r="I7" s="68"/>
      <c r="J7" s="11"/>
    </row>
    <row r="8" spans="1:10" ht="14.25">
      <c r="A8" s="14" t="s">
        <v>52</v>
      </c>
      <c r="B8" s="11">
        <v>21</v>
      </c>
      <c r="C8" s="11">
        <v>11</v>
      </c>
      <c r="D8" s="25">
        <f aca="true" t="shared" si="0" ref="D8:D34">C8*100/B8-100</f>
        <v>-47.61904761904762</v>
      </c>
      <c r="E8" s="11">
        <v>2</v>
      </c>
      <c r="F8" s="11">
        <v>0</v>
      </c>
      <c r="G8" s="97">
        <f>F8*100/E8-100</f>
        <v>-100</v>
      </c>
      <c r="H8" s="68">
        <v>22</v>
      </c>
      <c r="I8" s="68">
        <v>18</v>
      </c>
      <c r="J8" s="25">
        <f aca="true" t="shared" si="1" ref="J8:J34">I8*100/H8-100</f>
        <v>-18.181818181818187</v>
      </c>
    </row>
    <row r="9" spans="1:10" ht="14.25">
      <c r="A9" s="14" t="s">
        <v>53</v>
      </c>
      <c r="B9" s="11">
        <v>17</v>
      </c>
      <c r="C9" s="11">
        <v>17</v>
      </c>
      <c r="D9" s="97">
        <f t="shared" si="0"/>
        <v>0</v>
      </c>
      <c r="E9" s="11">
        <v>0</v>
      </c>
      <c r="F9" s="11">
        <v>2</v>
      </c>
      <c r="G9" s="97" t="s">
        <v>315</v>
      </c>
      <c r="H9" s="68">
        <v>34</v>
      </c>
      <c r="I9" s="68">
        <v>26</v>
      </c>
      <c r="J9" s="25">
        <f t="shared" si="1"/>
        <v>-23.529411764705884</v>
      </c>
    </row>
    <row r="10" spans="1:10" ht="14.25">
      <c r="A10" s="14" t="s">
        <v>54</v>
      </c>
      <c r="B10" s="11">
        <v>81</v>
      </c>
      <c r="C10" s="11">
        <v>69</v>
      </c>
      <c r="D10" s="25">
        <f t="shared" si="0"/>
        <v>-14.81481481481481</v>
      </c>
      <c r="E10" s="11">
        <v>3</v>
      </c>
      <c r="F10" s="11">
        <v>0</v>
      </c>
      <c r="G10" s="97">
        <f>F10*100/E10-100</f>
        <v>-100</v>
      </c>
      <c r="H10" s="68">
        <v>119</v>
      </c>
      <c r="I10" s="68">
        <v>88</v>
      </c>
      <c r="J10" s="25">
        <f t="shared" si="1"/>
        <v>-26.050420168067234</v>
      </c>
    </row>
    <row r="11" spans="1:10" ht="14.25">
      <c r="A11" s="14" t="s">
        <v>55</v>
      </c>
      <c r="B11" s="11">
        <v>29</v>
      </c>
      <c r="C11" s="11">
        <v>36</v>
      </c>
      <c r="D11" s="97">
        <f t="shared" si="0"/>
        <v>24.13793103448276</v>
      </c>
      <c r="E11" s="11">
        <v>1</v>
      </c>
      <c r="F11" s="11">
        <v>1</v>
      </c>
      <c r="G11" s="97">
        <f>F11*100/E11-100</f>
        <v>0</v>
      </c>
      <c r="H11" s="68">
        <v>41</v>
      </c>
      <c r="I11" s="68">
        <v>47</v>
      </c>
      <c r="J11" s="25">
        <f t="shared" si="1"/>
        <v>14.63414634146342</v>
      </c>
    </row>
    <row r="12" spans="1:10" ht="14.25">
      <c r="A12" s="14" t="s">
        <v>56</v>
      </c>
      <c r="B12" s="11">
        <v>25</v>
      </c>
      <c r="C12" s="11">
        <v>25</v>
      </c>
      <c r="D12" s="97">
        <f t="shared" si="0"/>
        <v>0</v>
      </c>
      <c r="E12" s="11">
        <v>0</v>
      </c>
      <c r="F12" s="11">
        <v>2</v>
      </c>
      <c r="G12" s="97" t="s">
        <v>315</v>
      </c>
      <c r="H12" s="68">
        <v>34</v>
      </c>
      <c r="I12" s="68">
        <v>27</v>
      </c>
      <c r="J12" s="25">
        <f t="shared" si="1"/>
        <v>-20.588235294117652</v>
      </c>
    </row>
    <row r="13" spans="1:10" ht="14.25">
      <c r="A13" s="14" t="s">
        <v>57</v>
      </c>
      <c r="B13" s="11">
        <v>9</v>
      </c>
      <c r="C13" s="11">
        <v>9</v>
      </c>
      <c r="D13" s="97">
        <f t="shared" si="0"/>
        <v>0</v>
      </c>
      <c r="E13" s="11"/>
      <c r="F13" s="11"/>
      <c r="G13" s="97"/>
      <c r="H13" s="68">
        <v>9</v>
      </c>
      <c r="I13" s="68">
        <v>11</v>
      </c>
      <c r="J13" s="25">
        <f t="shared" si="1"/>
        <v>22.22222222222223</v>
      </c>
    </row>
    <row r="14" spans="1:10" ht="14.25">
      <c r="A14" s="14" t="s">
        <v>58</v>
      </c>
      <c r="B14" s="11">
        <v>47</v>
      </c>
      <c r="C14" s="11">
        <v>55</v>
      </c>
      <c r="D14" s="97">
        <f t="shared" si="0"/>
        <v>17.02127659574468</v>
      </c>
      <c r="E14" s="11">
        <v>1</v>
      </c>
      <c r="F14" s="11">
        <v>1</v>
      </c>
      <c r="G14" s="97">
        <f>F14*100/E14-100</f>
        <v>0</v>
      </c>
      <c r="H14" s="68">
        <v>74</v>
      </c>
      <c r="I14" s="68">
        <v>74</v>
      </c>
      <c r="J14" s="25">
        <f t="shared" si="1"/>
        <v>0</v>
      </c>
    </row>
    <row r="15" spans="1:10" ht="14.25">
      <c r="A15" s="14" t="s">
        <v>59</v>
      </c>
      <c r="B15" s="11">
        <v>10</v>
      </c>
      <c r="C15" s="11">
        <v>30</v>
      </c>
      <c r="D15" s="97">
        <f t="shared" si="0"/>
        <v>200</v>
      </c>
      <c r="E15" s="11">
        <v>1</v>
      </c>
      <c r="F15" s="11">
        <v>0</v>
      </c>
      <c r="G15" s="137" t="s">
        <v>314</v>
      </c>
      <c r="H15" s="68">
        <v>16</v>
      </c>
      <c r="I15" s="68">
        <v>38</v>
      </c>
      <c r="J15" s="25">
        <f t="shared" si="1"/>
        <v>137.5</v>
      </c>
    </row>
    <row r="16" spans="1:10" ht="14.25">
      <c r="A16" s="14" t="s">
        <v>60</v>
      </c>
      <c r="B16" s="11">
        <v>48</v>
      </c>
      <c r="C16" s="11">
        <v>72</v>
      </c>
      <c r="D16" s="97">
        <f t="shared" si="0"/>
        <v>50</v>
      </c>
      <c r="E16" s="11">
        <v>0</v>
      </c>
      <c r="F16" s="11">
        <v>2</v>
      </c>
      <c r="G16" s="97" t="s">
        <v>315</v>
      </c>
      <c r="H16" s="68">
        <v>62</v>
      </c>
      <c r="I16" s="68">
        <v>97</v>
      </c>
      <c r="J16" s="25">
        <f t="shared" si="1"/>
        <v>56.451612903225794</v>
      </c>
    </row>
    <row r="17" spans="1:10" ht="14.25">
      <c r="A17" s="14" t="s">
        <v>61</v>
      </c>
      <c r="B17" s="11">
        <v>89</v>
      </c>
      <c r="C17" s="11">
        <v>124</v>
      </c>
      <c r="D17" s="25">
        <f t="shared" si="0"/>
        <v>39.32584269662922</v>
      </c>
      <c r="E17" s="11">
        <v>1</v>
      </c>
      <c r="F17" s="11">
        <v>0</v>
      </c>
      <c r="G17" s="137" t="s">
        <v>314</v>
      </c>
      <c r="H17" s="68">
        <v>106</v>
      </c>
      <c r="I17" s="68">
        <v>162</v>
      </c>
      <c r="J17" s="25">
        <f t="shared" si="1"/>
        <v>52.83018867924528</v>
      </c>
    </row>
    <row r="18" spans="1:10" ht="14.25">
      <c r="A18" s="14" t="s">
        <v>62</v>
      </c>
      <c r="B18" s="11">
        <v>3</v>
      </c>
      <c r="C18" s="11">
        <v>18</v>
      </c>
      <c r="D18" s="97">
        <f t="shared" si="0"/>
        <v>500</v>
      </c>
      <c r="E18" s="11">
        <v>0</v>
      </c>
      <c r="F18" s="11">
        <v>3</v>
      </c>
      <c r="G18" s="97" t="s">
        <v>315</v>
      </c>
      <c r="H18" s="68">
        <v>3</v>
      </c>
      <c r="I18" s="68">
        <v>27</v>
      </c>
      <c r="J18" s="25">
        <f t="shared" si="1"/>
        <v>800</v>
      </c>
    </row>
    <row r="19" spans="1:10" ht="14.25">
      <c r="A19" s="14" t="s">
        <v>63</v>
      </c>
      <c r="B19" s="11">
        <v>10</v>
      </c>
      <c r="C19" s="11">
        <v>17</v>
      </c>
      <c r="D19" s="97">
        <f t="shared" si="0"/>
        <v>70</v>
      </c>
      <c r="E19" s="11">
        <v>0</v>
      </c>
      <c r="F19" s="11">
        <v>1</v>
      </c>
      <c r="G19" s="97" t="s">
        <v>315</v>
      </c>
      <c r="H19" s="68">
        <v>12</v>
      </c>
      <c r="I19" s="68">
        <v>25</v>
      </c>
      <c r="J19" s="25">
        <f t="shared" si="1"/>
        <v>108.33333333333334</v>
      </c>
    </row>
    <row r="20" spans="1:10" ht="14.25">
      <c r="A20" s="14" t="s">
        <v>64</v>
      </c>
      <c r="B20" s="11">
        <v>65</v>
      </c>
      <c r="C20" s="11">
        <v>57</v>
      </c>
      <c r="D20" s="25">
        <f t="shared" si="0"/>
        <v>-12.307692307692307</v>
      </c>
      <c r="E20" s="11">
        <v>7</v>
      </c>
      <c r="F20" s="11">
        <v>1</v>
      </c>
      <c r="G20" s="25">
        <f>F20*100/E20-100</f>
        <v>-85.71428571428571</v>
      </c>
      <c r="H20" s="68">
        <v>80</v>
      </c>
      <c r="I20" s="68">
        <v>75</v>
      </c>
      <c r="J20" s="25">
        <f t="shared" si="1"/>
        <v>-6.25</v>
      </c>
    </row>
    <row r="21" spans="1:10" ht="14.25">
      <c r="A21" s="14" t="s">
        <v>65</v>
      </c>
      <c r="B21" s="11">
        <v>41</v>
      </c>
      <c r="C21" s="11">
        <v>46</v>
      </c>
      <c r="D21" s="25">
        <f t="shared" si="0"/>
        <v>12.195121951219505</v>
      </c>
      <c r="E21" s="11"/>
      <c r="F21" s="11"/>
      <c r="G21" s="97"/>
      <c r="H21" s="68">
        <v>61</v>
      </c>
      <c r="I21" s="68">
        <v>51</v>
      </c>
      <c r="J21" s="25">
        <f t="shared" si="1"/>
        <v>-16.393442622950815</v>
      </c>
    </row>
    <row r="22" spans="1:10" ht="14.25">
      <c r="A22" s="14" t="s">
        <v>66</v>
      </c>
      <c r="B22" s="11">
        <v>121</v>
      </c>
      <c r="C22" s="11">
        <v>95</v>
      </c>
      <c r="D22" s="25">
        <f t="shared" si="0"/>
        <v>-21.48760330578513</v>
      </c>
      <c r="E22" s="11">
        <v>4</v>
      </c>
      <c r="F22" s="11">
        <v>0</v>
      </c>
      <c r="G22" s="137" t="s">
        <v>314</v>
      </c>
      <c r="H22" s="68">
        <v>138</v>
      </c>
      <c r="I22" s="68">
        <v>122</v>
      </c>
      <c r="J22" s="25">
        <f t="shared" si="1"/>
        <v>-11.59420289855072</v>
      </c>
    </row>
    <row r="23" spans="1:10" ht="14.25">
      <c r="A23" s="14" t="s">
        <v>67</v>
      </c>
      <c r="B23" s="11">
        <v>32</v>
      </c>
      <c r="C23" s="11">
        <v>54</v>
      </c>
      <c r="D23" s="25">
        <f t="shared" si="0"/>
        <v>68.75</v>
      </c>
      <c r="E23" s="11">
        <v>1</v>
      </c>
      <c r="F23" s="11">
        <v>1</v>
      </c>
      <c r="G23" s="97">
        <f>F23*100/E23-100</f>
        <v>0</v>
      </c>
      <c r="H23" s="68">
        <v>39</v>
      </c>
      <c r="I23" s="68">
        <v>72</v>
      </c>
      <c r="J23" s="25">
        <f t="shared" si="1"/>
        <v>84.61538461538461</v>
      </c>
    </row>
    <row r="24" spans="1:10" ht="14.25">
      <c r="A24" s="14" t="s">
        <v>68</v>
      </c>
      <c r="B24" s="11">
        <v>8</v>
      </c>
      <c r="C24" s="11">
        <v>7</v>
      </c>
      <c r="D24" s="25">
        <f t="shared" si="0"/>
        <v>-12.5</v>
      </c>
      <c r="E24" s="11">
        <v>1</v>
      </c>
      <c r="F24" s="11">
        <v>1</v>
      </c>
      <c r="G24" s="97">
        <f>F24*100/E24-100</f>
        <v>0</v>
      </c>
      <c r="H24" s="68">
        <v>10</v>
      </c>
      <c r="I24" s="68">
        <v>9</v>
      </c>
      <c r="J24" s="97">
        <f t="shared" si="1"/>
        <v>-10</v>
      </c>
    </row>
    <row r="25" spans="1:10" ht="14.25">
      <c r="A25" s="14" t="s">
        <v>69</v>
      </c>
      <c r="B25" s="11">
        <v>27</v>
      </c>
      <c r="C25" s="11">
        <v>34</v>
      </c>
      <c r="D25" s="25">
        <f t="shared" si="0"/>
        <v>25.925925925925924</v>
      </c>
      <c r="E25" s="11">
        <v>2</v>
      </c>
      <c r="F25" s="11">
        <v>0</v>
      </c>
      <c r="G25" s="137" t="s">
        <v>314</v>
      </c>
      <c r="H25" s="68">
        <v>35</v>
      </c>
      <c r="I25" s="68">
        <v>49</v>
      </c>
      <c r="J25" s="97">
        <f t="shared" si="1"/>
        <v>40</v>
      </c>
    </row>
    <row r="26" spans="1:10" ht="14.25">
      <c r="A26" s="14" t="s">
        <v>70</v>
      </c>
      <c r="B26" s="11">
        <v>12</v>
      </c>
      <c r="C26" s="11">
        <v>18</v>
      </c>
      <c r="D26" s="97">
        <f t="shared" si="0"/>
        <v>50</v>
      </c>
      <c r="E26" s="11">
        <v>1</v>
      </c>
      <c r="F26" s="11">
        <v>0</v>
      </c>
      <c r="G26" s="137" t="s">
        <v>314</v>
      </c>
      <c r="H26" s="68">
        <v>12</v>
      </c>
      <c r="I26" s="68">
        <v>24</v>
      </c>
      <c r="J26" s="97">
        <f t="shared" si="1"/>
        <v>100</v>
      </c>
    </row>
    <row r="27" spans="1:10" ht="14.25">
      <c r="A27" s="14" t="s">
        <v>71</v>
      </c>
      <c r="B27" s="11">
        <v>31</v>
      </c>
      <c r="C27" s="11">
        <v>47</v>
      </c>
      <c r="D27" s="25">
        <f t="shared" si="0"/>
        <v>51.61290322580646</v>
      </c>
      <c r="E27" s="11">
        <v>0</v>
      </c>
      <c r="F27" s="11">
        <v>2</v>
      </c>
      <c r="G27" s="97" t="s">
        <v>315</v>
      </c>
      <c r="H27" s="68">
        <v>39</v>
      </c>
      <c r="I27" s="68">
        <v>64</v>
      </c>
      <c r="J27" s="25">
        <f t="shared" si="1"/>
        <v>64.10256410256412</v>
      </c>
    </row>
    <row r="28" spans="1:10" ht="14.25">
      <c r="A28" s="14" t="s">
        <v>72</v>
      </c>
      <c r="B28" s="11">
        <v>13</v>
      </c>
      <c r="C28" s="11">
        <v>30</v>
      </c>
      <c r="D28" s="25">
        <f t="shared" si="0"/>
        <v>130.76923076923077</v>
      </c>
      <c r="E28" s="11">
        <v>2</v>
      </c>
      <c r="F28" s="11">
        <v>1</v>
      </c>
      <c r="G28" s="97">
        <f>F28*100/E28-100</f>
        <v>-50</v>
      </c>
      <c r="H28" s="68">
        <v>16</v>
      </c>
      <c r="I28" s="68">
        <v>35</v>
      </c>
      <c r="J28" s="25">
        <f t="shared" si="1"/>
        <v>118.75</v>
      </c>
    </row>
    <row r="29" spans="1:10" ht="14.25">
      <c r="A29" s="14" t="s">
        <v>73</v>
      </c>
      <c r="B29" s="11">
        <v>29</v>
      </c>
      <c r="C29" s="11">
        <v>32</v>
      </c>
      <c r="D29" s="25">
        <f t="shared" si="0"/>
        <v>10.34482758620689</v>
      </c>
      <c r="E29" s="11">
        <v>2</v>
      </c>
      <c r="F29" s="11">
        <v>2</v>
      </c>
      <c r="G29" s="97">
        <f>F29*100/E29-100</f>
        <v>0</v>
      </c>
      <c r="H29" s="68">
        <v>34</v>
      </c>
      <c r="I29" s="68">
        <v>44</v>
      </c>
      <c r="J29" s="25">
        <f t="shared" si="1"/>
        <v>29.411764705882348</v>
      </c>
    </row>
    <row r="30" spans="1:10" ht="14.25">
      <c r="A30" s="14" t="s">
        <v>74</v>
      </c>
      <c r="B30" s="11">
        <v>17</v>
      </c>
      <c r="C30" s="11">
        <v>21</v>
      </c>
      <c r="D30" s="25">
        <f t="shared" si="0"/>
        <v>23.529411764705884</v>
      </c>
      <c r="E30" s="11">
        <v>2</v>
      </c>
      <c r="F30" s="11">
        <v>0</v>
      </c>
      <c r="G30" s="137" t="s">
        <v>314</v>
      </c>
      <c r="H30" s="68">
        <v>21</v>
      </c>
      <c r="I30" s="68">
        <v>25</v>
      </c>
      <c r="J30" s="25">
        <f t="shared" si="1"/>
        <v>19.04761904761905</v>
      </c>
    </row>
    <row r="31" spans="1:10" ht="14.25">
      <c r="A31" s="14" t="s">
        <v>75</v>
      </c>
      <c r="B31" s="11">
        <v>42</v>
      </c>
      <c r="C31" s="11">
        <v>25</v>
      </c>
      <c r="D31" s="25">
        <f t="shared" si="0"/>
        <v>-40.476190476190474</v>
      </c>
      <c r="E31" s="11">
        <v>5</v>
      </c>
      <c r="F31" s="11">
        <v>3</v>
      </c>
      <c r="G31" s="25">
        <f>F31*100/E31-100</f>
        <v>-40</v>
      </c>
      <c r="H31" s="68">
        <v>50</v>
      </c>
      <c r="I31" s="68">
        <v>28</v>
      </c>
      <c r="J31" s="25">
        <f t="shared" si="1"/>
        <v>-44</v>
      </c>
    </row>
    <row r="32" spans="1:10" ht="14.25">
      <c r="A32" s="14" t="s">
        <v>76</v>
      </c>
      <c r="B32" s="11">
        <v>24</v>
      </c>
      <c r="C32" s="11">
        <v>15</v>
      </c>
      <c r="D32" s="25">
        <f t="shared" si="0"/>
        <v>-37.5</v>
      </c>
      <c r="E32" s="11">
        <v>3</v>
      </c>
      <c r="F32" s="11">
        <v>1</v>
      </c>
      <c r="G32" s="25">
        <f>F32*100/E32-100</f>
        <v>-66.66666666666666</v>
      </c>
      <c r="H32" s="68">
        <v>25</v>
      </c>
      <c r="I32" s="68">
        <v>26</v>
      </c>
      <c r="J32" s="25">
        <f t="shared" si="1"/>
        <v>4</v>
      </c>
    </row>
    <row r="33" spans="1:10" ht="14.25">
      <c r="A33" s="14" t="s">
        <v>77</v>
      </c>
      <c r="B33" s="11"/>
      <c r="C33" s="11"/>
      <c r="D33" s="97"/>
      <c r="E33" s="11"/>
      <c r="F33" s="11"/>
      <c r="G33" s="97"/>
      <c r="H33" s="68"/>
      <c r="I33" s="68"/>
      <c r="J33" s="97"/>
    </row>
    <row r="34" spans="1:10" ht="15">
      <c r="A34" s="17" t="s">
        <v>78</v>
      </c>
      <c r="B34" s="18">
        <v>851</v>
      </c>
      <c r="C34" s="18">
        <v>964</v>
      </c>
      <c r="D34" s="27">
        <f t="shared" si="0"/>
        <v>13.27849588719154</v>
      </c>
      <c r="E34" s="18">
        <v>39</v>
      </c>
      <c r="F34" s="18">
        <v>24</v>
      </c>
      <c r="G34" s="27">
        <f>F34*100/E34-100</f>
        <v>-38.46153846153846</v>
      </c>
      <c r="H34" s="70">
        <v>1092</v>
      </c>
      <c r="I34" s="70">
        <v>1264</v>
      </c>
      <c r="J34" s="27">
        <f t="shared" si="1"/>
        <v>15.750915750915752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4 G16 G18:G21 G23:G24 G27:G29 G31:G34">
    <cfRule type="cellIs" priority="22" dxfId="159" operator="lessThanOrEqual" stopIfTrue="1">
      <formula>0</formula>
    </cfRule>
  </conditionalFormatting>
  <conditionalFormatting sqref="D7:D34 J7:J34 G7:G14 G16 G18:G21 G23:G24 G27:G29 G31:G34">
    <cfRule type="cellIs" priority="21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0"/>
  <sheetViews>
    <sheetView zoomScalePageLayoutView="70" workbookViewId="0" topLeftCell="A1">
      <selection activeCell="N11" sqref="N11"/>
    </sheetView>
  </sheetViews>
  <sheetFormatPr defaultColWidth="9.140625" defaultRowHeight="15"/>
  <cols>
    <col min="1" max="1" width="62.57421875" style="1" customWidth="1"/>
    <col min="2" max="13" width="10.8515625" style="1" customWidth="1"/>
    <col min="14" max="16384" width="9.140625" style="1" customWidth="1"/>
  </cols>
  <sheetData>
    <row r="1" spans="1:10" ht="18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318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145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80</v>
      </c>
      <c r="C6" s="55" t="s">
        <v>49</v>
      </c>
      <c r="D6" s="55" t="s">
        <v>50</v>
      </c>
      <c r="E6" s="55" t="s">
        <v>80</v>
      </c>
      <c r="F6" s="55" t="s">
        <v>49</v>
      </c>
      <c r="G6" s="55" t="s">
        <v>50</v>
      </c>
      <c r="H6" s="55" t="s">
        <v>80</v>
      </c>
      <c r="I6" s="55" t="s">
        <v>49</v>
      </c>
      <c r="J6" s="55" t="s">
        <v>50</v>
      </c>
    </row>
    <row r="7" spans="1:10" ht="14.25">
      <c r="A7" s="34" t="s">
        <v>146</v>
      </c>
      <c r="B7" s="68">
        <v>37</v>
      </c>
      <c r="C7" s="68">
        <v>47</v>
      </c>
      <c r="D7" s="25">
        <f>C7*100/B7-100</f>
        <v>27.02702702702703</v>
      </c>
      <c r="E7" s="11">
        <v>9</v>
      </c>
      <c r="F7" s="11">
        <v>10</v>
      </c>
      <c r="G7" s="25">
        <f>F7*100/E7-100</f>
        <v>11.111111111111114</v>
      </c>
      <c r="H7" s="11">
        <v>54</v>
      </c>
      <c r="I7" s="11">
        <v>57</v>
      </c>
      <c r="J7" s="25">
        <f>I7*100/H7-100</f>
        <v>5.555555555555557</v>
      </c>
    </row>
    <row r="8" spans="1:10" ht="14.25">
      <c r="A8" s="34" t="s">
        <v>147</v>
      </c>
      <c r="B8" s="68">
        <v>35</v>
      </c>
      <c r="C8" s="68">
        <v>6</v>
      </c>
      <c r="D8" s="25">
        <f aca="true" t="shared" si="0" ref="D8:D71">C8*100/B8-100</f>
        <v>-82.85714285714286</v>
      </c>
      <c r="E8" s="11">
        <v>14</v>
      </c>
      <c r="F8" s="11">
        <v>2</v>
      </c>
      <c r="G8" s="25">
        <f aca="true" t="shared" si="1" ref="G8:G73">F8*100/E8-100</f>
        <v>-85.71428571428571</v>
      </c>
      <c r="H8" s="11">
        <v>43</v>
      </c>
      <c r="I8" s="11">
        <v>5</v>
      </c>
      <c r="J8" s="25">
        <f aca="true" t="shared" si="2" ref="J8:J71">I8*100/H8-100</f>
        <v>-88.37209302325581</v>
      </c>
    </row>
    <row r="9" spans="1:10" ht="14.25">
      <c r="A9" s="34" t="s">
        <v>148</v>
      </c>
      <c r="B9" s="68">
        <v>61</v>
      </c>
      <c r="C9" s="68">
        <v>81</v>
      </c>
      <c r="D9" s="25">
        <f t="shared" si="0"/>
        <v>32.78688524590163</v>
      </c>
      <c r="E9" s="11">
        <v>14</v>
      </c>
      <c r="F9" s="11">
        <v>18</v>
      </c>
      <c r="G9" s="25">
        <f t="shared" si="1"/>
        <v>28.571428571428584</v>
      </c>
      <c r="H9" s="11">
        <v>89</v>
      </c>
      <c r="I9" s="11">
        <v>123</v>
      </c>
      <c r="J9" s="25">
        <f t="shared" si="2"/>
        <v>38.202247191011224</v>
      </c>
    </row>
    <row r="10" spans="1:10" ht="14.25">
      <c r="A10" s="34" t="s">
        <v>149</v>
      </c>
      <c r="B10" s="68">
        <v>21</v>
      </c>
      <c r="C10" s="68">
        <v>25</v>
      </c>
      <c r="D10" s="25">
        <f t="shared" si="0"/>
        <v>19.04761904761905</v>
      </c>
      <c r="E10" s="11">
        <v>6</v>
      </c>
      <c r="F10" s="11">
        <v>5</v>
      </c>
      <c r="G10" s="25">
        <f t="shared" si="1"/>
        <v>-16.66666666666667</v>
      </c>
      <c r="H10" s="11">
        <v>32</v>
      </c>
      <c r="I10" s="11">
        <v>40</v>
      </c>
      <c r="J10" s="25">
        <f t="shared" si="2"/>
        <v>25</v>
      </c>
    </row>
    <row r="11" spans="1:10" ht="28.5">
      <c r="A11" s="34" t="s">
        <v>150</v>
      </c>
      <c r="B11" s="68">
        <v>52</v>
      </c>
      <c r="C11" s="68">
        <v>47</v>
      </c>
      <c r="D11" s="25">
        <f t="shared" si="0"/>
        <v>-9.615384615384613</v>
      </c>
      <c r="E11" s="11">
        <v>15</v>
      </c>
      <c r="F11" s="11">
        <v>12</v>
      </c>
      <c r="G11" s="25">
        <f t="shared" si="1"/>
        <v>-20</v>
      </c>
      <c r="H11" s="11">
        <v>66</v>
      </c>
      <c r="I11" s="11">
        <v>69</v>
      </c>
      <c r="J11" s="25">
        <f t="shared" si="2"/>
        <v>4.545454545454547</v>
      </c>
    </row>
    <row r="12" spans="1:10" ht="14.25">
      <c r="A12" s="34" t="s">
        <v>151</v>
      </c>
      <c r="B12" s="68">
        <v>1</v>
      </c>
      <c r="C12" s="68">
        <v>0</v>
      </c>
      <c r="D12" s="137" t="s">
        <v>314</v>
      </c>
      <c r="E12" s="11"/>
      <c r="F12" s="11"/>
      <c r="G12" s="25"/>
      <c r="H12" s="11">
        <v>1</v>
      </c>
      <c r="I12" s="11">
        <v>0</v>
      </c>
      <c r="J12" s="137" t="s">
        <v>314</v>
      </c>
    </row>
    <row r="13" spans="1:10" ht="28.5">
      <c r="A13" s="34" t="s">
        <v>152</v>
      </c>
      <c r="B13" s="68">
        <v>46</v>
      </c>
      <c r="C13" s="68">
        <v>101</v>
      </c>
      <c r="D13" s="25">
        <f t="shared" si="0"/>
        <v>119.56521739130434</v>
      </c>
      <c r="E13" s="11">
        <v>12</v>
      </c>
      <c r="F13" s="11">
        <v>21</v>
      </c>
      <c r="G13" s="25">
        <f t="shared" si="1"/>
        <v>75</v>
      </c>
      <c r="H13" s="11">
        <v>51</v>
      </c>
      <c r="I13" s="11">
        <v>137</v>
      </c>
      <c r="J13" s="25">
        <f t="shared" si="2"/>
        <v>168.62745098039215</v>
      </c>
    </row>
    <row r="14" spans="1:10" ht="14.25">
      <c r="A14" s="34" t="s">
        <v>153</v>
      </c>
      <c r="B14" s="68"/>
      <c r="C14" s="68"/>
      <c r="D14" s="25"/>
      <c r="E14" s="11"/>
      <c r="F14" s="11"/>
      <c r="G14" s="25"/>
      <c r="H14" s="11"/>
      <c r="I14" s="11"/>
      <c r="J14" s="25"/>
    </row>
    <row r="15" spans="1:10" ht="28.5">
      <c r="A15" s="34" t="s">
        <v>154</v>
      </c>
      <c r="B15" s="68">
        <v>62</v>
      </c>
      <c r="C15" s="68">
        <v>88</v>
      </c>
      <c r="D15" s="25">
        <f t="shared" si="0"/>
        <v>41.935483870967744</v>
      </c>
      <c r="E15" s="11">
        <v>21</v>
      </c>
      <c r="F15" s="11">
        <v>23</v>
      </c>
      <c r="G15" s="25">
        <f t="shared" si="1"/>
        <v>9.523809523809518</v>
      </c>
      <c r="H15" s="11">
        <v>68</v>
      </c>
      <c r="I15" s="11">
        <v>111</v>
      </c>
      <c r="J15" s="25">
        <f t="shared" si="2"/>
        <v>63.23529411764707</v>
      </c>
    </row>
    <row r="16" spans="1:10" ht="14.25">
      <c r="A16" s="34" t="s">
        <v>155</v>
      </c>
      <c r="B16" s="68"/>
      <c r="C16" s="68"/>
      <c r="D16" s="25"/>
      <c r="E16" s="11"/>
      <c r="F16" s="11"/>
      <c r="G16" s="25"/>
      <c r="H16" s="11"/>
      <c r="I16" s="11"/>
      <c r="J16" s="25"/>
    </row>
    <row r="17" spans="1:10" ht="14.25">
      <c r="A17" s="34" t="s">
        <v>156</v>
      </c>
      <c r="B17" s="68">
        <v>29</v>
      </c>
      <c r="C17" s="68">
        <v>24</v>
      </c>
      <c r="D17" s="25">
        <f t="shared" si="0"/>
        <v>-17.241379310344826</v>
      </c>
      <c r="E17" s="11">
        <v>6</v>
      </c>
      <c r="F17" s="11">
        <v>12</v>
      </c>
      <c r="G17" s="25">
        <f t="shared" si="1"/>
        <v>100</v>
      </c>
      <c r="H17" s="11">
        <v>34</v>
      </c>
      <c r="I17" s="11">
        <v>26</v>
      </c>
      <c r="J17" s="25">
        <f t="shared" si="2"/>
        <v>-23.529411764705884</v>
      </c>
    </row>
    <row r="18" spans="1:10" ht="14.25">
      <c r="A18" s="34" t="s">
        <v>157</v>
      </c>
      <c r="B18" s="68">
        <v>11</v>
      </c>
      <c r="C18" s="68">
        <v>24</v>
      </c>
      <c r="D18" s="25">
        <f t="shared" si="0"/>
        <v>118.18181818181819</v>
      </c>
      <c r="E18" s="11">
        <v>0</v>
      </c>
      <c r="F18" s="11">
        <v>11</v>
      </c>
      <c r="G18" s="25" t="s">
        <v>315</v>
      </c>
      <c r="H18" s="11">
        <v>16</v>
      </c>
      <c r="I18" s="11">
        <v>31</v>
      </c>
      <c r="J18" s="25">
        <f t="shared" si="2"/>
        <v>93.75</v>
      </c>
    </row>
    <row r="19" spans="1:10" ht="14.25">
      <c r="A19" s="34" t="s">
        <v>158</v>
      </c>
      <c r="B19" s="68"/>
      <c r="C19" s="68"/>
      <c r="D19" s="25"/>
      <c r="E19" s="11"/>
      <c r="F19" s="11"/>
      <c r="G19" s="25"/>
      <c r="H19" s="11"/>
      <c r="I19" s="11"/>
      <c r="J19" s="25"/>
    </row>
    <row r="20" spans="1:10" ht="14.25">
      <c r="A20" s="34" t="s">
        <v>159</v>
      </c>
      <c r="B20" s="68">
        <v>39</v>
      </c>
      <c r="C20" s="68">
        <v>35</v>
      </c>
      <c r="D20" s="25">
        <f t="shared" si="0"/>
        <v>-10.256410256410263</v>
      </c>
      <c r="E20" s="11">
        <v>14</v>
      </c>
      <c r="F20" s="11">
        <v>1</v>
      </c>
      <c r="G20" s="25">
        <f t="shared" si="1"/>
        <v>-92.85714285714286</v>
      </c>
      <c r="H20" s="11">
        <v>42</v>
      </c>
      <c r="I20" s="11">
        <v>52</v>
      </c>
      <c r="J20" s="25">
        <f t="shared" si="2"/>
        <v>23.80952380952381</v>
      </c>
    </row>
    <row r="21" spans="1:10" ht="14.25">
      <c r="A21" s="34" t="s">
        <v>160</v>
      </c>
      <c r="B21" s="68">
        <v>4</v>
      </c>
      <c r="C21" s="68">
        <v>11</v>
      </c>
      <c r="D21" s="25">
        <f t="shared" si="0"/>
        <v>175</v>
      </c>
      <c r="E21" s="11">
        <v>0</v>
      </c>
      <c r="F21" s="11">
        <v>1</v>
      </c>
      <c r="G21" s="25" t="s">
        <v>315</v>
      </c>
      <c r="H21" s="11">
        <v>4</v>
      </c>
      <c r="I21" s="11">
        <v>16</v>
      </c>
      <c r="J21" s="25">
        <f t="shared" si="2"/>
        <v>300</v>
      </c>
    </row>
    <row r="22" spans="1:10" ht="14.25">
      <c r="A22" s="34" t="s">
        <v>161</v>
      </c>
      <c r="B22" s="68"/>
      <c r="C22" s="68"/>
      <c r="D22" s="25"/>
      <c r="E22" s="11"/>
      <c r="F22" s="11"/>
      <c r="G22" s="25"/>
      <c r="H22" s="11"/>
      <c r="I22" s="11"/>
      <c r="J22" s="25"/>
    </row>
    <row r="23" spans="1:10" ht="14.25">
      <c r="A23" s="34" t="s">
        <v>162</v>
      </c>
      <c r="B23" s="68">
        <v>8</v>
      </c>
      <c r="C23" s="68">
        <v>17</v>
      </c>
      <c r="D23" s="25">
        <f t="shared" si="0"/>
        <v>112.5</v>
      </c>
      <c r="E23" s="11">
        <v>2</v>
      </c>
      <c r="F23" s="11">
        <v>12</v>
      </c>
      <c r="G23" s="25">
        <f t="shared" si="1"/>
        <v>500</v>
      </c>
      <c r="H23" s="11">
        <v>8</v>
      </c>
      <c r="I23" s="11">
        <v>10</v>
      </c>
      <c r="J23" s="25">
        <f t="shared" si="2"/>
        <v>25</v>
      </c>
    </row>
    <row r="24" spans="1:10" ht="14.25">
      <c r="A24" s="34" t="s">
        <v>163</v>
      </c>
      <c r="B24" s="68">
        <v>39</v>
      </c>
      <c r="C24" s="68">
        <v>26</v>
      </c>
      <c r="D24" s="25">
        <f t="shared" si="0"/>
        <v>-33.33333333333333</v>
      </c>
      <c r="E24" s="11">
        <v>8</v>
      </c>
      <c r="F24" s="11">
        <v>6</v>
      </c>
      <c r="G24" s="25">
        <f t="shared" si="1"/>
        <v>-25</v>
      </c>
      <c r="H24" s="11">
        <v>42</v>
      </c>
      <c r="I24" s="11">
        <v>26</v>
      </c>
      <c r="J24" s="25">
        <f t="shared" si="2"/>
        <v>-38.095238095238095</v>
      </c>
    </row>
    <row r="25" spans="1:10" ht="14.25">
      <c r="A25" s="34" t="s">
        <v>164</v>
      </c>
      <c r="B25" s="68">
        <v>25</v>
      </c>
      <c r="C25" s="68">
        <v>26</v>
      </c>
      <c r="D25" s="25">
        <f t="shared" si="0"/>
        <v>4</v>
      </c>
      <c r="E25" s="11">
        <v>5</v>
      </c>
      <c r="F25" s="11">
        <v>12</v>
      </c>
      <c r="G25" s="25">
        <f t="shared" si="1"/>
        <v>140</v>
      </c>
      <c r="H25" s="11">
        <v>37</v>
      </c>
      <c r="I25" s="11">
        <v>19</v>
      </c>
      <c r="J25" s="25">
        <f t="shared" si="2"/>
        <v>-48.648648648648646</v>
      </c>
    </row>
    <row r="26" spans="1:10" ht="14.25">
      <c r="A26" s="34" t="s">
        <v>165</v>
      </c>
      <c r="B26" s="68">
        <v>16</v>
      </c>
      <c r="C26" s="68">
        <v>22</v>
      </c>
      <c r="D26" s="25">
        <f t="shared" si="0"/>
        <v>37.5</v>
      </c>
      <c r="E26" s="11">
        <v>4</v>
      </c>
      <c r="F26" s="11">
        <v>7</v>
      </c>
      <c r="G26" s="25">
        <f t="shared" si="1"/>
        <v>75</v>
      </c>
      <c r="H26" s="11">
        <v>17</v>
      </c>
      <c r="I26" s="11">
        <v>34</v>
      </c>
      <c r="J26" s="25">
        <f t="shared" si="2"/>
        <v>100</v>
      </c>
    </row>
    <row r="27" spans="1:10" ht="14.25">
      <c r="A27" s="34" t="s">
        <v>166</v>
      </c>
      <c r="B27" s="68">
        <v>12</v>
      </c>
      <c r="C27" s="68">
        <v>11</v>
      </c>
      <c r="D27" s="25">
        <f t="shared" si="0"/>
        <v>-8.333333333333329</v>
      </c>
      <c r="E27" s="11">
        <v>1</v>
      </c>
      <c r="F27" s="11">
        <v>0</v>
      </c>
      <c r="G27" s="137" t="s">
        <v>314</v>
      </c>
      <c r="H27" s="11">
        <v>15</v>
      </c>
      <c r="I27" s="11">
        <v>19</v>
      </c>
      <c r="J27" s="25">
        <f t="shared" si="2"/>
        <v>26.66666666666667</v>
      </c>
    </row>
    <row r="28" spans="1:10" ht="28.5">
      <c r="A28" s="34" t="s">
        <v>167</v>
      </c>
      <c r="B28" s="68">
        <v>1</v>
      </c>
      <c r="C28" s="68">
        <v>3</v>
      </c>
      <c r="D28" s="25">
        <f t="shared" si="0"/>
        <v>200</v>
      </c>
      <c r="E28" s="11"/>
      <c r="F28" s="11"/>
      <c r="G28" s="25"/>
      <c r="H28" s="11">
        <v>1</v>
      </c>
      <c r="I28" s="11">
        <v>9</v>
      </c>
      <c r="J28" s="25">
        <f t="shared" si="2"/>
        <v>800</v>
      </c>
    </row>
    <row r="29" spans="1:10" ht="14.25">
      <c r="A29" s="34" t="s">
        <v>168</v>
      </c>
      <c r="B29" s="68">
        <v>55</v>
      </c>
      <c r="C29" s="68">
        <v>51</v>
      </c>
      <c r="D29" s="25">
        <f t="shared" si="0"/>
        <v>-7.272727272727266</v>
      </c>
      <c r="E29" s="11">
        <v>12</v>
      </c>
      <c r="F29" s="11">
        <v>5</v>
      </c>
      <c r="G29" s="25">
        <f t="shared" si="1"/>
        <v>-58.333333333333336</v>
      </c>
      <c r="H29" s="11">
        <v>60</v>
      </c>
      <c r="I29" s="11">
        <v>67</v>
      </c>
      <c r="J29" s="25">
        <f t="shared" si="2"/>
        <v>11.666666666666671</v>
      </c>
    </row>
    <row r="30" spans="1:10" ht="14.25">
      <c r="A30" s="34" t="s">
        <v>169</v>
      </c>
      <c r="B30" s="68">
        <v>13</v>
      </c>
      <c r="C30" s="68">
        <v>17</v>
      </c>
      <c r="D30" s="25">
        <f t="shared" si="0"/>
        <v>30.769230769230774</v>
      </c>
      <c r="E30" s="11">
        <v>5</v>
      </c>
      <c r="F30" s="11">
        <v>4</v>
      </c>
      <c r="G30" s="25">
        <f t="shared" si="1"/>
        <v>-20</v>
      </c>
      <c r="H30" s="11">
        <v>16</v>
      </c>
      <c r="I30" s="11">
        <v>26</v>
      </c>
      <c r="J30" s="25">
        <f t="shared" si="2"/>
        <v>62.5</v>
      </c>
    </row>
    <row r="31" spans="1:10" ht="14.25">
      <c r="A31" s="34" t="s">
        <v>170</v>
      </c>
      <c r="B31" s="68">
        <v>54</v>
      </c>
      <c r="C31" s="68">
        <v>41</v>
      </c>
      <c r="D31" s="25">
        <f t="shared" si="0"/>
        <v>-24.074074074074076</v>
      </c>
      <c r="E31" s="11">
        <v>7</v>
      </c>
      <c r="F31" s="11">
        <v>13</v>
      </c>
      <c r="G31" s="25">
        <f t="shared" si="1"/>
        <v>85.71428571428572</v>
      </c>
      <c r="H31" s="11">
        <v>65</v>
      </c>
      <c r="I31" s="11">
        <v>41</v>
      </c>
      <c r="J31" s="25">
        <f t="shared" si="2"/>
        <v>-36.92307692307692</v>
      </c>
    </row>
    <row r="32" spans="1:10" ht="14.25">
      <c r="A32" s="34" t="s">
        <v>171</v>
      </c>
      <c r="B32" s="68">
        <v>5</v>
      </c>
      <c r="C32" s="68">
        <v>6</v>
      </c>
      <c r="D32" s="25">
        <f t="shared" si="0"/>
        <v>20</v>
      </c>
      <c r="E32" s="11">
        <v>1</v>
      </c>
      <c r="F32" s="11">
        <v>3</v>
      </c>
      <c r="G32" s="25">
        <f t="shared" si="1"/>
        <v>200</v>
      </c>
      <c r="H32" s="11">
        <v>9</v>
      </c>
      <c r="I32" s="11">
        <v>4</v>
      </c>
      <c r="J32" s="25">
        <f t="shared" si="2"/>
        <v>-55.55555555555556</v>
      </c>
    </row>
    <row r="33" spans="1:10" ht="14.25">
      <c r="A33" s="34" t="s">
        <v>172</v>
      </c>
      <c r="B33" s="68"/>
      <c r="C33" s="68"/>
      <c r="D33" s="25"/>
      <c r="E33" s="11"/>
      <c r="F33" s="11"/>
      <c r="G33" s="25"/>
      <c r="H33" s="11"/>
      <c r="I33" s="11"/>
      <c r="J33" s="25"/>
    </row>
    <row r="34" spans="1:10" ht="14.25">
      <c r="A34" s="34" t="s">
        <v>173</v>
      </c>
      <c r="B34" s="68">
        <v>33</v>
      </c>
      <c r="C34" s="68">
        <v>14</v>
      </c>
      <c r="D34" s="25">
        <f t="shared" si="0"/>
        <v>-57.57575757575758</v>
      </c>
      <c r="E34" s="11">
        <v>7</v>
      </c>
      <c r="F34" s="11">
        <v>2</v>
      </c>
      <c r="G34" s="25">
        <f t="shared" si="1"/>
        <v>-71.42857142857143</v>
      </c>
      <c r="H34" s="11">
        <v>50</v>
      </c>
      <c r="I34" s="11">
        <v>29</v>
      </c>
      <c r="J34" s="25">
        <f t="shared" si="2"/>
        <v>-42</v>
      </c>
    </row>
    <row r="35" spans="1:10" ht="14.25">
      <c r="A35" s="34" t="s">
        <v>174</v>
      </c>
      <c r="B35" s="68">
        <v>190</v>
      </c>
      <c r="C35" s="68">
        <v>246</v>
      </c>
      <c r="D35" s="25">
        <f t="shared" si="0"/>
        <v>29.47368421052633</v>
      </c>
      <c r="E35" s="11">
        <v>48</v>
      </c>
      <c r="F35" s="11">
        <v>52</v>
      </c>
      <c r="G35" s="25">
        <f t="shared" si="1"/>
        <v>8.333333333333329</v>
      </c>
      <c r="H35" s="11">
        <v>201</v>
      </c>
      <c r="I35" s="11">
        <v>325</v>
      </c>
      <c r="J35" s="25">
        <f t="shared" si="2"/>
        <v>61.6915422885572</v>
      </c>
    </row>
    <row r="36" spans="1:10" ht="28.5">
      <c r="A36" s="34" t="s">
        <v>175</v>
      </c>
      <c r="B36" s="68">
        <v>6</v>
      </c>
      <c r="C36" s="111">
        <v>2</v>
      </c>
      <c r="D36" s="25">
        <f t="shared" si="0"/>
        <v>-66.66666666666666</v>
      </c>
      <c r="E36" s="11">
        <v>2</v>
      </c>
      <c r="F36" s="11">
        <v>0</v>
      </c>
      <c r="G36" s="137" t="s">
        <v>314</v>
      </c>
      <c r="H36" s="11">
        <v>6</v>
      </c>
      <c r="I36" s="11">
        <v>3</v>
      </c>
      <c r="J36" s="25">
        <f t="shared" si="2"/>
        <v>-50</v>
      </c>
    </row>
    <row r="37" spans="1:10" ht="14.25">
      <c r="A37" s="34" t="s">
        <v>176</v>
      </c>
      <c r="B37" s="68"/>
      <c r="C37" s="111"/>
      <c r="D37" s="25"/>
      <c r="E37" s="11"/>
      <c r="F37" s="111"/>
      <c r="G37" s="25"/>
      <c r="H37" s="11"/>
      <c r="I37" s="11"/>
      <c r="J37" s="25"/>
    </row>
    <row r="38" spans="1:10" ht="28.5">
      <c r="A38" s="34" t="s">
        <v>177</v>
      </c>
      <c r="B38" s="68">
        <v>37</v>
      </c>
      <c r="C38" s="111">
        <v>42</v>
      </c>
      <c r="D38" s="25">
        <f t="shared" si="0"/>
        <v>13.513513513513516</v>
      </c>
      <c r="E38" s="11">
        <v>14</v>
      </c>
      <c r="F38" s="111">
        <v>12</v>
      </c>
      <c r="G38" s="25">
        <f t="shared" si="1"/>
        <v>-14.285714285714292</v>
      </c>
      <c r="H38" s="11">
        <v>43</v>
      </c>
      <c r="I38" s="11">
        <v>50</v>
      </c>
      <c r="J38" s="25">
        <f t="shared" si="2"/>
        <v>16.279069767441854</v>
      </c>
    </row>
    <row r="39" spans="1:10" ht="14.25">
      <c r="A39" s="34" t="s">
        <v>178</v>
      </c>
      <c r="B39" s="68"/>
      <c r="C39" s="111"/>
      <c r="D39" s="25"/>
      <c r="E39" s="11"/>
      <c r="F39" s="111"/>
      <c r="G39" s="25"/>
      <c r="H39" s="11"/>
      <c r="I39" s="11"/>
      <c r="J39" s="25"/>
    </row>
    <row r="40" spans="1:10" ht="14.25">
      <c r="A40" s="34" t="s">
        <v>179</v>
      </c>
      <c r="B40" s="68">
        <v>216</v>
      </c>
      <c r="C40" s="111">
        <v>257</v>
      </c>
      <c r="D40" s="25">
        <f t="shared" si="0"/>
        <v>18.98148148148148</v>
      </c>
      <c r="E40" s="11">
        <v>59</v>
      </c>
      <c r="F40" s="111">
        <v>66</v>
      </c>
      <c r="G40" s="25">
        <f t="shared" si="1"/>
        <v>11.86440677966101</v>
      </c>
      <c r="H40" s="11">
        <v>262</v>
      </c>
      <c r="I40" s="11">
        <v>328</v>
      </c>
      <c r="J40" s="25">
        <f t="shared" si="2"/>
        <v>25.19083969465649</v>
      </c>
    </row>
    <row r="41" spans="1:10" ht="14.25">
      <c r="A41" s="34" t="s">
        <v>180</v>
      </c>
      <c r="B41" s="68">
        <v>14</v>
      </c>
      <c r="C41" s="111">
        <v>0</v>
      </c>
      <c r="D41" s="137" t="s">
        <v>314</v>
      </c>
      <c r="E41" s="11">
        <v>5</v>
      </c>
      <c r="F41" s="111">
        <v>0</v>
      </c>
      <c r="G41" s="137" t="s">
        <v>314</v>
      </c>
      <c r="H41" s="11">
        <v>14</v>
      </c>
      <c r="I41" s="11">
        <v>0</v>
      </c>
      <c r="J41" s="137" t="s">
        <v>314</v>
      </c>
    </row>
    <row r="42" spans="1:10" ht="28.5">
      <c r="A42" s="34" t="s">
        <v>181</v>
      </c>
      <c r="B42" s="68">
        <v>446</v>
      </c>
      <c r="C42" s="111">
        <v>398</v>
      </c>
      <c r="D42" s="25">
        <f t="shared" si="0"/>
        <v>-10.762331838565018</v>
      </c>
      <c r="E42" s="11">
        <v>113</v>
      </c>
      <c r="F42" s="111">
        <v>90</v>
      </c>
      <c r="G42" s="25">
        <f t="shared" si="1"/>
        <v>-20.35398230088495</v>
      </c>
      <c r="H42" s="11">
        <v>585</v>
      </c>
      <c r="I42" s="11">
        <v>539</v>
      </c>
      <c r="J42" s="25">
        <f t="shared" si="2"/>
        <v>-7.863247863247864</v>
      </c>
    </row>
    <row r="43" spans="1:10" ht="14.25">
      <c r="A43" s="34" t="s">
        <v>182</v>
      </c>
      <c r="B43" s="68">
        <v>3</v>
      </c>
      <c r="C43" s="111">
        <v>2</v>
      </c>
      <c r="D43" s="25">
        <f t="shared" si="0"/>
        <v>-33.33333333333333</v>
      </c>
      <c r="E43" s="11">
        <v>0</v>
      </c>
      <c r="F43" s="111">
        <v>2</v>
      </c>
      <c r="G43" s="25" t="s">
        <v>315</v>
      </c>
      <c r="H43" s="11">
        <v>4</v>
      </c>
      <c r="I43" s="11">
        <v>0</v>
      </c>
      <c r="J43" s="137" t="s">
        <v>314</v>
      </c>
    </row>
    <row r="44" spans="1:10" ht="14.25">
      <c r="A44" s="34" t="s">
        <v>183</v>
      </c>
      <c r="B44" s="68"/>
      <c r="C44" s="111"/>
      <c r="D44" s="25"/>
      <c r="E44" s="11"/>
      <c r="F44" s="111"/>
      <c r="G44" s="25"/>
      <c r="H44" s="11"/>
      <c r="I44" s="11"/>
      <c r="J44" s="25"/>
    </row>
    <row r="45" spans="1:10" ht="14.25">
      <c r="A45" s="34" t="s">
        <v>184</v>
      </c>
      <c r="B45" s="68">
        <v>13</v>
      </c>
      <c r="C45" s="111">
        <v>3</v>
      </c>
      <c r="D45" s="25">
        <f t="shared" si="0"/>
        <v>-76.92307692307692</v>
      </c>
      <c r="E45" s="11">
        <v>1</v>
      </c>
      <c r="F45" s="111">
        <v>0</v>
      </c>
      <c r="G45" s="137" t="s">
        <v>314</v>
      </c>
      <c r="H45" s="11">
        <v>21</v>
      </c>
      <c r="I45" s="11">
        <v>7</v>
      </c>
      <c r="J45" s="25">
        <f t="shared" si="2"/>
        <v>-66.66666666666666</v>
      </c>
    </row>
    <row r="46" spans="1:10" ht="14.25">
      <c r="A46" s="34" t="s">
        <v>185</v>
      </c>
      <c r="B46" s="68">
        <v>0</v>
      </c>
      <c r="C46" s="111">
        <v>1</v>
      </c>
      <c r="D46" s="25" t="s">
        <v>315</v>
      </c>
      <c r="E46" s="11"/>
      <c r="F46" s="111"/>
      <c r="G46" s="25"/>
      <c r="H46" s="11">
        <v>0</v>
      </c>
      <c r="I46" s="11">
        <v>1</v>
      </c>
      <c r="J46" s="25" t="s">
        <v>315</v>
      </c>
    </row>
    <row r="47" spans="1:10" ht="14.25">
      <c r="A47" s="34" t="s">
        <v>186</v>
      </c>
      <c r="B47" s="68">
        <v>102</v>
      </c>
      <c r="C47" s="111">
        <v>91</v>
      </c>
      <c r="D47" s="25">
        <f t="shared" si="0"/>
        <v>-10.784313725490193</v>
      </c>
      <c r="E47" s="11">
        <v>29</v>
      </c>
      <c r="F47" s="111">
        <v>23</v>
      </c>
      <c r="G47" s="25">
        <f t="shared" si="1"/>
        <v>-20.689655172413794</v>
      </c>
      <c r="H47" s="11">
        <v>132</v>
      </c>
      <c r="I47" s="11">
        <v>108</v>
      </c>
      <c r="J47" s="25">
        <f t="shared" si="2"/>
        <v>-18.181818181818187</v>
      </c>
    </row>
    <row r="48" spans="1:10" ht="28.5">
      <c r="A48" s="34" t="s">
        <v>187</v>
      </c>
      <c r="B48" s="68">
        <v>6</v>
      </c>
      <c r="C48" s="111">
        <v>5</v>
      </c>
      <c r="D48" s="25">
        <f t="shared" si="0"/>
        <v>-16.66666666666667</v>
      </c>
      <c r="E48" s="11"/>
      <c r="F48" s="111"/>
      <c r="G48" s="25"/>
      <c r="H48" s="11">
        <v>7</v>
      </c>
      <c r="I48" s="11">
        <v>10</v>
      </c>
      <c r="J48" s="25">
        <f t="shared" si="2"/>
        <v>42.85714285714286</v>
      </c>
    </row>
    <row r="49" spans="1:10" ht="14.25">
      <c r="A49" s="34" t="s">
        <v>188</v>
      </c>
      <c r="B49" s="68">
        <v>39</v>
      </c>
      <c r="C49" s="111">
        <v>52</v>
      </c>
      <c r="D49" s="25">
        <f t="shared" si="0"/>
        <v>33.33333333333334</v>
      </c>
      <c r="E49" s="11">
        <v>4</v>
      </c>
      <c r="F49" s="111">
        <v>7</v>
      </c>
      <c r="G49" s="25">
        <f t="shared" si="1"/>
        <v>75</v>
      </c>
      <c r="H49" s="11">
        <v>50</v>
      </c>
      <c r="I49" s="11">
        <v>93</v>
      </c>
      <c r="J49" s="25">
        <f t="shared" si="2"/>
        <v>86</v>
      </c>
    </row>
    <row r="50" spans="1:10" ht="14.25">
      <c r="A50" s="34" t="s">
        <v>189</v>
      </c>
      <c r="B50" s="68">
        <v>44</v>
      </c>
      <c r="C50" s="111">
        <v>27</v>
      </c>
      <c r="D50" s="25">
        <f t="shared" si="0"/>
        <v>-38.63636363636363</v>
      </c>
      <c r="E50" s="11">
        <v>5</v>
      </c>
      <c r="F50" s="111">
        <v>4</v>
      </c>
      <c r="G50" s="25">
        <f t="shared" si="1"/>
        <v>-20</v>
      </c>
      <c r="H50" s="11">
        <v>61</v>
      </c>
      <c r="I50" s="11">
        <v>40</v>
      </c>
      <c r="J50" s="25">
        <f t="shared" si="2"/>
        <v>-34.42622950819673</v>
      </c>
    </row>
    <row r="51" spans="1:10" ht="14.25">
      <c r="A51" s="34" t="s">
        <v>190</v>
      </c>
      <c r="B51" s="68">
        <v>21</v>
      </c>
      <c r="C51" s="111">
        <v>15</v>
      </c>
      <c r="D51" s="25">
        <f t="shared" si="0"/>
        <v>-28.57142857142857</v>
      </c>
      <c r="E51" s="11">
        <v>2</v>
      </c>
      <c r="F51" s="111">
        <v>0</v>
      </c>
      <c r="G51" s="137" t="s">
        <v>314</v>
      </c>
      <c r="H51" s="11">
        <v>29</v>
      </c>
      <c r="I51" s="11">
        <v>18</v>
      </c>
      <c r="J51" s="25">
        <f t="shared" si="2"/>
        <v>-37.93103448275862</v>
      </c>
    </row>
    <row r="52" spans="1:10" ht="14.25">
      <c r="A52" s="34" t="s">
        <v>191</v>
      </c>
      <c r="B52" s="68">
        <v>43</v>
      </c>
      <c r="C52" s="111">
        <v>37</v>
      </c>
      <c r="D52" s="25">
        <f t="shared" si="0"/>
        <v>-13.95348837209302</v>
      </c>
      <c r="E52" s="11">
        <v>6</v>
      </c>
      <c r="F52" s="111">
        <v>5</v>
      </c>
      <c r="G52" s="25">
        <f t="shared" si="1"/>
        <v>-16.66666666666667</v>
      </c>
      <c r="H52" s="11">
        <v>51</v>
      </c>
      <c r="I52" s="11">
        <v>59</v>
      </c>
      <c r="J52" s="25">
        <f t="shared" si="2"/>
        <v>15.686274509803923</v>
      </c>
    </row>
    <row r="53" spans="1:10" ht="28.5">
      <c r="A53" s="34" t="s">
        <v>192</v>
      </c>
      <c r="B53" s="68">
        <v>116</v>
      </c>
      <c r="C53" s="111">
        <v>137</v>
      </c>
      <c r="D53" s="25">
        <f t="shared" si="0"/>
        <v>18.103448275862064</v>
      </c>
      <c r="E53" s="11">
        <v>33</v>
      </c>
      <c r="F53" s="111">
        <v>44</v>
      </c>
      <c r="G53" s="25">
        <f t="shared" si="1"/>
        <v>33.33333333333334</v>
      </c>
      <c r="H53" s="11">
        <v>177</v>
      </c>
      <c r="I53" s="11">
        <v>175</v>
      </c>
      <c r="J53" s="25">
        <f t="shared" si="2"/>
        <v>-1.1299435028248581</v>
      </c>
    </row>
    <row r="54" spans="1:10" ht="14.25">
      <c r="A54" s="34" t="s">
        <v>193</v>
      </c>
      <c r="B54" s="68">
        <v>0</v>
      </c>
      <c r="C54" s="111">
        <v>3</v>
      </c>
      <c r="D54" s="25" t="s">
        <v>315</v>
      </c>
      <c r="E54" s="11">
        <v>0</v>
      </c>
      <c r="F54" s="111">
        <v>1</v>
      </c>
      <c r="G54" s="25" t="s">
        <v>315</v>
      </c>
      <c r="H54" s="11">
        <v>0</v>
      </c>
      <c r="I54" s="11">
        <v>2</v>
      </c>
      <c r="J54" s="25" t="s">
        <v>315</v>
      </c>
    </row>
    <row r="55" spans="1:10" ht="14.25">
      <c r="A55" s="34" t="s">
        <v>194</v>
      </c>
      <c r="B55" s="68">
        <v>1</v>
      </c>
      <c r="C55" s="111">
        <v>1</v>
      </c>
      <c r="D55" s="25">
        <f t="shared" si="0"/>
        <v>0</v>
      </c>
      <c r="E55" s="11">
        <v>1</v>
      </c>
      <c r="F55" s="111">
        <v>0</v>
      </c>
      <c r="G55" s="137" t="s">
        <v>314</v>
      </c>
      <c r="H55" s="11">
        <v>0</v>
      </c>
      <c r="I55" s="11">
        <v>1</v>
      </c>
      <c r="J55" s="25" t="s">
        <v>315</v>
      </c>
    </row>
    <row r="56" spans="1:10" ht="14.25">
      <c r="A56" s="34" t="s">
        <v>195</v>
      </c>
      <c r="B56" s="68">
        <v>5</v>
      </c>
      <c r="C56" s="111">
        <v>4</v>
      </c>
      <c r="D56" s="25">
        <f t="shared" si="0"/>
        <v>-20</v>
      </c>
      <c r="E56" s="11">
        <v>1</v>
      </c>
      <c r="F56" s="111">
        <v>0</v>
      </c>
      <c r="G56" s="137" t="s">
        <v>314</v>
      </c>
      <c r="H56" s="11">
        <v>4</v>
      </c>
      <c r="I56" s="11">
        <v>6</v>
      </c>
      <c r="J56" s="25">
        <f t="shared" si="2"/>
        <v>50</v>
      </c>
    </row>
    <row r="57" spans="1:10" ht="14.25">
      <c r="A57" s="34" t="s">
        <v>196</v>
      </c>
      <c r="B57" s="68">
        <v>103</v>
      </c>
      <c r="C57" s="111">
        <v>86</v>
      </c>
      <c r="D57" s="25">
        <f t="shared" si="0"/>
        <v>-16.504854368932044</v>
      </c>
      <c r="E57" s="11">
        <v>23</v>
      </c>
      <c r="F57" s="111">
        <v>14</v>
      </c>
      <c r="G57" s="25">
        <f t="shared" si="1"/>
        <v>-39.130434782608695</v>
      </c>
      <c r="H57" s="11">
        <v>158</v>
      </c>
      <c r="I57" s="11">
        <v>114</v>
      </c>
      <c r="J57" s="25">
        <f t="shared" si="2"/>
        <v>-27.84810126582279</v>
      </c>
    </row>
    <row r="58" spans="1:10" ht="14.25">
      <c r="A58" s="34" t="s">
        <v>197</v>
      </c>
      <c r="B58" s="68">
        <v>2</v>
      </c>
      <c r="C58" s="111">
        <v>0</v>
      </c>
      <c r="D58" s="25">
        <f t="shared" si="0"/>
        <v>-100</v>
      </c>
      <c r="E58" s="11"/>
      <c r="F58" s="111"/>
      <c r="G58" s="25"/>
      <c r="H58" s="11">
        <v>3</v>
      </c>
      <c r="I58" s="11">
        <v>0</v>
      </c>
      <c r="J58" s="137" t="s">
        <v>314</v>
      </c>
    </row>
    <row r="59" spans="1:10" ht="14.25">
      <c r="A59" s="34" t="s">
        <v>198</v>
      </c>
      <c r="B59" s="68">
        <v>1</v>
      </c>
      <c r="C59" s="111">
        <v>3</v>
      </c>
      <c r="D59" s="25">
        <f t="shared" si="0"/>
        <v>200</v>
      </c>
      <c r="E59" s="11">
        <v>0</v>
      </c>
      <c r="F59" s="111">
        <v>1</v>
      </c>
      <c r="G59" s="25" t="s">
        <v>315</v>
      </c>
      <c r="H59" s="11">
        <v>2</v>
      </c>
      <c r="I59" s="11">
        <v>3</v>
      </c>
      <c r="J59" s="25">
        <f t="shared" si="2"/>
        <v>50</v>
      </c>
    </row>
    <row r="60" spans="1:10" ht="14.25">
      <c r="A60" s="34" t="s">
        <v>199</v>
      </c>
      <c r="B60" s="68">
        <v>2</v>
      </c>
      <c r="C60" s="111">
        <v>1</v>
      </c>
      <c r="D60" s="25">
        <f t="shared" si="0"/>
        <v>-50</v>
      </c>
      <c r="E60" s="11"/>
      <c r="F60" s="111"/>
      <c r="G60" s="25"/>
      <c r="H60" s="11">
        <v>4</v>
      </c>
      <c r="I60" s="11">
        <v>1</v>
      </c>
      <c r="J60" s="25">
        <f t="shared" si="2"/>
        <v>-75</v>
      </c>
    </row>
    <row r="61" spans="1:10" ht="14.25">
      <c r="A61" s="34" t="s">
        <v>200</v>
      </c>
      <c r="B61" s="68">
        <v>38</v>
      </c>
      <c r="C61" s="111">
        <v>56</v>
      </c>
      <c r="D61" s="25">
        <f t="shared" si="0"/>
        <v>47.36842105263159</v>
      </c>
      <c r="E61" s="11">
        <v>10</v>
      </c>
      <c r="F61" s="111">
        <v>13</v>
      </c>
      <c r="G61" s="25">
        <f t="shared" si="1"/>
        <v>30</v>
      </c>
      <c r="H61" s="11">
        <v>42</v>
      </c>
      <c r="I61" s="11">
        <v>76</v>
      </c>
      <c r="J61" s="25">
        <f t="shared" si="2"/>
        <v>80.95238095238096</v>
      </c>
    </row>
    <row r="62" spans="1:10" ht="14.25">
      <c r="A62" s="34" t="s">
        <v>201</v>
      </c>
      <c r="B62" s="68">
        <v>3</v>
      </c>
      <c r="C62" s="111">
        <v>7</v>
      </c>
      <c r="D62" s="25">
        <f t="shared" si="0"/>
        <v>133.33333333333334</v>
      </c>
      <c r="E62" s="11">
        <v>1</v>
      </c>
      <c r="F62" s="111">
        <v>1</v>
      </c>
      <c r="G62" s="25">
        <f t="shared" si="1"/>
        <v>0</v>
      </c>
      <c r="H62" s="11">
        <v>2</v>
      </c>
      <c r="I62" s="11">
        <v>11</v>
      </c>
      <c r="J62" s="25">
        <f t="shared" si="2"/>
        <v>450</v>
      </c>
    </row>
    <row r="63" spans="1:10" ht="14.25">
      <c r="A63" s="34" t="s">
        <v>202</v>
      </c>
      <c r="B63" s="68">
        <v>23</v>
      </c>
      <c r="C63" s="111">
        <v>14</v>
      </c>
      <c r="D63" s="25">
        <f t="shared" si="0"/>
        <v>-39.130434782608695</v>
      </c>
      <c r="E63" s="11">
        <v>8</v>
      </c>
      <c r="F63" s="111">
        <v>3</v>
      </c>
      <c r="G63" s="25">
        <f t="shared" si="1"/>
        <v>-62.5</v>
      </c>
      <c r="H63" s="11">
        <v>25</v>
      </c>
      <c r="I63" s="11">
        <v>18</v>
      </c>
      <c r="J63" s="25">
        <f t="shared" si="2"/>
        <v>-28</v>
      </c>
    </row>
    <row r="64" spans="1:10" ht="14.25">
      <c r="A64" s="34" t="s">
        <v>203</v>
      </c>
      <c r="B64" s="68">
        <v>57</v>
      </c>
      <c r="C64" s="111">
        <v>81</v>
      </c>
      <c r="D64" s="25">
        <f t="shared" si="0"/>
        <v>42.10526315789474</v>
      </c>
      <c r="E64" s="11">
        <v>19</v>
      </c>
      <c r="F64" s="111">
        <v>17</v>
      </c>
      <c r="G64" s="25">
        <f t="shared" si="1"/>
        <v>-10.526315789473685</v>
      </c>
      <c r="H64" s="11">
        <v>86</v>
      </c>
      <c r="I64" s="11">
        <v>114</v>
      </c>
      <c r="J64" s="25">
        <f t="shared" si="2"/>
        <v>32.55813953488371</v>
      </c>
    </row>
    <row r="65" spans="1:10" ht="14.25">
      <c r="A65" s="34" t="s">
        <v>204</v>
      </c>
      <c r="B65" s="68">
        <v>6</v>
      </c>
      <c r="C65" s="111">
        <v>2</v>
      </c>
      <c r="D65" s="25">
        <f t="shared" si="0"/>
        <v>-66.66666666666666</v>
      </c>
      <c r="E65" s="11">
        <v>1</v>
      </c>
      <c r="F65" s="111">
        <v>1</v>
      </c>
      <c r="G65" s="25">
        <f t="shared" si="1"/>
        <v>0</v>
      </c>
      <c r="H65" s="11">
        <v>8</v>
      </c>
      <c r="I65" s="49">
        <v>3</v>
      </c>
      <c r="J65" s="25">
        <f t="shared" si="2"/>
        <v>-62.5</v>
      </c>
    </row>
    <row r="66" spans="1:10" ht="14.25">
      <c r="A66" s="34" t="s">
        <v>205</v>
      </c>
      <c r="B66" s="68">
        <v>1</v>
      </c>
      <c r="C66" s="111">
        <v>1</v>
      </c>
      <c r="D66" s="25">
        <f t="shared" si="0"/>
        <v>0</v>
      </c>
      <c r="E66" s="11"/>
      <c r="F66" s="111"/>
      <c r="G66" s="25"/>
      <c r="H66" s="11">
        <v>1</v>
      </c>
      <c r="I66" s="11">
        <v>1</v>
      </c>
      <c r="J66" s="25">
        <f t="shared" si="2"/>
        <v>0</v>
      </c>
    </row>
    <row r="67" spans="1:10" ht="28.5">
      <c r="A67" s="34" t="s">
        <v>206</v>
      </c>
      <c r="B67" s="68">
        <v>65</v>
      </c>
      <c r="C67" s="111">
        <v>82</v>
      </c>
      <c r="D67" s="25">
        <f t="shared" si="0"/>
        <v>26.15384615384616</v>
      </c>
      <c r="E67" s="11">
        <v>19</v>
      </c>
      <c r="F67" s="111">
        <v>23</v>
      </c>
      <c r="G67" s="25">
        <f t="shared" si="1"/>
        <v>21.05263157894737</v>
      </c>
      <c r="H67" s="11">
        <v>92</v>
      </c>
      <c r="I67" s="11">
        <v>110</v>
      </c>
      <c r="J67" s="25">
        <f t="shared" si="2"/>
        <v>19.565217391304344</v>
      </c>
    </row>
    <row r="68" spans="1:10" ht="14.25">
      <c r="A68" s="34" t="s">
        <v>207</v>
      </c>
      <c r="B68" s="68">
        <v>4</v>
      </c>
      <c r="C68" s="111">
        <v>2</v>
      </c>
      <c r="D68" s="25">
        <f t="shared" si="0"/>
        <v>-50</v>
      </c>
      <c r="E68" s="11">
        <v>1</v>
      </c>
      <c r="F68" s="111">
        <v>0</v>
      </c>
      <c r="G68" s="137" t="s">
        <v>314</v>
      </c>
      <c r="H68" s="11">
        <v>4</v>
      </c>
      <c r="I68" s="11">
        <v>2</v>
      </c>
      <c r="J68" s="25">
        <f t="shared" si="2"/>
        <v>-50</v>
      </c>
    </row>
    <row r="69" spans="1:10" ht="14.25">
      <c r="A69" s="34" t="s">
        <v>208</v>
      </c>
      <c r="B69" s="68">
        <v>0</v>
      </c>
      <c r="C69" s="111">
        <v>1</v>
      </c>
      <c r="D69" s="25" t="s">
        <v>315</v>
      </c>
      <c r="E69" s="11"/>
      <c r="F69" s="111"/>
      <c r="G69" s="25"/>
      <c r="H69" s="11">
        <v>0</v>
      </c>
      <c r="I69" s="11">
        <v>1</v>
      </c>
      <c r="J69" s="25" t="s">
        <v>315</v>
      </c>
    </row>
    <row r="70" spans="1:10" ht="14.25">
      <c r="A70" s="34" t="s">
        <v>209</v>
      </c>
      <c r="B70" s="68">
        <v>0</v>
      </c>
      <c r="C70" s="111">
        <v>5</v>
      </c>
      <c r="D70" s="25" t="s">
        <v>315</v>
      </c>
      <c r="E70" s="11">
        <v>0</v>
      </c>
      <c r="F70" s="111">
        <v>2</v>
      </c>
      <c r="G70" s="25" t="s">
        <v>315</v>
      </c>
      <c r="H70" s="11">
        <v>0</v>
      </c>
      <c r="I70" s="11">
        <v>4</v>
      </c>
      <c r="J70" s="25" t="s">
        <v>315</v>
      </c>
    </row>
    <row r="71" spans="1:10" ht="28.5">
      <c r="A71" s="34" t="s">
        <v>210</v>
      </c>
      <c r="B71" s="68">
        <v>50</v>
      </c>
      <c r="C71" s="111">
        <v>67</v>
      </c>
      <c r="D71" s="25">
        <f t="shared" si="0"/>
        <v>34</v>
      </c>
      <c r="E71" s="11">
        <v>13</v>
      </c>
      <c r="F71" s="111">
        <v>20</v>
      </c>
      <c r="G71" s="25">
        <f t="shared" si="1"/>
        <v>53.84615384615384</v>
      </c>
      <c r="H71" s="11">
        <v>63</v>
      </c>
      <c r="I71" s="11">
        <v>90</v>
      </c>
      <c r="J71" s="25">
        <f t="shared" si="2"/>
        <v>42.85714285714286</v>
      </c>
    </row>
    <row r="72" spans="1:10" ht="14.25">
      <c r="A72" s="34" t="s">
        <v>211</v>
      </c>
      <c r="B72" s="68"/>
      <c r="C72" s="111"/>
      <c r="D72" s="25"/>
      <c r="E72" s="11"/>
      <c r="F72" s="111"/>
      <c r="G72" s="25"/>
      <c r="H72" s="11"/>
      <c r="I72" s="11"/>
      <c r="J72" s="25"/>
    </row>
    <row r="73" spans="1:10" ht="14.25">
      <c r="A73" s="14" t="s">
        <v>212</v>
      </c>
      <c r="B73" s="68">
        <v>16</v>
      </c>
      <c r="C73" s="111">
        <v>21</v>
      </c>
      <c r="D73" s="25">
        <f aca="true" t="shared" si="3" ref="D73:D135">C73*100/B73-100</f>
        <v>31.25</v>
      </c>
      <c r="E73" s="11">
        <v>5</v>
      </c>
      <c r="F73" s="111">
        <v>8</v>
      </c>
      <c r="G73" s="25">
        <f t="shared" si="1"/>
        <v>60</v>
      </c>
      <c r="H73" s="11">
        <v>21</v>
      </c>
      <c r="I73" s="11">
        <v>17</v>
      </c>
      <c r="J73" s="25">
        <f>I73*100/H73-100</f>
        <v>-19.04761904761905</v>
      </c>
    </row>
    <row r="74" spans="1:10" ht="14.25">
      <c r="A74" s="14" t="s">
        <v>213</v>
      </c>
      <c r="B74" s="68">
        <v>0</v>
      </c>
      <c r="C74" s="111">
        <v>1</v>
      </c>
      <c r="D74" s="25" t="s">
        <v>315</v>
      </c>
      <c r="E74" s="11"/>
      <c r="F74" s="111"/>
      <c r="G74" s="25"/>
      <c r="H74" s="11">
        <v>0</v>
      </c>
      <c r="I74" s="11">
        <v>1</v>
      </c>
      <c r="J74" s="25" t="s">
        <v>315</v>
      </c>
    </row>
    <row r="75" spans="1:10" ht="14.25">
      <c r="A75" s="34" t="s">
        <v>214</v>
      </c>
      <c r="B75" s="68">
        <v>0</v>
      </c>
      <c r="C75" s="111">
        <v>7</v>
      </c>
      <c r="D75" s="25" t="s">
        <v>315</v>
      </c>
      <c r="E75" s="11">
        <v>0</v>
      </c>
      <c r="F75" s="111">
        <v>1</v>
      </c>
      <c r="G75" s="25" t="s">
        <v>315</v>
      </c>
      <c r="H75" s="11">
        <v>0</v>
      </c>
      <c r="I75" s="11">
        <v>12</v>
      </c>
      <c r="J75" s="25" t="s">
        <v>315</v>
      </c>
    </row>
    <row r="76" spans="1:10" ht="28.5">
      <c r="A76" s="34" t="s">
        <v>215</v>
      </c>
      <c r="B76" s="68">
        <v>1</v>
      </c>
      <c r="C76" s="111">
        <v>1</v>
      </c>
      <c r="D76" s="25">
        <f t="shared" si="3"/>
        <v>0</v>
      </c>
      <c r="E76" s="11"/>
      <c r="F76" s="111"/>
      <c r="G76" s="25"/>
      <c r="H76" s="11">
        <v>1</v>
      </c>
      <c r="I76" s="11">
        <v>1</v>
      </c>
      <c r="J76" s="25">
        <f aca="true" t="shared" si="4" ref="J76:J136">I76*100/H76-100</f>
        <v>0</v>
      </c>
    </row>
    <row r="77" spans="1:10" ht="14.25">
      <c r="A77" s="34" t="s">
        <v>216</v>
      </c>
      <c r="B77" s="68">
        <v>1</v>
      </c>
      <c r="C77" s="111">
        <v>7</v>
      </c>
      <c r="D77" s="25">
        <f t="shared" si="3"/>
        <v>600</v>
      </c>
      <c r="E77" s="11">
        <v>0</v>
      </c>
      <c r="F77" s="111">
        <v>1</v>
      </c>
      <c r="G77" s="25" t="s">
        <v>315</v>
      </c>
      <c r="H77" s="11">
        <v>3</v>
      </c>
      <c r="I77" s="11">
        <v>6</v>
      </c>
      <c r="J77" s="25">
        <f t="shared" si="4"/>
        <v>100</v>
      </c>
    </row>
    <row r="78" spans="1:10" ht="14.25">
      <c r="A78" s="34" t="s">
        <v>217</v>
      </c>
      <c r="B78" s="68">
        <v>20</v>
      </c>
      <c r="C78" s="111">
        <v>20</v>
      </c>
      <c r="D78" s="25">
        <f t="shared" si="3"/>
        <v>0</v>
      </c>
      <c r="E78" s="11">
        <v>5</v>
      </c>
      <c r="F78" s="111">
        <v>9</v>
      </c>
      <c r="G78" s="25">
        <f>F78*100/E78-100</f>
        <v>80</v>
      </c>
      <c r="H78" s="11">
        <v>33</v>
      </c>
      <c r="I78" s="11">
        <v>20</v>
      </c>
      <c r="J78" s="25">
        <f t="shared" si="4"/>
        <v>-39.39393939393939</v>
      </c>
    </row>
    <row r="79" spans="1:10" ht="14.25">
      <c r="A79" s="34" t="s">
        <v>218</v>
      </c>
      <c r="B79" s="68">
        <v>2</v>
      </c>
      <c r="C79" s="111">
        <v>19</v>
      </c>
      <c r="D79" s="25">
        <f t="shared" si="3"/>
        <v>850</v>
      </c>
      <c r="E79" s="11">
        <v>1</v>
      </c>
      <c r="F79" s="111">
        <v>7</v>
      </c>
      <c r="G79" s="25">
        <f>F79*100/E79-100</f>
        <v>600</v>
      </c>
      <c r="H79" s="11">
        <v>1</v>
      </c>
      <c r="I79" s="11">
        <v>20</v>
      </c>
      <c r="J79" s="25">
        <f t="shared" si="4"/>
        <v>1900</v>
      </c>
    </row>
    <row r="80" spans="1:10" ht="14.25">
      <c r="A80" s="34" t="s">
        <v>219</v>
      </c>
      <c r="B80" s="68">
        <v>2</v>
      </c>
      <c r="C80" s="111">
        <v>6</v>
      </c>
      <c r="D80" s="25">
        <f t="shared" si="3"/>
        <v>200</v>
      </c>
      <c r="E80" s="11"/>
      <c r="F80" s="111"/>
      <c r="G80" s="25"/>
      <c r="H80" s="11">
        <v>3</v>
      </c>
      <c r="I80" s="11">
        <v>9</v>
      </c>
      <c r="J80" s="25">
        <f t="shared" si="4"/>
        <v>200</v>
      </c>
    </row>
    <row r="81" spans="1:10" ht="14.25">
      <c r="A81" s="34" t="s">
        <v>220</v>
      </c>
      <c r="B81" s="68">
        <v>15</v>
      </c>
      <c r="C81" s="111">
        <v>20</v>
      </c>
      <c r="D81" s="25">
        <f t="shared" si="3"/>
        <v>33.33333333333334</v>
      </c>
      <c r="E81" s="11">
        <v>5</v>
      </c>
      <c r="F81" s="111">
        <v>0</v>
      </c>
      <c r="G81" s="137" t="s">
        <v>314</v>
      </c>
      <c r="H81" s="11">
        <v>15</v>
      </c>
      <c r="I81" s="11">
        <v>34</v>
      </c>
      <c r="J81" s="25">
        <f t="shared" si="4"/>
        <v>126.66666666666666</v>
      </c>
    </row>
    <row r="82" spans="1:10" ht="28.5">
      <c r="A82" s="34" t="s">
        <v>221</v>
      </c>
      <c r="B82" s="68">
        <v>2</v>
      </c>
      <c r="C82" s="111">
        <v>2</v>
      </c>
      <c r="D82" s="25">
        <f t="shared" si="3"/>
        <v>0</v>
      </c>
      <c r="E82" s="11">
        <v>1</v>
      </c>
      <c r="F82" s="111">
        <v>1</v>
      </c>
      <c r="G82" s="25">
        <f>F82*100/E82-100</f>
        <v>0</v>
      </c>
      <c r="H82" s="11">
        <v>1</v>
      </c>
      <c r="I82" s="11">
        <v>1</v>
      </c>
      <c r="J82" s="25">
        <f t="shared" si="4"/>
        <v>0</v>
      </c>
    </row>
    <row r="83" spans="1:10" ht="28.5">
      <c r="A83" s="34" t="s">
        <v>222</v>
      </c>
      <c r="B83" s="68">
        <v>9</v>
      </c>
      <c r="C83" s="111">
        <v>11</v>
      </c>
      <c r="D83" s="25">
        <f t="shared" si="3"/>
        <v>22.22222222222223</v>
      </c>
      <c r="E83" s="11">
        <v>3</v>
      </c>
      <c r="F83" s="111">
        <v>1</v>
      </c>
      <c r="G83" s="25">
        <f>F83*100/E83-100</f>
        <v>-66.66666666666666</v>
      </c>
      <c r="H83" s="11">
        <v>6</v>
      </c>
      <c r="I83" s="11">
        <v>13</v>
      </c>
      <c r="J83" s="25">
        <f t="shared" si="4"/>
        <v>116.66666666666666</v>
      </c>
    </row>
    <row r="84" spans="1:10" ht="14.25">
      <c r="A84" s="34" t="s">
        <v>223</v>
      </c>
      <c r="B84" s="68">
        <v>6</v>
      </c>
      <c r="C84" s="111">
        <v>9</v>
      </c>
      <c r="D84" s="25">
        <f t="shared" si="3"/>
        <v>50</v>
      </c>
      <c r="E84" s="11">
        <v>0</v>
      </c>
      <c r="F84" s="111">
        <v>1</v>
      </c>
      <c r="G84" s="25" t="s">
        <v>315</v>
      </c>
      <c r="H84" s="11">
        <v>9</v>
      </c>
      <c r="I84" s="11">
        <v>10</v>
      </c>
      <c r="J84" s="25">
        <f t="shared" si="4"/>
        <v>11.111111111111114</v>
      </c>
    </row>
    <row r="85" spans="1:10" ht="14.25">
      <c r="A85" s="34" t="s">
        <v>224</v>
      </c>
      <c r="B85" s="68">
        <v>26</v>
      </c>
      <c r="C85" s="111">
        <v>0</v>
      </c>
      <c r="D85" s="137" t="s">
        <v>314</v>
      </c>
      <c r="E85" s="11">
        <v>7</v>
      </c>
      <c r="F85" s="111">
        <v>0</v>
      </c>
      <c r="G85" s="137" t="s">
        <v>314</v>
      </c>
      <c r="H85" s="11">
        <v>34</v>
      </c>
      <c r="I85" s="11">
        <v>0</v>
      </c>
      <c r="J85" s="137" t="s">
        <v>314</v>
      </c>
    </row>
    <row r="86" spans="1:10" ht="14.25">
      <c r="A86" s="34" t="s">
        <v>225</v>
      </c>
      <c r="B86" s="68">
        <v>1</v>
      </c>
      <c r="C86" s="111">
        <v>0</v>
      </c>
      <c r="D86" s="137" t="s">
        <v>314</v>
      </c>
      <c r="E86" s="11"/>
      <c r="F86" s="111"/>
      <c r="G86" s="25"/>
      <c r="H86" s="11">
        <v>3</v>
      </c>
      <c r="I86" s="11">
        <v>0</v>
      </c>
      <c r="J86" s="137" t="s">
        <v>314</v>
      </c>
    </row>
    <row r="87" spans="1:10" ht="14.25">
      <c r="A87" s="34" t="s">
        <v>226</v>
      </c>
      <c r="B87" s="68">
        <v>40</v>
      </c>
      <c r="C87" s="111">
        <v>0</v>
      </c>
      <c r="D87" s="137" t="s">
        <v>314</v>
      </c>
      <c r="E87" s="11">
        <v>6</v>
      </c>
      <c r="F87" s="111">
        <v>0</v>
      </c>
      <c r="G87" s="137" t="s">
        <v>314</v>
      </c>
      <c r="H87" s="11">
        <v>58</v>
      </c>
      <c r="I87" s="11">
        <v>0</v>
      </c>
      <c r="J87" s="137" t="s">
        <v>314</v>
      </c>
    </row>
    <row r="88" spans="1:10" ht="14.25">
      <c r="A88" s="34" t="s">
        <v>227</v>
      </c>
      <c r="B88" s="68">
        <v>6</v>
      </c>
      <c r="C88" s="111">
        <v>0</v>
      </c>
      <c r="D88" s="137" t="s">
        <v>314</v>
      </c>
      <c r="E88" s="11">
        <v>5</v>
      </c>
      <c r="F88" s="111">
        <v>0</v>
      </c>
      <c r="G88" s="137" t="s">
        <v>314</v>
      </c>
      <c r="H88" s="11">
        <v>7</v>
      </c>
      <c r="I88" s="11">
        <v>0</v>
      </c>
      <c r="J88" s="137" t="s">
        <v>314</v>
      </c>
    </row>
    <row r="89" spans="1:10" ht="14.25">
      <c r="A89" s="34" t="s">
        <v>228</v>
      </c>
      <c r="B89" s="68">
        <v>6</v>
      </c>
      <c r="C89" s="111">
        <v>7</v>
      </c>
      <c r="D89" s="25">
        <f t="shared" si="3"/>
        <v>16.66666666666667</v>
      </c>
      <c r="E89" s="11">
        <v>1</v>
      </c>
      <c r="F89" s="111">
        <v>2</v>
      </c>
      <c r="G89" s="25">
        <f>F89*100/E89-100</f>
        <v>100</v>
      </c>
      <c r="H89" s="11">
        <v>9</v>
      </c>
      <c r="I89" s="11">
        <v>15</v>
      </c>
      <c r="J89" s="25">
        <f t="shared" si="4"/>
        <v>66.66666666666666</v>
      </c>
    </row>
    <row r="90" spans="1:10" ht="14.25">
      <c r="A90" s="34" t="s">
        <v>229</v>
      </c>
      <c r="B90" s="68">
        <v>4</v>
      </c>
      <c r="C90" s="111">
        <v>4</v>
      </c>
      <c r="D90" s="25">
        <f t="shared" si="3"/>
        <v>0</v>
      </c>
      <c r="E90" s="11">
        <v>2</v>
      </c>
      <c r="F90" s="111">
        <v>0</v>
      </c>
      <c r="G90" s="137" t="s">
        <v>314</v>
      </c>
      <c r="H90" s="11">
        <v>5</v>
      </c>
      <c r="I90" s="11">
        <v>7</v>
      </c>
      <c r="J90" s="25">
        <f t="shared" si="4"/>
        <v>40</v>
      </c>
    </row>
    <row r="91" spans="1:10" ht="14.25">
      <c r="A91" s="34" t="s">
        <v>230</v>
      </c>
      <c r="B91" s="68">
        <v>6</v>
      </c>
      <c r="C91" s="111">
        <v>5</v>
      </c>
      <c r="D91" s="25">
        <f t="shared" si="3"/>
        <v>-16.66666666666667</v>
      </c>
      <c r="E91" s="11">
        <v>1</v>
      </c>
      <c r="F91" s="111">
        <v>4</v>
      </c>
      <c r="G91" s="25">
        <f>F91*100/E91-100</f>
        <v>300</v>
      </c>
      <c r="H91" s="11">
        <v>9</v>
      </c>
      <c r="I91" s="11">
        <v>4</v>
      </c>
      <c r="J91" s="25">
        <f t="shared" si="4"/>
        <v>-55.55555555555556</v>
      </c>
    </row>
    <row r="92" spans="1:10" ht="14.25">
      <c r="A92" s="34" t="s">
        <v>231</v>
      </c>
      <c r="B92" s="68">
        <v>3</v>
      </c>
      <c r="C92" s="111">
        <v>3</v>
      </c>
      <c r="D92" s="25">
        <f t="shared" si="3"/>
        <v>0</v>
      </c>
      <c r="E92" s="11">
        <v>1</v>
      </c>
      <c r="F92" s="111">
        <v>0</v>
      </c>
      <c r="G92" s="137" t="s">
        <v>314</v>
      </c>
      <c r="H92" s="11">
        <v>4</v>
      </c>
      <c r="I92" s="11">
        <v>5</v>
      </c>
      <c r="J92" s="25">
        <f t="shared" si="4"/>
        <v>25</v>
      </c>
    </row>
    <row r="93" spans="1:10" ht="14.25">
      <c r="A93" s="34" t="s">
        <v>232</v>
      </c>
      <c r="B93" s="68">
        <v>9</v>
      </c>
      <c r="C93" s="111">
        <v>0</v>
      </c>
      <c r="D93" s="137" t="s">
        <v>314</v>
      </c>
      <c r="E93" s="11">
        <v>4</v>
      </c>
      <c r="F93" s="111">
        <v>0</v>
      </c>
      <c r="G93" s="137" t="s">
        <v>314</v>
      </c>
      <c r="H93" s="11">
        <v>7</v>
      </c>
      <c r="I93" s="11">
        <v>0</v>
      </c>
      <c r="J93" s="137" t="s">
        <v>314</v>
      </c>
    </row>
    <row r="94" spans="1:10" ht="14.25">
      <c r="A94" s="34" t="s">
        <v>233</v>
      </c>
      <c r="B94" s="68"/>
      <c r="C94" s="111"/>
      <c r="D94" s="25"/>
      <c r="E94" s="11"/>
      <c r="F94" s="111"/>
      <c r="G94" s="25"/>
      <c r="H94" s="11"/>
      <c r="I94" s="11"/>
      <c r="J94" s="25"/>
    </row>
    <row r="95" spans="1:10" ht="14.25">
      <c r="A95" s="34" t="s">
        <v>234</v>
      </c>
      <c r="B95" s="68">
        <v>5</v>
      </c>
      <c r="C95" s="111">
        <v>8</v>
      </c>
      <c r="D95" s="25">
        <f t="shared" si="3"/>
        <v>60</v>
      </c>
      <c r="E95" s="11">
        <v>1</v>
      </c>
      <c r="F95" s="111">
        <v>0</v>
      </c>
      <c r="G95" s="25">
        <f>F95*100/E95-100</f>
        <v>-100</v>
      </c>
      <c r="H95" s="11">
        <v>4</v>
      </c>
      <c r="I95" s="11">
        <v>10</v>
      </c>
      <c r="J95" s="25">
        <f t="shared" si="4"/>
        <v>150</v>
      </c>
    </row>
    <row r="96" spans="1:10" ht="28.5">
      <c r="A96" s="34" t="s">
        <v>235</v>
      </c>
      <c r="B96" s="68">
        <v>23</v>
      </c>
      <c r="C96" s="111">
        <v>17</v>
      </c>
      <c r="D96" s="25">
        <f t="shared" si="3"/>
        <v>-26.086956521739125</v>
      </c>
      <c r="E96" s="11">
        <v>9</v>
      </c>
      <c r="F96" s="111">
        <v>5</v>
      </c>
      <c r="G96" s="25">
        <f>F96*100/E96-100</f>
        <v>-44.44444444444444</v>
      </c>
      <c r="H96" s="11">
        <v>21</v>
      </c>
      <c r="I96" s="11">
        <v>15</v>
      </c>
      <c r="J96" s="25">
        <f t="shared" si="4"/>
        <v>-28.57142857142857</v>
      </c>
    </row>
    <row r="97" spans="1:10" ht="28.5">
      <c r="A97" s="34" t="s">
        <v>236</v>
      </c>
      <c r="B97" s="68">
        <v>2</v>
      </c>
      <c r="C97" s="111">
        <v>8</v>
      </c>
      <c r="D97" s="25">
        <f t="shared" si="3"/>
        <v>300</v>
      </c>
      <c r="E97" s="11">
        <v>0</v>
      </c>
      <c r="F97" s="111">
        <v>3</v>
      </c>
      <c r="G97" s="25" t="s">
        <v>315</v>
      </c>
      <c r="H97" s="11">
        <v>4</v>
      </c>
      <c r="I97" s="11">
        <v>7</v>
      </c>
      <c r="J97" s="25">
        <f t="shared" si="4"/>
        <v>75</v>
      </c>
    </row>
    <row r="98" spans="1:10" ht="14.25">
      <c r="A98" s="34" t="s">
        <v>237</v>
      </c>
      <c r="B98" s="68">
        <v>11</v>
      </c>
      <c r="C98" s="111">
        <v>15</v>
      </c>
      <c r="D98" s="25">
        <f t="shared" si="3"/>
        <v>36.363636363636374</v>
      </c>
      <c r="E98" s="11">
        <v>1</v>
      </c>
      <c r="F98" s="111">
        <v>4</v>
      </c>
      <c r="G98" s="25">
        <f>F98*100/E98-100</f>
        <v>300</v>
      </c>
      <c r="H98" s="11">
        <v>16</v>
      </c>
      <c r="I98" s="11">
        <v>18</v>
      </c>
      <c r="J98" s="25">
        <f t="shared" si="4"/>
        <v>12.5</v>
      </c>
    </row>
    <row r="99" spans="1:10" ht="14.25">
      <c r="A99" s="34" t="s">
        <v>238</v>
      </c>
      <c r="B99" s="68">
        <v>8</v>
      </c>
      <c r="C99" s="111">
        <v>4</v>
      </c>
      <c r="D99" s="25">
        <f t="shared" si="3"/>
        <v>-50</v>
      </c>
      <c r="E99" s="11">
        <v>2</v>
      </c>
      <c r="F99" s="111">
        <v>0</v>
      </c>
      <c r="G99" s="137" t="s">
        <v>314</v>
      </c>
      <c r="H99" s="11">
        <v>9</v>
      </c>
      <c r="I99" s="11">
        <v>7</v>
      </c>
      <c r="J99" s="25">
        <f t="shared" si="4"/>
        <v>-22.22222222222223</v>
      </c>
    </row>
    <row r="100" spans="1:10" ht="14.25">
      <c r="A100" s="34" t="s">
        <v>239</v>
      </c>
      <c r="B100" s="68">
        <v>0</v>
      </c>
      <c r="C100" s="111">
        <v>1</v>
      </c>
      <c r="D100" s="25" t="s">
        <v>315</v>
      </c>
      <c r="E100" s="11"/>
      <c r="F100" s="111"/>
      <c r="G100" s="25"/>
      <c r="H100" s="11">
        <v>0</v>
      </c>
      <c r="I100" s="11">
        <v>1</v>
      </c>
      <c r="J100" s="25" t="s">
        <v>315</v>
      </c>
    </row>
    <row r="101" spans="1:10" ht="14.25">
      <c r="A101" s="34" t="s">
        <v>240</v>
      </c>
      <c r="B101" s="68">
        <v>1</v>
      </c>
      <c r="C101" s="111">
        <v>0</v>
      </c>
      <c r="D101" s="137" t="s">
        <v>314</v>
      </c>
      <c r="E101" s="11"/>
      <c r="F101" s="111"/>
      <c r="G101" s="25"/>
      <c r="H101" s="11">
        <v>1</v>
      </c>
      <c r="I101" s="11">
        <v>0</v>
      </c>
      <c r="J101" s="137" t="s">
        <v>314</v>
      </c>
    </row>
    <row r="102" spans="1:10" ht="28.5">
      <c r="A102" s="34" t="s">
        <v>241</v>
      </c>
      <c r="B102" s="68">
        <v>3</v>
      </c>
      <c r="C102" s="111">
        <v>3</v>
      </c>
      <c r="D102" s="25">
        <f t="shared" si="3"/>
        <v>0</v>
      </c>
      <c r="E102" s="11">
        <v>1</v>
      </c>
      <c r="F102" s="111">
        <v>0</v>
      </c>
      <c r="G102" s="137" t="s">
        <v>314</v>
      </c>
      <c r="H102" s="11">
        <v>6</v>
      </c>
      <c r="I102" s="11">
        <v>8</v>
      </c>
      <c r="J102" s="25">
        <f t="shared" si="4"/>
        <v>33.33333333333334</v>
      </c>
    </row>
    <row r="103" spans="1:10" ht="28.5">
      <c r="A103" s="34" t="s">
        <v>242</v>
      </c>
      <c r="B103" s="68">
        <v>16</v>
      </c>
      <c r="C103" s="111">
        <v>7</v>
      </c>
      <c r="D103" s="25">
        <f t="shared" si="3"/>
        <v>-56.25</v>
      </c>
      <c r="E103" s="11"/>
      <c r="F103" s="111"/>
      <c r="G103" s="25"/>
      <c r="H103" s="11">
        <v>20</v>
      </c>
      <c r="I103" s="11">
        <v>15</v>
      </c>
      <c r="J103" s="25">
        <f t="shared" si="4"/>
        <v>-25</v>
      </c>
    </row>
    <row r="104" spans="1:10" ht="14.25">
      <c r="A104" s="34" t="s">
        <v>243</v>
      </c>
      <c r="B104" s="68">
        <v>11</v>
      </c>
      <c r="C104" s="111">
        <v>6</v>
      </c>
      <c r="D104" s="25">
        <f t="shared" si="3"/>
        <v>-45.45454545454545</v>
      </c>
      <c r="E104" s="11">
        <v>1</v>
      </c>
      <c r="F104" s="111">
        <v>2</v>
      </c>
      <c r="G104" s="25">
        <f>F104*100/E104-100</f>
        <v>100</v>
      </c>
      <c r="H104" s="11">
        <v>25</v>
      </c>
      <c r="I104" s="11">
        <v>5</v>
      </c>
      <c r="J104" s="25">
        <f t="shared" si="4"/>
        <v>-80</v>
      </c>
    </row>
    <row r="105" spans="1:10" ht="14.25">
      <c r="A105" s="34" t="s">
        <v>244</v>
      </c>
      <c r="B105" s="68">
        <v>2</v>
      </c>
      <c r="C105" s="111">
        <v>0</v>
      </c>
      <c r="D105" s="137" t="s">
        <v>314</v>
      </c>
      <c r="E105" s="11"/>
      <c r="F105" s="111"/>
      <c r="G105" s="25"/>
      <c r="H105" s="11">
        <v>2</v>
      </c>
      <c r="I105" s="11">
        <v>0</v>
      </c>
      <c r="J105" s="137" t="s">
        <v>314</v>
      </c>
    </row>
    <row r="106" spans="1:10" ht="28.5">
      <c r="A106" s="34" t="s">
        <v>245</v>
      </c>
      <c r="B106" s="68">
        <v>9</v>
      </c>
      <c r="C106" s="111">
        <v>6</v>
      </c>
      <c r="D106" s="25">
        <f t="shared" si="3"/>
        <v>-33.33333333333333</v>
      </c>
      <c r="E106" s="11">
        <v>4</v>
      </c>
      <c r="F106" s="111">
        <v>1</v>
      </c>
      <c r="G106" s="25">
        <f>F106*100/E106-100</f>
        <v>-75</v>
      </c>
      <c r="H106" s="11">
        <v>7</v>
      </c>
      <c r="I106" s="11">
        <v>5</v>
      </c>
      <c r="J106" s="25">
        <f t="shared" si="4"/>
        <v>-28.57142857142857</v>
      </c>
    </row>
    <row r="107" spans="1:10" ht="28.5">
      <c r="A107" s="34" t="s">
        <v>246</v>
      </c>
      <c r="B107" s="68">
        <v>12</v>
      </c>
      <c r="C107" s="111">
        <v>0</v>
      </c>
      <c r="D107" s="137" t="s">
        <v>314</v>
      </c>
      <c r="E107" s="11">
        <v>5</v>
      </c>
      <c r="F107" s="111">
        <v>0</v>
      </c>
      <c r="G107" s="137" t="s">
        <v>314</v>
      </c>
      <c r="H107" s="11">
        <v>21</v>
      </c>
      <c r="I107" s="11">
        <v>0</v>
      </c>
      <c r="J107" s="137" t="s">
        <v>314</v>
      </c>
    </row>
    <row r="108" spans="1:10" ht="14.25">
      <c r="A108" s="34" t="s">
        <v>247</v>
      </c>
      <c r="B108" s="68"/>
      <c r="C108" s="111"/>
      <c r="D108" s="25"/>
      <c r="E108" s="11"/>
      <c r="F108" s="111"/>
      <c r="G108" s="25"/>
      <c r="H108" s="11"/>
      <c r="I108" s="11"/>
      <c r="J108" s="25"/>
    </row>
    <row r="109" spans="1:10" ht="14.25">
      <c r="A109" s="34" t="s">
        <v>248</v>
      </c>
      <c r="B109" s="68">
        <v>3</v>
      </c>
      <c r="C109" s="111">
        <v>1</v>
      </c>
      <c r="D109" s="25">
        <f t="shared" si="3"/>
        <v>-66.66666666666666</v>
      </c>
      <c r="E109" s="11"/>
      <c r="F109" s="111"/>
      <c r="G109" s="25"/>
      <c r="H109" s="11">
        <v>6</v>
      </c>
      <c r="I109" s="11">
        <v>1</v>
      </c>
      <c r="J109" s="25">
        <f t="shared" si="4"/>
        <v>-83.33333333333333</v>
      </c>
    </row>
    <row r="110" spans="1:10" ht="14.25">
      <c r="A110" s="34" t="s">
        <v>249</v>
      </c>
      <c r="B110" s="68">
        <v>2</v>
      </c>
      <c r="C110" s="111">
        <v>0</v>
      </c>
      <c r="D110" s="137" t="s">
        <v>314</v>
      </c>
      <c r="E110" s="11"/>
      <c r="F110" s="111"/>
      <c r="G110" s="25"/>
      <c r="H110" s="11">
        <v>2</v>
      </c>
      <c r="I110" s="11">
        <v>0</v>
      </c>
      <c r="J110" s="25">
        <f t="shared" si="4"/>
        <v>-100</v>
      </c>
    </row>
    <row r="111" spans="1:10" ht="14.25">
      <c r="A111" s="34" t="s">
        <v>250</v>
      </c>
      <c r="B111" s="68">
        <v>9</v>
      </c>
      <c r="C111" s="111">
        <v>7</v>
      </c>
      <c r="D111" s="25">
        <f t="shared" si="3"/>
        <v>-22.22222222222223</v>
      </c>
      <c r="E111" s="11">
        <v>4</v>
      </c>
      <c r="F111" s="111">
        <v>0</v>
      </c>
      <c r="G111" s="137" t="s">
        <v>314</v>
      </c>
      <c r="H111" s="11">
        <v>6</v>
      </c>
      <c r="I111" s="11">
        <v>11</v>
      </c>
      <c r="J111" s="25">
        <f t="shared" si="4"/>
        <v>83.33333333333334</v>
      </c>
    </row>
    <row r="112" spans="1:10" ht="14.25">
      <c r="A112" s="34" t="s">
        <v>251</v>
      </c>
      <c r="B112" s="68">
        <v>4</v>
      </c>
      <c r="C112" s="111">
        <v>1</v>
      </c>
      <c r="D112" s="25">
        <f t="shared" si="3"/>
        <v>-75</v>
      </c>
      <c r="E112" s="11">
        <v>1</v>
      </c>
      <c r="F112" s="111">
        <v>0</v>
      </c>
      <c r="G112" s="137" t="s">
        <v>314</v>
      </c>
      <c r="H112" s="11">
        <v>8</v>
      </c>
      <c r="I112" s="11">
        <v>1</v>
      </c>
      <c r="J112" s="25">
        <f t="shared" si="4"/>
        <v>-87.5</v>
      </c>
    </row>
    <row r="113" spans="1:10" ht="14.25">
      <c r="A113" s="34" t="s">
        <v>252</v>
      </c>
      <c r="B113" s="68">
        <v>5</v>
      </c>
      <c r="C113" s="111">
        <v>1</v>
      </c>
      <c r="D113" s="25">
        <f t="shared" si="3"/>
        <v>-80</v>
      </c>
      <c r="E113" s="11">
        <v>1</v>
      </c>
      <c r="F113" s="111">
        <v>0</v>
      </c>
      <c r="G113" s="137" t="s">
        <v>314</v>
      </c>
      <c r="H113" s="11">
        <v>4</v>
      </c>
      <c r="I113" s="11">
        <v>2</v>
      </c>
      <c r="J113" s="25">
        <f t="shared" si="4"/>
        <v>-50</v>
      </c>
    </row>
    <row r="114" spans="1:10" ht="14.25">
      <c r="A114" s="34" t="s">
        <v>253</v>
      </c>
      <c r="B114" s="68"/>
      <c r="C114" s="111"/>
      <c r="D114" s="25"/>
      <c r="E114" s="11"/>
      <c r="F114" s="111"/>
      <c r="G114" s="25"/>
      <c r="H114" s="11"/>
      <c r="I114" s="11"/>
      <c r="J114" s="25"/>
    </row>
    <row r="115" spans="1:10" ht="14.25">
      <c r="A115" s="34" t="s">
        <v>254</v>
      </c>
      <c r="B115" s="68">
        <v>1</v>
      </c>
      <c r="C115" s="111">
        <v>5</v>
      </c>
      <c r="D115" s="25">
        <f t="shared" si="3"/>
        <v>400</v>
      </c>
      <c r="E115" s="11">
        <v>0</v>
      </c>
      <c r="F115" s="111">
        <v>3</v>
      </c>
      <c r="G115" s="25" t="s">
        <v>315</v>
      </c>
      <c r="H115" s="11">
        <v>1</v>
      </c>
      <c r="I115" s="11">
        <v>4</v>
      </c>
      <c r="J115" s="25">
        <f t="shared" si="4"/>
        <v>300</v>
      </c>
    </row>
    <row r="116" spans="1:10" ht="28.5">
      <c r="A116" s="34" t="s">
        <v>255</v>
      </c>
      <c r="B116" s="68">
        <v>7</v>
      </c>
      <c r="C116" s="111">
        <v>3</v>
      </c>
      <c r="D116" s="25">
        <f t="shared" si="3"/>
        <v>-57.142857142857146</v>
      </c>
      <c r="E116" s="11">
        <v>3</v>
      </c>
      <c r="F116" s="111">
        <v>0</v>
      </c>
      <c r="G116" s="137" t="s">
        <v>314</v>
      </c>
      <c r="H116" s="11">
        <v>7</v>
      </c>
      <c r="I116" s="11">
        <v>3</v>
      </c>
      <c r="J116" s="25">
        <f t="shared" si="4"/>
        <v>-57.142857142857146</v>
      </c>
    </row>
    <row r="117" spans="1:10" ht="28.5">
      <c r="A117" s="34" t="s">
        <v>256</v>
      </c>
      <c r="B117" s="68">
        <v>1</v>
      </c>
      <c r="C117" s="111">
        <v>2</v>
      </c>
      <c r="D117" s="25">
        <f t="shared" si="3"/>
        <v>100</v>
      </c>
      <c r="E117" s="11"/>
      <c r="F117" s="111"/>
      <c r="G117" s="25"/>
      <c r="H117" s="11">
        <v>1</v>
      </c>
      <c r="I117" s="11">
        <v>2</v>
      </c>
      <c r="J117" s="25">
        <f t="shared" si="4"/>
        <v>100</v>
      </c>
    </row>
    <row r="118" spans="1:10" ht="14.25">
      <c r="A118" s="34" t="s">
        <v>257</v>
      </c>
      <c r="B118" s="68">
        <v>11</v>
      </c>
      <c r="C118" s="111">
        <v>6</v>
      </c>
      <c r="D118" s="25">
        <f t="shared" si="3"/>
        <v>-45.45454545454545</v>
      </c>
      <c r="E118" s="11">
        <v>1</v>
      </c>
      <c r="F118" s="111">
        <v>0</v>
      </c>
      <c r="G118" s="137" t="s">
        <v>314</v>
      </c>
      <c r="H118" s="11">
        <v>14</v>
      </c>
      <c r="I118" s="11">
        <v>8</v>
      </c>
      <c r="J118" s="25">
        <f t="shared" si="4"/>
        <v>-42.857142857142854</v>
      </c>
    </row>
    <row r="119" spans="1:10" ht="14.25">
      <c r="A119" s="34" t="s">
        <v>258</v>
      </c>
      <c r="B119" s="68">
        <v>1</v>
      </c>
      <c r="C119" s="111">
        <v>3</v>
      </c>
      <c r="D119" s="25">
        <f t="shared" si="3"/>
        <v>200</v>
      </c>
      <c r="E119" s="11">
        <v>1</v>
      </c>
      <c r="F119" s="111">
        <v>0</v>
      </c>
      <c r="G119" s="137" t="s">
        <v>314</v>
      </c>
      <c r="H119" s="11">
        <v>0</v>
      </c>
      <c r="I119" s="11">
        <v>3</v>
      </c>
      <c r="J119" s="25" t="s">
        <v>315</v>
      </c>
    </row>
    <row r="120" spans="1:10" ht="14.25">
      <c r="A120" s="34" t="s">
        <v>259</v>
      </c>
      <c r="B120" s="68">
        <v>6</v>
      </c>
      <c r="C120" s="111">
        <v>27</v>
      </c>
      <c r="D120" s="25">
        <f t="shared" si="3"/>
        <v>350</v>
      </c>
      <c r="E120" s="11">
        <v>0</v>
      </c>
      <c r="F120" s="111">
        <v>10</v>
      </c>
      <c r="G120" s="25" t="s">
        <v>315</v>
      </c>
      <c r="H120" s="11">
        <v>6</v>
      </c>
      <c r="I120" s="11">
        <v>24</v>
      </c>
      <c r="J120" s="25">
        <f t="shared" si="4"/>
        <v>300</v>
      </c>
    </row>
    <row r="121" spans="1:10" ht="14.25">
      <c r="A121" s="34" t="s">
        <v>260</v>
      </c>
      <c r="B121" s="68">
        <v>26</v>
      </c>
      <c r="C121" s="111">
        <v>23</v>
      </c>
      <c r="D121" s="25">
        <f t="shared" si="3"/>
        <v>-11.538461538461533</v>
      </c>
      <c r="E121" s="11">
        <v>7</v>
      </c>
      <c r="F121" s="111">
        <v>4</v>
      </c>
      <c r="G121" s="25">
        <f>F121*100/E121-100</f>
        <v>-42.857142857142854</v>
      </c>
      <c r="H121" s="11">
        <v>32</v>
      </c>
      <c r="I121" s="11">
        <v>33</v>
      </c>
      <c r="J121" s="25">
        <f t="shared" si="4"/>
        <v>3.125</v>
      </c>
    </row>
    <row r="122" spans="1:10" ht="14.25">
      <c r="A122" s="34" t="s">
        <v>261</v>
      </c>
      <c r="B122" s="68">
        <v>3</v>
      </c>
      <c r="C122" s="111">
        <v>4</v>
      </c>
      <c r="D122" s="25">
        <f t="shared" si="3"/>
        <v>33.33333333333334</v>
      </c>
      <c r="E122" s="11">
        <v>1</v>
      </c>
      <c r="F122" s="111">
        <v>1</v>
      </c>
      <c r="G122" s="25">
        <f>F122*100/E122-100</f>
        <v>0</v>
      </c>
      <c r="H122" s="11">
        <v>6</v>
      </c>
      <c r="I122" s="11">
        <v>6</v>
      </c>
      <c r="J122" s="25">
        <f t="shared" si="4"/>
        <v>0</v>
      </c>
    </row>
    <row r="123" spans="1:10" ht="14.25">
      <c r="A123" s="34" t="s">
        <v>262</v>
      </c>
      <c r="B123" s="68">
        <v>3</v>
      </c>
      <c r="C123" s="111">
        <v>1</v>
      </c>
      <c r="D123" s="25">
        <f t="shared" si="3"/>
        <v>-66.66666666666666</v>
      </c>
      <c r="E123" s="11">
        <v>2</v>
      </c>
      <c r="F123" s="111">
        <v>0</v>
      </c>
      <c r="G123" s="25">
        <f>F123*100/E123-100</f>
        <v>-100</v>
      </c>
      <c r="H123" s="11">
        <v>2</v>
      </c>
      <c r="I123" s="11">
        <v>4</v>
      </c>
      <c r="J123" s="25">
        <f t="shared" si="4"/>
        <v>100</v>
      </c>
    </row>
    <row r="124" spans="1:10" ht="14.25">
      <c r="A124" s="34" t="s">
        <v>263</v>
      </c>
      <c r="B124" s="68">
        <v>4</v>
      </c>
      <c r="C124" s="111">
        <v>1</v>
      </c>
      <c r="D124" s="25">
        <f t="shared" si="3"/>
        <v>-75</v>
      </c>
      <c r="E124" s="11">
        <v>2</v>
      </c>
      <c r="F124" s="111">
        <v>0</v>
      </c>
      <c r="G124" s="25">
        <f>F124*100/E124-100</f>
        <v>-100</v>
      </c>
      <c r="H124" s="11">
        <v>2</v>
      </c>
      <c r="I124" s="11">
        <v>2</v>
      </c>
      <c r="J124" s="25">
        <f t="shared" si="4"/>
        <v>0</v>
      </c>
    </row>
    <row r="125" spans="1:10" ht="14.25">
      <c r="A125" s="34" t="s">
        <v>264</v>
      </c>
      <c r="B125" s="68">
        <v>1</v>
      </c>
      <c r="C125" s="111">
        <v>6</v>
      </c>
      <c r="D125" s="25">
        <f t="shared" si="3"/>
        <v>500</v>
      </c>
      <c r="E125" s="11">
        <v>0</v>
      </c>
      <c r="F125" s="111">
        <v>1</v>
      </c>
      <c r="G125" s="25" t="s">
        <v>315</v>
      </c>
      <c r="H125" s="11">
        <v>1</v>
      </c>
      <c r="I125" s="11">
        <v>7</v>
      </c>
      <c r="J125" s="25">
        <f t="shared" si="4"/>
        <v>600</v>
      </c>
    </row>
    <row r="126" spans="1:10" ht="14.25">
      <c r="A126" s="34" t="s">
        <v>265</v>
      </c>
      <c r="B126" s="68">
        <v>9</v>
      </c>
      <c r="C126" s="111">
        <v>0</v>
      </c>
      <c r="D126" s="137" t="s">
        <v>314</v>
      </c>
      <c r="E126" s="11">
        <v>3</v>
      </c>
      <c r="F126" s="111">
        <v>0</v>
      </c>
      <c r="G126" s="137" t="s">
        <v>314</v>
      </c>
      <c r="H126" s="11">
        <v>7</v>
      </c>
      <c r="I126" s="11">
        <v>0</v>
      </c>
      <c r="J126" s="137" t="s">
        <v>314</v>
      </c>
    </row>
    <row r="127" spans="1:10" ht="28.5">
      <c r="A127" s="34" t="s">
        <v>266</v>
      </c>
      <c r="B127" s="68">
        <v>8</v>
      </c>
      <c r="C127" s="111">
        <v>11</v>
      </c>
      <c r="D127" s="25">
        <f t="shared" si="3"/>
        <v>37.5</v>
      </c>
      <c r="E127" s="11">
        <v>3</v>
      </c>
      <c r="F127" s="111">
        <v>4</v>
      </c>
      <c r="G127" s="25">
        <f>F127*100/E127-100</f>
        <v>33.33333333333334</v>
      </c>
      <c r="H127" s="11">
        <v>7</v>
      </c>
      <c r="I127" s="11">
        <v>10</v>
      </c>
      <c r="J127" s="25">
        <f t="shared" si="4"/>
        <v>42.85714285714286</v>
      </c>
    </row>
    <row r="128" spans="1:10" ht="28.5">
      <c r="A128" s="34" t="s">
        <v>267</v>
      </c>
      <c r="B128" s="68">
        <v>11</v>
      </c>
      <c r="C128" s="111">
        <v>7</v>
      </c>
      <c r="D128" s="25">
        <f t="shared" si="3"/>
        <v>-36.36363636363637</v>
      </c>
      <c r="E128" s="11">
        <v>1</v>
      </c>
      <c r="F128" s="111">
        <v>1</v>
      </c>
      <c r="G128" s="25">
        <f>F128*100/E128-100</f>
        <v>0</v>
      </c>
      <c r="H128" s="11">
        <v>11</v>
      </c>
      <c r="I128" s="11">
        <v>10</v>
      </c>
      <c r="J128" s="25">
        <f t="shared" si="4"/>
        <v>-9.090909090909093</v>
      </c>
    </row>
    <row r="129" spans="1:10" ht="14.25">
      <c r="A129" s="34" t="s">
        <v>268</v>
      </c>
      <c r="B129" s="68">
        <v>13</v>
      </c>
      <c r="C129" s="111">
        <v>23</v>
      </c>
      <c r="D129" s="25">
        <f t="shared" si="3"/>
        <v>76.92307692307693</v>
      </c>
      <c r="E129" s="11">
        <v>6</v>
      </c>
      <c r="F129" s="111">
        <v>6</v>
      </c>
      <c r="G129" s="25">
        <f>F129*100/E129-100</f>
        <v>0</v>
      </c>
      <c r="H129" s="11">
        <v>13</v>
      </c>
      <c r="I129" s="11">
        <v>29</v>
      </c>
      <c r="J129" s="25">
        <f t="shared" si="4"/>
        <v>123.07692307692307</v>
      </c>
    </row>
    <row r="130" spans="1:10" ht="14.25">
      <c r="A130" s="34" t="s">
        <v>269</v>
      </c>
      <c r="B130" s="68">
        <v>10</v>
      </c>
      <c r="C130" s="111">
        <v>14</v>
      </c>
      <c r="D130" s="25">
        <f t="shared" si="3"/>
        <v>40</v>
      </c>
      <c r="E130" s="11">
        <v>3</v>
      </c>
      <c r="F130" s="111">
        <v>1</v>
      </c>
      <c r="G130" s="25">
        <f>F130*100/E130-100</f>
        <v>-66.66666666666666</v>
      </c>
      <c r="H130" s="11">
        <v>9</v>
      </c>
      <c r="I130" s="11">
        <v>16</v>
      </c>
      <c r="J130" s="25">
        <f t="shared" si="4"/>
        <v>77.77777777777777</v>
      </c>
    </row>
    <row r="131" spans="1:10" ht="14.25">
      <c r="A131" s="34" t="s">
        <v>270</v>
      </c>
      <c r="B131" s="68">
        <v>4</v>
      </c>
      <c r="C131" s="111">
        <v>6</v>
      </c>
      <c r="D131" s="25">
        <f t="shared" si="3"/>
        <v>50</v>
      </c>
      <c r="E131" s="11">
        <v>0</v>
      </c>
      <c r="F131" s="111">
        <v>1</v>
      </c>
      <c r="G131" s="25" t="s">
        <v>315</v>
      </c>
      <c r="H131" s="11">
        <v>5</v>
      </c>
      <c r="I131" s="11">
        <v>11</v>
      </c>
      <c r="J131" s="25">
        <f t="shared" si="4"/>
        <v>120</v>
      </c>
    </row>
    <row r="132" spans="1:10" ht="28.5">
      <c r="A132" s="34" t="s">
        <v>271</v>
      </c>
      <c r="B132" s="68">
        <v>0</v>
      </c>
      <c r="C132" s="111">
        <v>3</v>
      </c>
      <c r="D132" s="25" t="s">
        <v>315</v>
      </c>
      <c r="E132" s="11"/>
      <c r="F132" s="111"/>
      <c r="G132" s="25"/>
      <c r="H132" s="11">
        <v>0</v>
      </c>
      <c r="I132" s="11">
        <v>3</v>
      </c>
      <c r="J132" s="25" t="s">
        <v>315</v>
      </c>
    </row>
    <row r="133" spans="1:10" ht="28.5">
      <c r="A133" s="34" t="s">
        <v>272</v>
      </c>
      <c r="B133" s="68"/>
      <c r="C133" s="111"/>
      <c r="D133" s="25"/>
      <c r="E133" s="11"/>
      <c r="F133" s="111"/>
      <c r="G133" s="25"/>
      <c r="H133" s="11"/>
      <c r="I133" s="11"/>
      <c r="J133" s="25"/>
    </row>
    <row r="134" spans="1:10" ht="28.5">
      <c r="A134" s="34" t="s">
        <v>273</v>
      </c>
      <c r="B134" s="68">
        <v>2</v>
      </c>
      <c r="C134" s="111">
        <v>9</v>
      </c>
      <c r="D134" s="25">
        <f t="shared" si="3"/>
        <v>350</v>
      </c>
      <c r="E134" s="11">
        <v>0</v>
      </c>
      <c r="F134" s="111">
        <v>3</v>
      </c>
      <c r="G134" s="25" t="s">
        <v>315</v>
      </c>
      <c r="H134" s="11">
        <v>4</v>
      </c>
      <c r="I134" s="11">
        <v>7</v>
      </c>
      <c r="J134" s="25">
        <f t="shared" si="4"/>
        <v>75</v>
      </c>
    </row>
    <row r="135" spans="1:10" ht="28.5">
      <c r="A135" s="34" t="s">
        <v>274</v>
      </c>
      <c r="B135" s="68">
        <v>6</v>
      </c>
      <c r="C135" s="111">
        <v>6</v>
      </c>
      <c r="D135" s="25">
        <f t="shared" si="3"/>
        <v>0</v>
      </c>
      <c r="E135" s="11"/>
      <c r="F135" s="111"/>
      <c r="G135" s="25"/>
      <c r="H135" s="11">
        <v>10</v>
      </c>
      <c r="I135" s="11">
        <v>11</v>
      </c>
      <c r="J135" s="25">
        <f t="shared" si="4"/>
        <v>10</v>
      </c>
    </row>
    <row r="136" spans="1:10" ht="14.25">
      <c r="A136" s="34" t="s">
        <v>275</v>
      </c>
      <c r="B136" s="68">
        <v>9</v>
      </c>
      <c r="C136" s="111">
        <v>7</v>
      </c>
      <c r="D136" s="25">
        <f aca="true" t="shared" si="5" ref="D136:D150">C136*100/B136-100</f>
        <v>-22.22222222222223</v>
      </c>
      <c r="E136" s="11">
        <v>2</v>
      </c>
      <c r="F136" s="111">
        <v>2</v>
      </c>
      <c r="G136" s="25">
        <f>F136*100/E136-100</f>
        <v>0</v>
      </c>
      <c r="H136" s="11">
        <v>9</v>
      </c>
      <c r="I136" s="11">
        <v>11</v>
      </c>
      <c r="J136" s="25">
        <f t="shared" si="4"/>
        <v>22.22222222222223</v>
      </c>
    </row>
    <row r="137" spans="1:10" ht="14.25">
      <c r="A137" s="34" t="s">
        <v>276</v>
      </c>
      <c r="B137" s="68">
        <v>1</v>
      </c>
      <c r="C137" s="111">
        <v>0</v>
      </c>
      <c r="D137" s="137" t="s">
        <v>314</v>
      </c>
      <c r="E137" s="11"/>
      <c r="F137" s="111"/>
      <c r="G137" s="25"/>
      <c r="H137" s="11">
        <v>1</v>
      </c>
      <c r="I137" s="11">
        <v>0</v>
      </c>
      <c r="J137" s="137" t="s">
        <v>314</v>
      </c>
    </row>
    <row r="138" spans="1:10" ht="14.25">
      <c r="A138" s="34" t="s">
        <v>277</v>
      </c>
      <c r="B138" s="68">
        <v>5</v>
      </c>
      <c r="C138" s="111">
        <v>0</v>
      </c>
      <c r="D138" s="137" t="s">
        <v>314</v>
      </c>
      <c r="E138" s="11">
        <v>2</v>
      </c>
      <c r="F138" s="111">
        <v>0</v>
      </c>
      <c r="G138" s="137" t="s">
        <v>314</v>
      </c>
      <c r="H138" s="11">
        <v>11</v>
      </c>
      <c r="I138" s="11">
        <v>0</v>
      </c>
      <c r="J138" s="137" t="s">
        <v>314</v>
      </c>
    </row>
    <row r="139" spans="1:10" ht="14.25">
      <c r="A139" s="34" t="s">
        <v>278</v>
      </c>
      <c r="B139" s="68">
        <v>18</v>
      </c>
      <c r="C139" s="111">
        <v>14</v>
      </c>
      <c r="D139" s="25">
        <f t="shared" si="5"/>
        <v>-22.22222222222223</v>
      </c>
      <c r="E139" s="11">
        <v>2</v>
      </c>
      <c r="F139" s="111">
        <v>0</v>
      </c>
      <c r="G139" s="137" t="s">
        <v>314</v>
      </c>
      <c r="H139" s="11">
        <v>20</v>
      </c>
      <c r="I139" s="11">
        <v>16</v>
      </c>
      <c r="J139" s="25">
        <f>I139*100/H139-100</f>
        <v>-20</v>
      </c>
    </row>
    <row r="140" spans="1:10" ht="28.5">
      <c r="A140" s="34" t="s">
        <v>279</v>
      </c>
      <c r="B140" s="68">
        <v>12</v>
      </c>
      <c r="C140" s="111">
        <v>0</v>
      </c>
      <c r="D140" s="137" t="s">
        <v>314</v>
      </c>
      <c r="E140" s="11">
        <v>2</v>
      </c>
      <c r="F140" s="111">
        <v>0</v>
      </c>
      <c r="G140" s="137" t="s">
        <v>314</v>
      </c>
      <c r="H140" s="11">
        <v>10</v>
      </c>
      <c r="I140" s="11">
        <v>0</v>
      </c>
      <c r="J140" s="137" t="s">
        <v>314</v>
      </c>
    </row>
    <row r="141" spans="1:10" ht="28.5">
      <c r="A141" s="34" t="s">
        <v>280</v>
      </c>
      <c r="B141" s="68">
        <v>3</v>
      </c>
      <c r="C141" s="111">
        <v>0</v>
      </c>
      <c r="D141" s="137" t="s">
        <v>314</v>
      </c>
      <c r="E141" s="11"/>
      <c r="F141" s="111"/>
      <c r="G141" s="25"/>
      <c r="H141" s="11">
        <v>4</v>
      </c>
      <c r="I141" s="11">
        <v>0</v>
      </c>
      <c r="J141" s="137" t="s">
        <v>314</v>
      </c>
    </row>
    <row r="142" spans="1:10" ht="14.25">
      <c r="A142" s="34" t="s">
        <v>281</v>
      </c>
      <c r="B142" s="68">
        <v>2</v>
      </c>
      <c r="C142" s="111">
        <v>1</v>
      </c>
      <c r="D142" s="25">
        <f t="shared" si="5"/>
        <v>-50</v>
      </c>
      <c r="E142" s="11">
        <v>1</v>
      </c>
      <c r="F142" s="111">
        <v>4</v>
      </c>
      <c r="G142" s="25">
        <f>F142*100/E142-100</f>
        <v>300</v>
      </c>
      <c r="H142" s="11">
        <v>1</v>
      </c>
      <c r="I142" s="11">
        <v>0</v>
      </c>
      <c r="J142" s="137" t="s">
        <v>314</v>
      </c>
    </row>
    <row r="143" spans="1:10" ht="14.25">
      <c r="A143" s="34" t="s">
        <v>282</v>
      </c>
      <c r="B143" s="68">
        <v>1</v>
      </c>
      <c r="C143" s="111">
        <v>0</v>
      </c>
      <c r="D143" s="137" t="s">
        <v>314</v>
      </c>
      <c r="E143" s="11"/>
      <c r="F143" s="111"/>
      <c r="G143" s="25"/>
      <c r="H143" s="11">
        <v>1</v>
      </c>
      <c r="I143" s="11">
        <v>0</v>
      </c>
      <c r="J143" s="137" t="s">
        <v>314</v>
      </c>
    </row>
    <row r="144" spans="1:10" ht="14.25">
      <c r="A144" s="34" t="s">
        <v>283</v>
      </c>
      <c r="B144" s="68">
        <v>2</v>
      </c>
      <c r="C144" s="111">
        <v>3</v>
      </c>
      <c r="D144" s="25">
        <f t="shared" si="5"/>
        <v>50</v>
      </c>
      <c r="E144" s="11">
        <v>1</v>
      </c>
      <c r="F144" s="111">
        <v>0</v>
      </c>
      <c r="G144" s="137" t="s">
        <v>314</v>
      </c>
      <c r="H144" s="11">
        <v>2</v>
      </c>
      <c r="I144" s="11">
        <v>4</v>
      </c>
      <c r="J144" s="25">
        <f aca="true" t="shared" si="6" ref="J144:J150">I144*100/H144-100</f>
        <v>100</v>
      </c>
    </row>
    <row r="145" spans="1:10" ht="28.5">
      <c r="A145" s="34" t="s">
        <v>284</v>
      </c>
      <c r="B145" s="84">
        <v>3</v>
      </c>
      <c r="C145" s="111">
        <v>6</v>
      </c>
      <c r="D145" s="25">
        <f t="shared" si="5"/>
        <v>100</v>
      </c>
      <c r="E145" s="11">
        <v>1</v>
      </c>
      <c r="F145" s="111">
        <v>5</v>
      </c>
      <c r="G145" s="25">
        <f>F145*100/E145-100</f>
        <v>400</v>
      </c>
      <c r="H145" s="11">
        <v>2</v>
      </c>
      <c r="I145" s="11">
        <v>3</v>
      </c>
      <c r="J145" s="25">
        <f t="shared" si="6"/>
        <v>50</v>
      </c>
    </row>
    <row r="146" spans="1:10" ht="14.25">
      <c r="A146" s="34" t="s">
        <v>285</v>
      </c>
      <c r="B146" s="68">
        <v>2</v>
      </c>
      <c r="C146" s="111">
        <v>2</v>
      </c>
      <c r="D146" s="25">
        <f t="shared" si="5"/>
        <v>0</v>
      </c>
      <c r="E146" s="11">
        <v>1</v>
      </c>
      <c r="F146" s="111">
        <v>0</v>
      </c>
      <c r="G146" s="137" t="s">
        <v>314</v>
      </c>
      <c r="H146" s="11">
        <v>1</v>
      </c>
      <c r="I146" s="11">
        <v>3</v>
      </c>
      <c r="J146" s="25">
        <f t="shared" si="6"/>
        <v>200</v>
      </c>
    </row>
    <row r="147" spans="1:10" ht="14.25">
      <c r="A147" s="34" t="s">
        <v>286</v>
      </c>
      <c r="B147" s="68">
        <v>3</v>
      </c>
      <c r="C147" s="111">
        <v>4</v>
      </c>
      <c r="D147" s="25">
        <f t="shared" si="5"/>
        <v>33.33333333333334</v>
      </c>
      <c r="E147" s="11">
        <v>1</v>
      </c>
      <c r="F147" s="111">
        <v>0</v>
      </c>
      <c r="G147" s="137" t="s">
        <v>314</v>
      </c>
      <c r="H147" s="11">
        <v>6</v>
      </c>
      <c r="I147" s="11">
        <v>5</v>
      </c>
      <c r="J147" s="25">
        <f t="shared" si="6"/>
        <v>-16.66666666666667</v>
      </c>
    </row>
    <row r="148" spans="1:10" ht="14.25">
      <c r="A148" s="34" t="s">
        <v>287</v>
      </c>
      <c r="B148" s="68">
        <v>2</v>
      </c>
      <c r="C148" s="111">
        <v>13</v>
      </c>
      <c r="D148" s="25">
        <f t="shared" si="5"/>
        <v>550</v>
      </c>
      <c r="E148" s="11">
        <v>0</v>
      </c>
      <c r="F148" s="111">
        <v>3</v>
      </c>
      <c r="G148" s="25" t="s">
        <v>315</v>
      </c>
      <c r="H148" s="11">
        <v>2</v>
      </c>
      <c r="I148" s="11">
        <v>17</v>
      </c>
      <c r="J148" s="25">
        <f t="shared" si="6"/>
        <v>750</v>
      </c>
    </row>
    <row r="149" spans="1:10" ht="14.25">
      <c r="A149" s="34" t="s">
        <v>288</v>
      </c>
      <c r="B149" s="68">
        <v>3</v>
      </c>
      <c r="C149" s="111">
        <v>1</v>
      </c>
      <c r="D149" s="25">
        <f t="shared" si="5"/>
        <v>-66.66666666666666</v>
      </c>
      <c r="E149" s="11"/>
      <c r="F149" s="111"/>
      <c r="G149" s="25"/>
      <c r="H149" s="11">
        <v>3</v>
      </c>
      <c r="I149" s="11">
        <v>2</v>
      </c>
      <c r="J149" s="25">
        <f t="shared" si="6"/>
        <v>-33.33333333333333</v>
      </c>
    </row>
    <row r="150" spans="1:10" ht="15">
      <c r="A150" s="26" t="s">
        <v>289</v>
      </c>
      <c r="B150" s="70">
        <v>2810</v>
      </c>
      <c r="C150" s="112">
        <v>2893</v>
      </c>
      <c r="D150" s="27">
        <f t="shared" si="5"/>
        <v>2.953736654804274</v>
      </c>
      <c r="E150" s="18">
        <v>704</v>
      </c>
      <c r="F150" s="112">
        <v>680</v>
      </c>
      <c r="G150" s="27">
        <f>F150*100/E150-100</f>
        <v>-3.4090909090909065</v>
      </c>
      <c r="H150" s="18">
        <v>3559</v>
      </c>
      <c r="I150" s="18">
        <v>3799</v>
      </c>
      <c r="J150" s="27">
        <f t="shared" si="6"/>
        <v>6.743467266085986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1 G7:G26 J7:J11 D13:D40 G28:G35 J13:J40 G37:G40 D42:D84 G42:G44 J42 J44:J57 G46:G50 G52:G54 G57:G67 J59:J84 G69:G80 G82:G84 D89:D92 G86 G89 G91 J89:J92 G94:G98 J94:J100 D94:D100 G100:G101 J102:J104 G103:G106 D102:D104 D106 J106 G108:G110 D108:D109 J108:J125 D111:D125 G114:G115 G117 G120:G125 G127:G137 D127:D136 J127:J136 D139 G141:G143 J139 D142 J144:J150 G145 D144:D150 G148:G150">
    <cfRule type="cellIs" priority="84" dxfId="159" operator="lessThanOrEqual" stopIfTrue="1">
      <formula>0</formula>
    </cfRule>
  </conditionalFormatting>
  <conditionalFormatting sqref="D7:D11 G7:G26 J7:J11 D13:D40 G28:G35 J13:J40 G37:G40 D42:D84 G42:G44 J42 J44:J57 G46:G50 G52:G54 G57:G67 J59:J84 G69:G80 G82:G84 D89:D92 G86 G89 G91 J89:J92 G94:G98 J94:J100 D94:D100 G100:G101 J102:J104 G103:G106 D102:D104 D106 J106 G108:G110 D108:D109 J108:J125 D111:D125 G114:G115 G117 G120:G125 G127:G137 D127:D136 J127:J136 D139 G141:G143 J139 D142 J144:J150 G145 D144:D150 G148:G150">
    <cfRule type="cellIs" priority="83" dxfId="158" operator="greaterThan" stopIfTrue="1">
      <formula>0</formula>
    </cfRule>
  </conditionalFormatting>
  <printOptions horizontalCentered="1"/>
  <pageMargins left="0.8690476190476191" right="0.5905511811023623" top="0.9047619047619048" bottom="0.4642857142857143" header="0.5952380952380952" footer="0.3937007874015748"/>
  <pageSetup horizontalDpi="600" verticalDpi="600" orientation="landscape" paperSize="9" scale="80" r:id="rId1"/>
  <headerFooter alignWithMargins="0">
    <oddHeader>&amp;RДІАП НП України</oddHeader>
  </headerFooter>
  <rowBreaks count="2" manualBreakCount="2">
    <brk id="70" max="255" man="1"/>
    <brk id="1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3">
      <selection activeCell="J14" sqref="J14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 customHeight="1">
      <c r="A1" s="149" t="s">
        <v>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 customHeight="1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 customHeight="1">
      <c r="A4" s="151" t="s">
        <v>42</v>
      </c>
      <c r="B4" s="164" t="s">
        <v>43</v>
      </c>
      <c r="C4" s="165"/>
      <c r="D4" s="166"/>
      <c r="E4" s="155" t="s">
        <v>44</v>
      </c>
      <c r="F4" s="156"/>
      <c r="G4" s="156"/>
      <c r="H4" s="156"/>
      <c r="I4" s="156"/>
      <c r="J4" s="156"/>
      <c r="K4" s="156"/>
      <c r="L4" s="156"/>
      <c r="M4" s="157"/>
    </row>
    <row r="5" spans="1:13" s="8" customFormat="1" ht="14.25" customHeight="1">
      <c r="A5" s="153"/>
      <c r="B5" s="167"/>
      <c r="C5" s="168"/>
      <c r="D5" s="169"/>
      <c r="E5" s="155" t="s">
        <v>45</v>
      </c>
      <c r="F5" s="156"/>
      <c r="G5" s="157"/>
      <c r="H5" s="155" t="s">
        <v>46</v>
      </c>
      <c r="I5" s="156"/>
      <c r="J5" s="157"/>
      <c r="K5" s="155" t="s">
        <v>47</v>
      </c>
      <c r="L5" s="156"/>
      <c r="M5" s="157"/>
    </row>
    <row r="6" spans="1:13" s="8" customFormat="1" ht="14.25">
      <c r="A6" s="163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15"/>
      <c r="C7" s="15"/>
      <c r="D7" s="20"/>
      <c r="E7" s="15"/>
      <c r="F7" s="15"/>
      <c r="G7" s="15"/>
      <c r="H7" s="15"/>
      <c r="I7" s="15"/>
      <c r="J7" s="15"/>
      <c r="K7" s="15"/>
      <c r="L7" s="15"/>
      <c r="M7" s="20"/>
    </row>
    <row r="8" spans="1:13" ht="14.25">
      <c r="A8" s="14" t="s">
        <v>52</v>
      </c>
      <c r="B8" s="15">
        <v>11</v>
      </c>
      <c r="C8" s="15">
        <v>20</v>
      </c>
      <c r="D8" s="20">
        <f aca="true" t="shared" si="0" ref="D8:D34">C8*100/B8-100</f>
        <v>81.81818181818181</v>
      </c>
      <c r="E8" s="15">
        <v>0</v>
      </c>
      <c r="F8" s="15">
        <v>1</v>
      </c>
      <c r="G8" s="25" t="s">
        <v>315</v>
      </c>
      <c r="H8" s="15">
        <v>0</v>
      </c>
      <c r="I8" s="15">
        <v>1</v>
      </c>
      <c r="J8" s="25" t="s">
        <v>315</v>
      </c>
      <c r="K8" s="15">
        <v>0</v>
      </c>
      <c r="L8" s="15">
        <v>3</v>
      </c>
      <c r="M8" s="25" t="s">
        <v>315</v>
      </c>
    </row>
    <row r="9" spans="1:13" ht="14.25">
      <c r="A9" s="14" t="s">
        <v>53</v>
      </c>
      <c r="B9" s="15">
        <v>59</v>
      </c>
      <c r="C9" s="15">
        <v>38</v>
      </c>
      <c r="D9" s="20">
        <f t="shared" si="0"/>
        <v>-35.593220338983045</v>
      </c>
      <c r="E9" s="15">
        <v>21</v>
      </c>
      <c r="F9" s="15">
        <v>9</v>
      </c>
      <c r="G9" s="20">
        <f aca="true" t="shared" si="1" ref="G9:G34">F9*100/E9-100</f>
        <v>-57.142857142857146</v>
      </c>
      <c r="H9" s="15">
        <v>2</v>
      </c>
      <c r="I9" s="15">
        <v>1</v>
      </c>
      <c r="J9" s="97">
        <f>I9*100/H9-100</f>
        <v>-50</v>
      </c>
      <c r="K9" s="15">
        <v>43</v>
      </c>
      <c r="L9" s="15">
        <v>12</v>
      </c>
      <c r="M9" s="25">
        <f aca="true" t="shared" si="2" ref="M9:M34">L9*100/K9-100</f>
        <v>-72.09302325581396</v>
      </c>
    </row>
    <row r="10" spans="1:13" ht="14.25">
      <c r="A10" s="14" t="s">
        <v>54</v>
      </c>
      <c r="B10" s="15">
        <v>106</v>
      </c>
      <c r="C10" s="15">
        <v>117</v>
      </c>
      <c r="D10" s="20">
        <f t="shared" si="0"/>
        <v>10.377358490566039</v>
      </c>
      <c r="E10" s="15">
        <v>25</v>
      </c>
      <c r="F10" s="15">
        <v>43</v>
      </c>
      <c r="G10" s="86">
        <f t="shared" si="1"/>
        <v>72</v>
      </c>
      <c r="H10" s="15">
        <v>14</v>
      </c>
      <c r="I10" s="15">
        <v>2</v>
      </c>
      <c r="J10" s="25">
        <f>I10*100/H10-100</f>
        <v>-85.71428571428571</v>
      </c>
      <c r="K10" s="15">
        <v>85</v>
      </c>
      <c r="L10" s="15">
        <v>64</v>
      </c>
      <c r="M10" s="25">
        <f t="shared" si="2"/>
        <v>-24.705882352941174</v>
      </c>
    </row>
    <row r="11" spans="1:13" ht="14.25">
      <c r="A11" s="14" t="s">
        <v>55</v>
      </c>
      <c r="B11" s="15">
        <v>47</v>
      </c>
      <c r="C11" s="15">
        <v>54</v>
      </c>
      <c r="D11" s="20">
        <f t="shared" si="0"/>
        <v>14.893617021276597</v>
      </c>
      <c r="E11" s="15">
        <v>5</v>
      </c>
      <c r="F11" s="15">
        <v>11</v>
      </c>
      <c r="G11" s="86">
        <f t="shared" si="1"/>
        <v>120</v>
      </c>
      <c r="H11" s="15">
        <v>1</v>
      </c>
      <c r="I11" s="15">
        <v>4</v>
      </c>
      <c r="J11" s="97">
        <f>I11*100/H11-100</f>
        <v>300</v>
      </c>
      <c r="K11" s="15">
        <v>7</v>
      </c>
      <c r="L11" s="15">
        <v>21</v>
      </c>
      <c r="M11" s="97">
        <f t="shared" si="2"/>
        <v>200</v>
      </c>
    </row>
    <row r="12" spans="1:13" ht="14.25">
      <c r="A12" s="14" t="s">
        <v>56</v>
      </c>
      <c r="B12" s="15">
        <v>22</v>
      </c>
      <c r="C12" s="15">
        <v>16</v>
      </c>
      <c r="D12" s="20">
        <f t="shared" si="0"/>
        <v>-27.272727272727266</v>
      </c>
      <c r="E12" s="15">
        <v>2</v>
      </c>
      <c r="F12" s="15">
        <v>3</v>
      </c>
      <c r="G12" s="86">
        <f t="shared" si="1"/>
        <v>50</v>
      </c>
      <c r="H12" s="15">
        <v>0</v>
      </c>
      <c r="I12" s="15">
        <v>1</v>
      </c>
      <c r="J12" s="25" t="s">
        <v>315</v>
      </c>
      <c r="K12" s="15">
        <v>5</v>
      </c>
      <c r="L12" s="15">
        <v>3</v>
      </c>
      <c r="M12" s="25">
        <f t="shared" si="2"/>
        <v>-40</v>
      </c>
    </row>
    <row r="13" spans="1:13" ht="14.25">
      <c r="A13" s="14" t="s">
        <v>57</v>
      </c>
      <c r="B13" s="15">
        <v>36</v>
      </c>
      <c r="C13" s="15">
        <v>30</v>
      </c>
      <c r="D13" s="20">
        <f t="shared" si="0"/>
        <v>-16.66666666666667</v>
      </c>
      <c r="E13" s="15">
        <v>1</v>
      </c>
      <c r="F13" s="15">
        <v>0</v>
      </c>
      <c r="G13" s="137" t="s">
        <v>314</v>
      </c>
      <c r="H13" s="15"/>
      <c r="I13" s="15"/>
      <c r="J13" s="25"/>
      <c r="K13" s="15">
        <v>1</v>
      </c>
      <c r="L13" s="15">
        <v>0</v>
      </c>
      <c r="M13" s="137" t="s">
        <v>314</v>
      </c>
    </row>
    <row r="14" spans="1:13" ht="14.25">
      <c r="A14" s="14" t="s">
        <v>58</v>
      </c>
      <c r="B14" s="15">
        <v>175</v>
      </c>
      <c r="C14" s="15">
        <v>189</v>
      </c>
      <c r="D14" s="20">
        <f t="shared" si="0"/>
        <v>8</v>
      </c>
      <c r="E14" s="15">
        <v>27</v>
      </c>
      <c r="F14" s="15">
        <v>19</v>
      </c>
      <c r="G14" s="20">
        <f t="shared" si="1"/>
        <v>-29.629629629629633</v>
      </c>
      <c r="H14" s="15">
        <v>6</v>
      </c>
      <c r="I14" s="15">
        <v>0</v>
      </c>
      <c r="J14" s="137" t="s">
        <v>314</v>
      </c>
      <c r="K14" s="15">
        <v>61</v>
      </c>
      <c r="L14" s="15">
        <v>30</v>
      </c>
      <c r="M14" s="25">
        <f t="shared" si="2"/>
        <v>-50.81967213114754</v>
      </c>
    </row>
    <row r="15" spans="1:13" ht="14.25">
      <c r="A15" s="14" t="s">
        <v>59</v>
      </c>
      <c r="B15" s="15">
        <v>61</v>
      </c>
      <c r="C15" s="15">
        <v>106</v>
      </c>
      <c r="D15" s="20">
        <f t="shared" si="0"/>
        <v>73.7704918032787</v>
      </c>
      <c r="E15" s="15">
        <v>12</v>
      </c>
      <c r="F15" s="15">
        <v>20</v>
      </c>
      <c r="G15" s="20">
        <f t="shared" si="1"/>
        <v>66.66666666666666</v>
      </c>
      <c r="H15" s="15">
        <v>4</v>
      </c>
      <c r="I15" s="15">
        <v>0</v>
      </c>
      <c r="J15" s="137" t="s">
        <v>314</v>
      </c>
      <c r="K15" s="15">
        <v>25</v>
      </c>
      <c r="L15" s="15">
        <v>37</v>
      </c>
      <c r="M15" s="25">
        <f t="shared" si="2"/>
        <v>48</v>
      </c>
    </row>
    <row r="16" spans="1:13" ht="14.25">
      <c r="A16" s="14" t="s">
        <v>60</v>
      </c>
      <c r="B16" s="15">
        <v>80</v>
      </c>
      <c r="C16" s="15">
        <v>33</v>
      </c>
      <c r="D16" s="20">
        <f t="shared" si="0"/>
        <v>-58.75</v>
      </c>
      <c r="E16" s="15">
        <v>10</v>
      </c>
      <c r="F16" s="15">
        <v>2</v>
      </c>
      <c r="G16" s="86">
        <f t="shared" si="1"/>
        <v>-80</v>
      </c>
      <c r="H16" s="15"/>
      <c r="I16" s="15"/>
      <c r="J16" s="25"/>
      <c r="K16" s="15">
        <v>17</v>
      </c>
      <c r="L16" s="15">
        <v>3</v>
      </c>
      <c r="M16" s="25">
        <f t="shared" si="2"/>
        <v>-82.35294117647058</v>
      </c>
    </row>
    <row r="17" spans="1:13" ht="14.25">
      <c r="A17" s="14" t="s">
        <v>61</v>
      </c>
      <c r="B17" s="15">
        <v>257</v>
      </c>
      <c r="C17" s="15">
        <v>219</v>
      </c>
      <c r="D17" s="20">
        <f t="shared" si="0"/>
        <v>-14.785992217898837</v>
      </c>
      <c r="E17" s="15">
        <v>30</v>
      </c>
      <c r="F17" s="15">
        <v>39</v>
      </c>
      <c r="G17" s="86">
        <f t="shared" si="1"/>
        <v>30</v>
      </c>
      <c r="H17" s="15"/>
      <c r="I17" s="15"/>
      <c r="J17" s="25"/>
      <c r="K17" s="15">
        <v>46</v>
      </c>
      <c r="L17" s="15">
        <v>51</v>
      </c>
      <c r="M17" s="25">
        <f t="shared" si="2"/>
        <v>10.869565217391298</v>
      </c>
    </row>
    <row r="18" spans="1:13" ht="14.25">
      <c r="A18" s="14" t="s">
        <v>62</v>
      </c>
      <c r="B18" s="15">
        <v>32</v>
      </c>
      <c r="C18" s="15">
        <v>29</v>
      </c>
      <c r="D18" s="20">
        <f t="shared" si="0"/>
        <v>-9.375</v>
      </c>
      <c r="E18" s="15">
        <v>10</v>
      </c>
      <c r="F18" s="15">
        <v>13</v>
      </c>
      <c r="G18" s="86">
        <f t="shared" si="1"/>
        <v>30</v>
      </c>
      <c r="H18" s="15">
        <v>1</v>
      </c>
      <c r="I18" s="15">
        <v>0</v>
      </c>
      <c r="J18" s="137" t="s">
        <v>314</v>
      </c>
      <c r="K18" s="15">
        <v>22</v>
      </c>
      <c r="L18" s="15">
        <v>25</v>
      </c>
      <c r="M18" s="25">
        <f t="shared" si="2"/>
        <v>13.63636363636364</v>
      </c>
    </row>
    <row r="19" spans="1:13" ht="14.25">
      <c r="A19" s="14" t="s">
        <v>63</v>
      </c>
      <c r="B19" s="15">
        <v>21</v>
      </c>
      <c r="C19" s="15">
        <v>12</v>
      </c>
      <c r="D19" s="20">
        <f t="shared" si="0"/>
        <v>-42.857142857142854</v>
      </c>
      <c r="E19" s="15">
        <v>2</v>
      </c>
      <c r="F19" s="15">
        <v>3</v>
      </c>
      <c r="G19" s="86">
        <f t="shared" si="1"/>
        <v>50</v>
      </c>
      <c r="H19" s="15">
        <v>1</v>
      </c>
      <c r="I19" s="15">
        <v>0</v>
      </c>
      <c r="J19" s="137" t="s">
        <v>314</v>
      </c>
      <c r="K19" s="15">
        <v>1</v>
      </c>
      <c r="L19" s="15">
        <v>9</v>
      </c>
      <c r="M19" s="97">
        <f t="shared" si="2"/>
        <v>800</v>
      </c>
    </row>
    <row r="20" spans="1:13" ht="14.25">
      <c r="A20" s="14" t="s">
        <v>64</v>
      </c>
      <c r="B20" s="15">
        <v>239</v>
      </c>
      <c r="C20" s="15">
        <v>259</v>
      </c>
      <c r="D20" s="20">
        <f t="shared" si="0"/>
        <v>8.36820083682008</v>
      </c>
      <c r="E20" s="15">
        <v>23</v>
      </c>
      <c r="F20" s="15">
        <v>20</v>
      </c>
      <c r="G20" s="86">
        <f t="shared" si="1"/>
        <v>-13.043478260869563</v>
      </c>
      <c r="H20" s="15">
        <v>3</v>
      </c>
      <c r="I20" s="15">
        <v>1</v>
      </c>
      <c r="J20" s="25">
        <f>I20*100/H20-100</f>
        <v>-66.66666666666666</v>
      </c>
      <c r="K20" s="15">
        <v>48</v>
      </c>
      <c r="L20" s="15">
        <v>36</v>
      </c>
      <c r="M20" s="25">
        <f t="shared" si="2"/>
        <v>-25</v>
      </c>
    </row>
    <row r="21" spans="1:13" ht="14.25">
      <c r="A21" s="14" t="s">
        <v>65</v>
      </c>
      <c r="B21" s="15">
        <v>109</v>
      </c>
      <c r="C21" s="15">
        <v>102</v>
      </c>
      <c r="D21" s="20">
        <f t="shared" si="0"/>
        <v>-6.422018348623851</v>
      </c>
      <c r="E21" s="15">
        <v>28</v>
      </c>
      <c r="F21" s="15">
        <v>23</v>
      </c>
      <c r="G21" s="20">
        <f t="shared" si="1"/>
        <v>-17.85714285714286</v>
      </c>
      <c r="H21" s="15">
        <v>0</v>
      </c>
      <c r="I21" s="15">
        <v>1</v>
      </c>
      <c r="J21" s="25" t="s">
        <v>315</v>
      </c>
      <c r="K21" s="15">
        <v>46</v>
      </c>
      <c r="L21" s="15">
        <v>40</v>
      </c>
      <c r="M21" s="25">
        <f t="shared" si="2"/>
        <v>-13.043478260869563</v>
      </c>
    </row>
    <row r="22" spans="1:13" ht="14.25">
      <c r="A22" s="14" t="s">
        <v>66</v>
      </c>
      <c r="B22" s="15">
        <v>12</v>
      </c>
      <c r="C22" s="15">
        <v>26</v>
      </c>
      <c r="D22" s="20">
        <f t="shared" si="0"/>
        <v>116.66666666666666</v>
      </c>
      <c r="E22" s="15">
        <v>3</v>
      </c>
      <c r="F22" s="15">
        <v>3</v>
      </c>
      <c r="G22" s="86">
        <f t="shared" si="1"/>
        <v>0</v>
      </c>
      <c r="H22" s="15"/>
      <c r="I22" s="15"/>
      <c r="J22" s="25"/>
      <c r="K22" s="15">
        <v>4</v>
      </c>
      <c r="L22" s="15">
        <v>6</v>
      </c>
      <c r="M22" s="97">
        <f t="shared" si="2"/>
        <v>50</v>
      </c>
    </row>
    <row r="23" spans="1:13" ht="14.25">
      <c r="A23" s="14" t="s">
        <v>67</v>
      </c>
      <c r="B23" s="15">
        <v>66</v>
      </c>
      <c r="C23" s="15">
        <v>63</v>
      </c>
      <c r="D23" s="20">
        <f t="shared" si="0"/>
        <v>-4.545454545454547</v>
      </c>
      <c r="E23" s="15">
        <v>21</v>
      </c>
      <c r="F23" s="15">
        <v>19</v>
      </c>
      <c r="G23" s="20">
        <f t="shared" si="1"/>
        <v>-9.523809523809518</v>
      </c>
      <c r="H23" s="15">
        <v>1</v>
      </c>
      <c r="I23" s="15">
        <v>8</v>
      </c>
      <c r="J23" s="97">
        <f>I23*100/H23-100</f>
        <v>700</v>
      </c>
      <c r="K23" s="15">
        <v>39</v>
      </c>
      <c r="L23" s="15">
        <v>31</v>
      </c>
      <c r="M23" s="25">
        <f t="shared" si="2"/>
        <v>-20.51282051282051</v>
      </c>
    </row>
    <row r="24" spans="1:13" ht="14.25">
      <c r="A24" s="14" t="s">
        <v>68</v>
      </c>
      <c r="B24" s="15">
        <v>61</v>
      </c>
      <c r="C24" s="15">
        <v>35</v>
      </c>
      <c r="D24" s="20">
        <f t="shared" si="0"/>
        <v>-42.622950819672134</v>
      </c>
      <c r="E24" s="15">
        <v>5</v>
      </c>
      <c r="F24" s="15">
        <v>3</v>
      </c>
      <c r="G24" s="86">
        <f t="shared" si="1"/>
        <v>-40</v>
      </c>
      <c r="H24" s="15">
        <v>1</v>
      </c>
      <c r="I24" s="15">
        <v>0</v>
      </c>
      <c r="J24" s="137" t="s">
        <v>314</v>
      </c>
      <c r="K24" s="15">
        <v>5</v>
      </c>
      <c r="L24" s="15">
        <v>5</v>
      </c>
      <c r="M24" s="97">
        <f t="shared" si="2"/>
        <v>0</v>
      </c>
    </row>
    <row r="25" spans="1:13" ht="14.25">
      <c r="A25" s="14" t="s">
        <v>69</v>
      </c>
      <c r="B25" s="15">
        <v>57</v>
      </c>
      <c r="C25" s="15">
        <v>38</v>
      </c>
      <c r="D25" s="20">
        <f t="shared" si="0"/>
        <v>-33.33333333333333</v>
      </c>
      <c r="E25" s="15">
        <v>17</v>
      </c>
      <c r="F25" s="15">
        <v>10</v>
      </c>
      <c r="G25" s="20">
        <f t="shared" si="1"/>
        <v>-41.1764705882353</v>
      </c>
      <c r="H25" s="15">
        <v>1</v>
      </c>
      <c r="I25" s="15">
        <v>0</v>
      </c>
      <c r="J25" s="137" t="s">
        <v>314</v>
      </c>
      <c r="K25" s="15">
        <v>21</v>
      </c>
      <c r="L25" s="15">
        <v>25</v>
      </c>
      <c r="M25" s="25">
        <f t="shared" si="2"/>
        <v>19.04761904761905</v>
      </c>
    </row>
    <row r="26" spans="1:13" ht="14.25">
      <c r="A26" s="14" t="s">
        <v>70</v>
      </c>
      <c r="B26" s="15">
        <v>48</v>
      </c>
      <c r="C26" s="15">
        <v>48</v>
      </c>
      <c r="D26" s="86">
        <f t="shared" si="0"/>
        <v>0</v>
      </c>
      <c r="E26" s="15">
        <v>3</v>
      </c>
      <c r="F26" s="15">
        <v>8</v>
      </c>
      <c r="G26" s="20">
        <f t="shared" si="1"/>
        <v>166.66666666666669</v>
      </c>
      <c r="H26" s="15">
        <v>0</v>
      </c>
      <c r="I26" s="15">
        <v>1</v>
      </c>
      <c r="J26" s="25" t="s">
        <v>315</v>
      </c>
      <c r="K26" s="15">
        <v>3</v>
      </c>
      <c r="L26" s="15">
        <v>9</v>
      </c>
      <c r="M26" s="25">
        <f t="shared" si="2"/>
        <v>200</v>
      </c>
    </row>
    <row r="27" spans="1:13" ht="14.25">
      <c r="A27" s="14" t="s">
        <v>71</v>
      </c>
      <c r="B27" s="15">
        <v>3</v>
      </c>
      <c r="C27" s="15">
        <v>5</v>
      </c>
      <c r="D27" s="20">
        <f t="shared" si="0"/>
        <v>66.66666666666666</v>
      </c>
      <c r="E27" s="15">
        <v>0</v>
      </c>
      <c r="F27" s="15">
        <v>4</v>
      </c>
      <c r="G27" s="25" t="s">
        <v>315</v>
      </c>
      <c r="H27" s="15"/>
      <c r="I27" s="15"/>
      <c r="J27" s="25"/>
      <c r="K27" s="15">
        <v>0</v>
      </c>
      <c r="L27" s="15">
        <v>4</v>
      </c>
      <c r="M27" s="25" t="s">
        <v>315</v>
      </c>
    </row>
    <row r="28" spans="1:13" ht="14.25">
      <c r="A28" s="14" t="s">
        <v>72</v>
      </c>
      <c r="B28" s="15">
        <v>93</v>
      </c>
      <c r="C28" s="15">
        <v>89</v>
      </c>
      <c r="D28" s="20">
        <f t="shared" si="0"/>
        <v>-4.3010752688172005</v>
      </c>
      <c r="E28" s="15">
        <v>6</v>
      </c>
      <c r="F28" s="15">
        <v>10</v>
      </c>
      <c r="G28" s="20">
        <f t="shared" si="1"/>
        <v>66.66666666666666</v>
      </c>
      <c r="H28" s="15">
        <v>1</v>
      </c>
      <c r="I28" s="15">
        <v>0</v>
      </c>
      <c r="J28" s="137" t="s">
        <v>314</v>
      </c>
      <c r="K28" s="15">
        <v>5</v>
      </c>
      <c r="L28" s="15">
        <v>18</v>
      </c>
      <c r="M28" s="97">
        <f t="shared" si="2"/>
        <v>260</v>
      </c>
    </row>
    <row r="29" spans="1:13" ht="14.25">
      <c r="A29" s="14" t="s">
        <v>73</v>
      </c>
      <c r="B29" s="15">
        <v>4</v>
      </c>
      <c r="C29" s="15">
        <v>6</v>
      </c>
      <c r="D29" s="20">
        <f t="shared" si="0"/>
        <v>50</v>
      </c>
      <c r="E29" s="15">
        <v>2</v>
      </c>
      <c r="F29" s="15">
        <v>3</v>
      </c>
      <c r="G29" s="86">
        <f t="shared" si="1"/>
        <v>50</v>
      </c>
      <c r="H29" s="15">
        <v>0</v>
      </c>
      <c r="I29" s="15">
        <v>1</v>
      </c>
      <c r="J29" s="25" t="s">
        <v>315</v>
      </c>
      <c r="K29" s="15">
        <v>2</v>
      </c>
      <c r="L29" s="15">
        <v>7</v>
      </c>
      <c r="M29" s="97">
        <f t="shared" si="2"/>
        <v>250</v>
      </c>
    </row>
    <row r="30" spans="1:13" ht="14.25">
      <c r="A30" s="14" t="s">
        <v>74</v>
      </c>
      <c r="B30" s="15">
        <v>59</v>
      </c>
      <c r="C30" s="15">
        <v>62</v>
      </c>
      <c r="D30" s="20">
        <f t="shared" si="0"/>
        <v>5.0847457627118615</v>
      </c>
      <c r="E30" s="15">
        <v>12</v>
      </c>
      <c r="F30" s="15">
        <v>9</v>
      </c>
      <c r="G30" s="86">
        <f t="shared" si="1"/>
        <v>-25</v>
      </c>
      <c r="H30" s="15">
        <v>0</v>
      </c>
      <c r="I30" s="15">
        <v>2</v>
      </c>
      <c r="J30" s="25" t="s">
        <v>315</v>
      </c>
      <c r="K30" s="15">
        <v>17</v>
      </c>
      <c r="L30" s="15">
        <v>15</v>
      </c>
      <c r="M30" s="25">
        <f t="shared" si="2"/>
        <v>-11.764705882352942</v>
      </c>
    </row>
    <row r="31" spans="1:13" ht="14.25">
      <c r="A31" s="14" t="s">
        <v>75</v>
      </c>
      <c r="B31" s="15">
        <v>64</v>
      </c>
      <c r="C31" s="15">
        <v>69</v>
      </c>
      <c r="D31" s="20">
        <f t="shared" si="0"/>
        <v>7.8125</v>
      </c>
      <c r="E31" s="15">
        <v>10</v>
      </c>
      <c r="F31" s="15">
        <v>11</v>
      </c>
      <c r="G31" s="86">
        <f t="shared" si="1"/>
        <v>10</v>
      </c>
      <c r="H31" s="15">
        <v>3</v>
      </c>
      <c r="I31" s="15">
        <v>3</v>
      </c>
      <c r="J31" s="25">
        <f>I31*100/H31-100</f>
        <v>0</v>
      </c>
      <c r="K31" s="15">
        <v>12</v>
      </c>
      <c r="L31" s="15">
        <v>29</v>
      </c>
      <c r="M31" s="25">
        <f t="shared" si="2"/>
        <v>141.66666666666666</v>
      </c>
    </row>
    <row r="32" spans="1:13" ht="14.25">
      <c r="A32" s="14" t="s">
        <v>76</v>
      </c>
      <c r="B32" s="15">
        <v>49</v>
      </c>
      <c r="C32" s="15">
        <v>19</v>
      </c>
      <c r="D32" s="20">
        <f t="shared" si="0"/>
        <v>-61.224489795918366</v>
      </c>
      <c r="E32" s="15">
        <v>5</v>
      </c>
      <c r="F32" s="15">
        <v>4</v>
      </c>
      <c r="G32" s="86">
        <f t="shared" si="1"/>
        <v>-20</v>
      </c>
      <c r="H32" s="15">
        <v>3</v>
      </c>
      <c r="I32" s="15">
        <v>1</v>
      </c>
      <c r="J32" s="25">
        <f>I32*100/H32-100</f>
        <v>-66.66666666666666</v>
      </c>
      <c r="K32" s="15">
        <v>24</v>
      </c>
      <c r="L32" s="15">
        <v>9</v>
      </c>
      <c r="M32" s="25">
        <f t="shared" si="2"/>
        <v>-62.5</v>
      </c>
    </row>
    <row r="33" spans="1:13" ht="14.25">
      <c r="A33" s="14" t="s">
        <v>77</v>
      </c>
      <c r="B33" s="15"/>
      <c r="C33" s="15"/>
      <c r="D33" s="20"/>
      <c r="E33" s="15"/>
      <c r="F33" s="15"/>
      <c r="G33" s="20"/>
      <c r="H33" s="15"/>
      <c r="I33" s="15"/>
      <c r="J33" s="25"/>
      <c r="K33" s="15"/>
      <c r="L33" s="15"/>
      <c r="M33" s="25"/>
    </row>
    <row r="34" spans="1:13" ht="15">
      <c r="A34" s="17" t="s">
        <v>78</v>
      </c>
      <c r="B34" s="50">
        <v>1771</v>
      </c>
      <c r="C34" s="50">
        <v>1684</v>
      </c>
      <c r="D34" s="30">
        <f t="shared" si="0"/>
        <v>-4.9124788255222995</v>
      </c>
      <c r="E34" s="50">
        <v>280</v>
      </c>
      <c r="F34" s="50">
        <v>290</v>
      </c>
      <c r="G34" s="30">
        <f t="shared" si="1"/>
        <v>3.5714285714285694</v>
      </c>
      <c r="H34" s="50">
        <v>42</v>
      </c>
      <c r="I34" s="50">
        <v>27</v>
      </c>
      <c r="J34" s="27">
        <f>I34*100/H34-100</f>
        <v>-35.71428571428571</v>
      </c>
      <c r="K34" s="50">
        <v>539</v>
      </c>
      <c r="L34" s="50">
        <v>492</v>
      </c>
      <c r="M34" s="27">
        <f t="shared" si="2"/>
        <v>-8.71985157699443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G25 D7:D34 G14:G23 G27:G34 G7:G11 J7:J13 M7:M12 J16:J17 J20:J23 J26:J27 J29:J34 M14:M34">
    <cfRule type="cellIs" priority="24" dxfId="159" operator="lessThanOrEqual" stopIfTrue="1">
      <formula>0</formula>
    </cfRule>
  </conditionalFormatting>
  <conditionalFormatting sqref="G25 D7:D34 G14:G23 G27:G34 G7:G11 J7:J13 M7:M12 J16:J17 J20:J23 J26:J27 J29:J34 M14:M34">
    <cfRule type="cellIs" priority="23" dxfId="158" operator="greaterThan" stopIfTrue="1">
      <formula>0</formula>
    </cfRule>
  </conditionalFormatting>
  <conditionalFormatting sqref="G8:G12 G14:G34">
    <cfRule type="cellIs" priority="18" dxfId="159" operator="lessThanOrEqual" stopIfTrue="1">
      <formula>0</formula>
    </cfRule>
  </conditionalFormatting>
  <conditionalFormatting sqref="G8:G12 G14:G34">
    <cfRule type="cellIs" priority="17" dxfId="158" operator="greaterThan" stopIfTrue="1">
      <formula>0</formula>
    </cfRule>
  </conditionalFormatting>
  <conditionalFormatting sqref="M7:M12 M14:M34">
    <cfRule type="cellIs" priority="16" dxfId="159" operator="lessThanOrEqual" stopIfTrue="1">
      <formula>0</formula>
    </cfRule>
  </conditionalFormatting>
  <conditionalFormatting sqref="M7:M12 M14:M34">
    <cfRule type="cellIs" priority="15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14" sqref="J14"/>
    </sheetView>
  </sheetViews>
  <sheetFormatPr defaultColWidth="9.140625" defaultRowHeight="15"/>
  <cols>
    <col min="1" max="1" width="22.8515625" style="1" customWidth="1"/>
    <col min="2" max="13" width="10.140625" style="1" customWidth="1"/>
    <col min="14" max="16384" width="9.140625" style="1" customWidth="1"/>
  </cols>
  <sheetData>
    <row r="1" spans="1:13" ht="18">
      <c r="A1" s="149" t="s">
        <v>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43</v>
      </c>
      <c r="C4" s="150"/>
      <c r="D4" s="150"/>
      <c r="E4" s="150" t="s">
        <v>44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14.25">
      <c r="A5" s="150"/>
      <c r="B5" s="150"/>
      <c r="C5" s="150"/>
      <c r="D5" s="150"/>
      <c r="E5" s="150" t="s">
        <v>45</v>
      </c>
      <c r="F5" s="150"/>
      <c r="G5" s="150"/>
      <c r="H5" s="150" t="s">
        <v>46</v>
      </c>
      <c r="I5" s="150"/>
      <c r="J5" s="150"/>
      <c r="K5" s="150" t="s">
        <v>47</v>
      </c>
      <c r="L5" s="150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>
        <v>0</v>
      </c>
      <c r="C7" s="9"/>
      <c r="D7" s="11">
        <v>0</v>
      </c>
      <c r="E7" s="9">
        <v>0</v>
      </c>
      <c r="F7" s="9"/>
      <c r="G7" s="11">
        <v>0</v>
      </c>
      <c r="H7" s="9">
        <v>0</v>
      </c>
      <c r="I7" s="9"/>
      <c r="J7" s="11">
        <v>0</v>
      </c>
      <c r="K7" s="9">
        <v>0</v>
      </c>
      <c r="L7" s="9"/>
      <c r="M7" s="11">
        <v>0</v>
      </c>
    </row>
    <row r="8" spans="1:13" ht="14.25">
      <c r="A8" s="14" t="s">
        <v>52</v>
      </c>
      <c r="B8" s="9">
        <v>12</v>
      </c>
      <c r="C8" s="9">
        <v>20</v>
      </c>
      <c r="D8" s="25">
        <f aca="true" t="shared" si="0" ref="D8:D34">C8*100/B8-100</f>
        <v>66.66666666666666</v>
      </c>
      <c r="E8" s="9">
        <v>1</v>
      </c>
      <c r="F8" s="9">
        <v>1</v>
      </c>
      <c r="G8" s="25">
        <f aca="true" t="shared" si="1" ref="G8:G34">F8*100/E8-100</f>
        <v>0</v>
      </c>
      <c r="H8" s="9">
        <v>0</v>
      </c>
      <c r="I8" s="9">
        <v>1</v>
      </c>
      <c r="J8" s="25" t="s">
        <v>315</v>
      </c>
      <c r="K8" s="9">
        <v>1</v>
      </c>
      <c r="L8" s="9">
        <v>3</v>
      </c>
      <c r="M8" s="97">
        <f>L8*100/K8-100</f>
        <v>200</v>
      </c>
    </row>
    <row r="9" spans="1:13" ht="14.25">
      <c r="A9" s="14" t="s">
        <v>53</v>
      </c>
      <c r="B9" s="9">
        <v>60</v>
      </c>
      <c r="C9" s="9">
        <v>41</v>
      </c>
      <c r="D9" s="25">
        <f t="shared" si="0"/>
        <v>-31.66666666666667</v>
      </c>
      <c r="E9" s="9">
        <v>21</v>
      </c>
      <c r="F9" s="9">
        <v>11</v>
      </c>
      <c r="G9" s="25">
        <f t="shared" si="1"/>
        <v>-47.61904761904762</v>
      </c>
      <c r="H9" s="9">
        <v>2</v>
      </c>
      <c r="I9" s="9">
        <v>2</v>
      </c>
      <c r="J9" s="25">
        <f>I9*100/H9-100</f>
        <v>0</v>
      </c>
      <c r="K9" s="9">
        <v>43</v>
      </c>
      <c r="L9" s="9">
        <v>13</v>
      </c>
      <c r="M9" s="25">
        <f aca="true" t="shared" si="2" ref="M9:M34">L9*100/K9-100</f>
        <v>-69.76744186046511</v>
      </c>
    </row>
    <row r="10" spans="1:13" ht="14.25">
      <c r="A10" s="14" t="s">
        <v>54</v>
      </c>
      <c r="B10" s="9">
        <v>109</v>
      </c>
      <c r="C10" s="9">
        <v>122</v>
      </c>
      <c r="D10" s="25">
        <f t="shared" si="0"/>
        <v>11.926605504587158</v>
      </c>
      <c r="E10" s="9">
        <v>27</v>
      </c>
      <c r="F10" s="9">
        <v>48</v>
      </c>
      <c r="G10" s="25">
        <f t="shared" si="1"/>
        <v>77.77777777777777</v>
      </c>
      <c r="H10" s="9">
        <v>14</v>
      </c>
      <c r="I10" s="9">
        <v>2</v>
      </c>
      <c r="J10" s="25">
        <f>I10*100/H10-100</f>
        <v>-85.71428571428571</v>
      </c>
      <c r="K10" s="9">
        <v>87</v>
      </c>
      <c r="L10" s="9">
        <v>69</v>
      </c>
      <c r="M10" s="25">
        <f t="shared" si="2"/>
        <v>-20.689655172413794</v>
      </c>
    </row>
    <row r="11" spans="1:13" ht="14.25">
      <c r="A11" s="14" t="s">
        <v>55</v>
      </c>
      <c r="B11" s="9">
        <v>49</v>
      </c>
      <c r="C11" s="9">
        <v>55</v>
      </c>
      <c r="D11" s="25">
        <f t="shared" si="0"/>
        <v>12.244897959183675</v>
      </c>
      <c r="E11" s="9">
        <v>6</v>
      </c>
      <c r="F11" s="9">
        <v>11</v>
      </c>
      <c r="G11" s="25">
        <f t="shared" si="1"/>
        <v>83.33333333333334</v>
      </c>
      <c r="H11" s="9">
        <v>1</v>
      </c>
      <c r="I11" s="9">
        <v>4</v>
      </c>
      <c r="J11" s="97">
        <f>I11*100/H11-100</f>
        <v>300</v>
      </c>
      <c r="K11" s="9">
        <v>8</v>
      </c>
      <c r="L11" s="9">
        <v>21</v>
      </c>
      <c r="M11" s="25">
        <f t="shared" si="2"/>
        <v>162.5</v>
      </c>
    </row>
    <row r="12" spans="1:13" ht="14.25">
      <c r="A12" s="14" t="s">
        <v>56</v>
      </c>
      <c r="B12" s="9">
        <v>22</v>
      </c>
      <c r="C12" s="9">
        <v>16</v>
      </c>
      <c r="D12" s="25">
        <f t="shared" si="0"/>
        <v>-27.272727272727266</v>
      </c>
      <c r="E12" s="9">
        <v>2</v>
      </c>
      <c r="F12" s="9">
        <v>3</v>
      </c>
      <c r="G12" s="25">
        <f t="shared" si="1"/>
        <v>50</v>
      </c>
      <c r="H12" s="9">
        <v>0</v>
      </c>
      <c r="I12" s="9">
        <v>1</v>
      </c>
      <c r="J12" s="25" t="s">
        <v>315</v>
      </c>
      <c r="K12" s="9">
        <v>5</v>
      </c>
      <c r="L12" s="9">
        <v>3</v>
      </c>
      <c r="M12" s="25">
        <f t="shared" si="2"/>
        <v>-40</v>
      </c>
    </row>
    <row r="13" spans="1:13" ht="14.25">
      <c r="A13" s="14" t="s">
        <v>57</v>
      </c>
      <c r="B13" s="9">
        <v>36</v>
      </c>
      <c r="C13" s="9">
        <v>30</v>
      </c>
      <c r="D13" s="25">
        <f t="shared" si="0"/>
        <v>-16.66666666666667</v>
      </c>
      <c r="E13" s="9">
        <v>1</v>
      </c>
      <c r="F13" s="9">
        <v>0</v>
      </c>
      <c r="G13" s="137" t="s">
        <v>314</v>
      </c>
      <c r="H13" s="9"/>
      <c r="I13" s="9"/>
      <c r="J13" s="25"/>
      <c r="K13" s="9">
        <v>1</v>
      </c>
      <c r="L13" s="9">
        <v>0</v>
      </c>
      <c r="M13" s="137" t="s">
        <v>314</v>
      </c>
    </row>
    <row r="14" spans="1:13" ht="14.25">
      <c r="A14" s="14" t="s">
        <v>58</v>
      </c>
      <c r="B14" s="9">
        <v>180</v>
      </c>
      <c r="C14" s="9">
        <v>190</v>
      </c>
      <c r="D14" s="25">
        <f t="shared" si="0"/>
        <v>5.555555555555557</v>
      </c>
      <c r="E14" s="9">
        <v>31</v>
      </c>
      <c r="F14" s="9">
        <v>20</v>
      </c>
      <c r="G14" s="25">
        <f t="shared" si="1"/>
        <v>-35.483870967741936</v>
      </c>
      <c r="H14" s="9">
        <v>6</v>
      </c>
      <c r="I14" s="9">
        <v>0</v>
      </c>
      <c r="J14" s="137" t="s">
        <v>314</v>
      </c>
      <c r="K14" s="9">
        <v>65</v>
      </c>
      <c r="L14" s="9">
        <v>31</v>
      </c>
      <c r="M14" s="25">
        <f t="shared" si="2"/>
        <v>-52.30769230769231</v>
      </c>
    </row>
    <row r="15" spans="1:13" ht="14.25">
      <c r="A15" s="14" t="s">
        <v>59</v>
      </c>
      <c r="B15" s="9">
        <v>64</v>
      </c>
      <c r="C15" s="9">
        <v>109</v>
      </c>
      <c r="D15" s="25">
        <f t="shared" si="0"/>
        <v>70.3125</v>
      </c>
      <c r="E15" s="9">
        <v>15</v>
      </c>
      <c r="F15" s="9">
        <v>22</v>
      </c>
      <c r="G15" s="25">
        <f t="shared" si="1"/>
        <v>46.66666666666666</v>
      </c>
      <c r="H15" s="9">
        <v>4</v>
      </c>
      <c r="I15" s="9">
        <v>1</v>
      </c>
      <c r="J15" s="25">
        <f>I15*100/H15-100</f>
        <v>-75</v>
      </c>
      <c r="K15" s="9">
        <v>28</v>
      </c>
      <c r="L15" s="9">
        <v>38</v>
      </c>
      <c r="M15" s="25">
        <f t="shared" si="2"/>
        <v>35.71428571428572</v>
      </c>
    </row>
    <row r="16" spans="1:13" ht="14.25">
      <c r="A16" s="14" t="s">
        <v>60</v>
      </c>
      <c r="B16" s="9">
        <v>80</v>
      </c>
      <c r="C16" s="9">
        <v>33</v>
      </c>
      <c r="D16" s="25">
        <f t="shared" si="0"/>
        <v>-58.75</v>
      </c>
      <c r="E16" s="9">
        <v>10</v>
      </c>
      <c r="F16" s="9">
        <v>2</v>
      </c>
      <c r="G16" s="25">
        <f t="shared" si="1"/>
        <v>-80</v>
      </c>
      <c r="H16" s="9"/>
      <c r="I16" s="9"/>
      <c r="J16" s="25"/>
      <c r="K16" s="9">
        <v>17</v>
      </c>
      <c r="L16" s="9">
        <v>3</v>
      </c>
      <c r="M16" s="25">
        <f t="shared" si="2"/>
        <v>-82.35294117647058</v>
      </c>
    </row>
    <row r="17" spans="1:13" ht="14.25">
      <c r="A17" s="14" t="s">
        <v>61</v>
      </c>
      <c r="B17" s="9">
        <v>258</v>
      </c>
      <c r="C17" s="9">
        <v>223</v>
      </c>
      <c r="D17" s="25">
        <f t="shared" si="0"/>
        <v>-13.565891472868216</v>
      </c>
      <c r="E17" s="9">
        <v>31</v>
      </c>
      <c r="F17" s="9">
        <v>43</v>
      </c>
      <c r="G17" s="25">
        <f t="shared" si="1"/>
        <v>38.70967741935485</v>
      </c>
      <c r="H17" s="9"/>
      <c r="I17" s="9"/>
      <c r="J17" s="25"/>
      <c r="K17" s="9">
        <v>47</v>
      </c>
      <c r="L17" s="9">
        <v>55</v>
      </c>
      <c r="M17" s="25">
        <f t="shared" si="2"/>
        <v>17.02127659574468</v>
      </c>
    </row>
    <row r="18" spans="1:13" ht="14.25">
      <c r="A18" s="14" t="s">
        <v>62</v>
      </c>
      <c r="B18" s="9">
        <v>32</v>
      </c>
      <c r="C18" s="9">
        <v>29</v>
      </c>
      <c r="D18" s="25">
        <f t="shared" si="0"/>
        <v>-9.375</v>
      </c>
      <c r="E18" s="9">
        <v>10</v>
      </c>
      <c r="F18" s="9">
        <v>13</v>
      </c>
      <c r="G18" s="25">
        <f t="shared" si="1"/>
        <v>30</v>
      </c>
      <c r="H18" s="9">
        <v>1</v>
      </c>
      <c r="I18" s="9">
        <v>0</v>
      </c>
      <c r="J18" s="137" t="s">
        <v>314</v>
      </c>
      <c r="K18" s="9">
        <v>22</v>
      </c>
      <c r="L18" s="9">
        <v>25</v>
      </c>
      <c r="M18" s="25">
        <f t="shared" si="2"/>
        <v>13.63636363636364</v>
      </c>
    </row>
    <row r="19" spans="1:13" ht="14.25">
      <c r="A19" s="14" t="s">
        <v>63</v>
      </c>
      <c r="B19" s="9">
        <v>22</v>
      </c>
      <c r="C19" s="9">
        <v>12</v>
      </c>
      <c r="D19" s="25">
        <f t="shared" si="0"/>
        <v>-45.45454545454545</v>
      </c>
      <c r="E19" s="9">
        <v>3</v>
      </c>
      <c r="F19" s="9">
        <v>3</v>
      </c>
      <c r="G19" s="25">
        <f t="shared" si="1"/>
        <v>0</v>
      </c>
      <c r="H19" s="9">
        <v>1</v>
      </c>
      <c r="I19" s="9">
        <v>0</v>
      </c>
      <c r="J19" s="137" t="s">
        <v>314</v>
      </c>
      <c r="K19" s="9">
        <v>2</v>
      </c>
      <c r="L19" s="9">
        <v>9</v>
      </c>
      <c r="M19" s="25">
        <f t="shared" si="2"/>
        <v>350</v>
      </c>
    </row>
    <row r="20" spans="1:13" ht="14.25">
      <c r="A20" s="14" t="s">
        <v>64</v>
      </c>
      <c r="B20" s="9">
        <v>239</v>
      </c>
      <c r="C20" s="9">
        <v>260</v>
      </c>
      <c r="D20" s="25">
        <f t="shared" si="0"/>
        <v>8.786610878661094</v>
      </c>
      <c r="E20" s="9">
        <v>23</v>
      </c>
      <c r="F20" s="9">
        <v>21</v>
      </c>
      <c r="G20" s="25">
        <f t="shared" si="1"/>
        <v>-8.695652173913047</v>
      </c>
      <c r="H20" s="9">
        <v>3</v>
      </c>
      <c r="I20" s="9">
        <v>1</v>
      </c>
      <c r="J20" s="25">
        <f>I20*100/H20-100</f>
        <v>-66.66666666666666</v>
      </c>
      <c r="K20" s="9">
        <v>48</v>
      </c>
      <c r="L20" s="9">
        <v>37</v>
      </c>
      <c r="M20" s="25">
        <f t="shared" si="2"/>
        <v>-22.91666666666667</v>
      </c>
    </row>
    <row r="21" spans="1:13" ht="14.25">
      <c r="A21" s="14" t="s">
        <v>65</v>
      </c>
      <c r="B21" s="9">
        <v>110</v>
      </c>
      <c r="C21" s="9">
        <v>106</v>
      </c>
      <c r="D21" s="25">
        <f t="shared" si="0"/>
        <v>-3.6363636363636402</v>
      </c>
      <c r="E21" s="9">
        <v>28</v>
      </c>
      <c r="F21" s="9">
        <v>26</v>
      </c>
      <c r="G21" s="25">
        <f t="shared" si="1"/>
        <v>-7.142857142857139</v>
      </c>
      <c r="H21" s="9">
        <v>0</v>
      </c>
      <c r="I21" s="9">
        <v>1</v>
      </c>
      <c r="J21" s="25" t="s">
        <v>315</v>
      </c>
      <c r="K21" s="9">
        <v>46</v>
      </c>
      <c r="L21" s="9">
        <v>43</v>
      </c>
      <c r="M21" s="25">
        <f t="shared" si="2"/>
        <v>-6.521739130434781</v>
      </c>
    </row>
    <row r="22" spans="1:13" ht="14.25">
      <c r="A22" s="14" t="s">
        <v>66</v>
      </c>
      <c r="B22" s="9">
        <v>12</v>
      </c>
      <c r="C22" s="9">
        <v>26</v>
      </c>
      <c r="D22" s="25">
        <f t="shared" si="0"/>
        <v>116.66666666666666</v>
      </c>
      <c r="E22" s="9">
        <v>3</v>
      </c>
      <c r="F22" s="9">
        <v>3</v>
      </c>
      <c r="G22" s="25">
        <f t="shared" si="1"/>
        <v>0</v>
      </c>
      <c r="H22" s="9"/>
      <c r="I22" s="9"/>
      <c r="J22" s="25"/>
      <c r="K22" s="9">
        <v>4</v>
      </c>
      <c r="L22" s="9">
        <v>6</v>
      </c>
      <c r="M22" s="25">
        <f t="shared" si="2"/>
        <v>50</v>
      </c>
    </row>
    <row r="23" spans="1:13" ht="14.25">
      <c r="A23" s="14" t="s">
        <v>67</v>
      </c>
      <c r="B23" s="9">
        <v>66</v>
      </c>
      <c r="C23" s="9">
        <v>69</v>
      </c>
      <c r="D23" s="25">
        <f t="shared" si="0"/>
        <v>4.545454545454547</v>
      </c>
      <c r="E23" s="9">
        <v>21</v>
      </c>
      <c r="F23" s="9">
        <v>24</v>
      </c>
      <c r="G23" s="25">
        <f t="shared" si="1"/>
        <v>14.285714285714292</v>
      </c>
      <c r="H23" s="9">
        <v>1</v>
      </c>
      <c r="I23" s="9">
        <v>8</v>
      </c>
      <c r="J23" s="97">
        <f>I23*100/H23-100</f>
        <v>700</v>
      </c>
      <c r="K23" s="9">
        <v>39</v>
      </c>
      <c r="L23" s="9">
        <v>36</v>
      </c>
      <c r="M23" s="25">
        <f t="shared" si="2"/>
        <v>-7.692307692307693</v>
      </c>
    </row>
    <row r="24" spans="1:13" ht="14.25">
      <c r="A24" s="14" t="s">
        <v>68</v>
      </c>
      <c r="B24" s="9">
        <v>64</v>
      </c>
      <c r="C24" s="9">
        <v>35</v>
      </c>
      <c r="D24" s="25">
        <f t="shared" si="0"/>
        <v>-45.3125</v>
      </c>
      <c r="E24" s="9">
        <v>7</v>
      </c>
      <c r="F24" s="9">
        <v>3</v>
      </c>
      <c r="G24" s="25">
        <f t="shared" si="1"/>
        <v>-57.142857142857146</v>
      </c>
      <c r="H24" s="9">
        <v>1</v>
      </c>
      <c r="I24" s="9">
        <v>0</v>
      </c>
      <c r="J24" s="137" t="s">
        <v>314</v>
      </c>
      <c r="K24" s="9">
        <v>13</v>
      </c>
      <c r="L24" s="9">
        <v>5</v>
      </c>
      <c r="M24" s="25">
        <f t="shared" si="2"/>
        <v>-61.53846153846154</v>
      </c>
    </row>
    <row r="25" spans="1:13" ht="14.25">
      <c r="A25" s="14" t="s">
        <v>69</v>
      </c>
      <c r="B25" s="9">
        <v>58</v>
      </c>
      <c r="C25" s="9">
        <v>39</v>
      </c>
      <c r="D25" s="25">
        <f t="shared" si="0"/>
        <v>-32.758620689655174</v>
      </c>
      <c r="E25" s="9">
        <v>17</v>
      </c>
      <c r="F25" s="9">
        <v>11</v>
      </c>
      <c r="G25" s="25">
        <f t="shared" si="1"/>
        <v>-35.294117647058826</v>
      </c>
      <c r="H25" s="9">
        <v>1</v>
      </c>
      <c r="I25" s="9">
        <v>0</v>
      </c>
      <c r="J25" s="137" t="s">
        <v>314</v>
      </c>
      <c r="K25" s="9">
        <v>21</v>
      </c>
      <c r="L25" s="9">
        <v>26</v>
      </c>
      <c r="M25" s="25">
        <f t="shared" si="2"/>
        <v>23.80952380952381</v>
      </c>
    </row>
    <row r="26" spans="1:13" ht="14.25">
      <c r="A26" s="14" t="s">
        <v>70</v>
      </c>
      <c r="B26" s="9">
        <v>50</v>
      </c>
      <c r="C26" s="9">
        <v>50</v>
      </c>
      <c r="D26" s="25">
        <f t="shared" si="0"/>
        <v>0</v>
      </c>
      <c r="E26" s="9">
        <v>5</v>
      </c>
      <c r="F26" s="9">
        <v>8</v>
      </c>
      <c r="G26" s="25">
        <f t="shared" si="1"/>
        <v>60</v>
      </c>
      <c r="H26" s="9">
        <v>0</v>
      </c>
      <c r="I26" s="9">
        <v>1</v>
      </c>
      <c r="J26" s="25" t="s">
        <v>315</v>
      </c>
      <c r="K26" s="9">
        <v>5</v>
      </c>
      <c r="L26" s="9">
        <v>9</v>
      </c>
      <c r="M26" s="25">
        <f t="shared" si="2"/>
        <v>80</v>
      </c>
    </row>
    <row r="27" spans="1:13" ht="14.25">
      <c r="A27" s="14" t="s">
        <v>71</v>
      </c>
      <c r="B27" s="9">
        <v>3</v>
      </c>
      <c r="C27" s="9">
        <v>5</v>
      </c>
      <c r="D27" s="25">
        <f t="shared" si="0"/>
        <v>66.66666666666666</v>
      </c>
      <c r="E27" s="9">
        <v>0</v>
      </c>
      <c r="F27" s="9">
        <v>4</v>
      </c>
      <c r="G27" s="25" t="s">
        <v>315</v>
      </c>
      <c r="H27" s="9"/>
      <c r="I27" s="9"/>
      <c r="J27" s="25"/>
      <c r="K27" s="9">
        <v>0</v>
      </c>
      <c r="L27" s="9">
        <v>4</v>
      </c>
      <c r="M27" s="25" t="s">
        <v>315</v>
      </c>
    </row>
    <row r="28" spans="1:13" ht="14.25">
      <c r="A28" s="14" t="s">
        <v>72</v>
      </c>
      <c r="B28" s="9">
        <v>95</v>
      </c>
      <c r="C28" s="9">
        <v>90</v>
      </c>
      <c r="D28" s="25">
        <f t="shared" si="0"/>
        <v>-5.263157894736835</v>
      </c>
      <c r="E28" s="9">
        <v>6</v>
      </c>
      <c r="F28" s="9">
        <v>11</v>
      </c>
      <c r="G28" s="25">
        <f t="shared" si="1"/>
        <v>83.33333333333334</v>
      </c>
      <c r="H28" s="9">
        <v>1</v>
      </c>
      <c r="I28" s="9">
        <v>0</v>
      </c>
      <c r="J28" s="137" t="s">
        <v>314</v>
      </c>
      <c r="K28" s="9">
        <v>5</v>
      </c>
      <c r="L28" s="9">
        <v>19</v>
      </c>
      <c r="M28" s="97">
        <f t="shared" si="2"/>
        <v>280</v>
      </c>
    </row>
    <row r="29" spans="1:13" ht="14.25">
      <c r="A29" s="14" t="s">
        <v>73</v>
      </c>
      <c r="B29" s="9">
        <v>4</v>
      </c>
      <c r="C29" s="9">
        <v>6</v>
      </c>
      <c r="D29" s="25">
        <f t="shared" si="0"/>
        <v>50</v>
      </c>
      <c r="E29" s="9">
        <v>2</v>
      </c>
      <c r="F29" s="9">
        <v>3</v>
      </c>
      <c r="G29" s="25">
        <f t="shared" si="1"/>
        <v>50</v>
      </c>
      <c r="H29" s="9">
        <v>0</v>
      </c>
      <c r="I29" s="9">
        <v>1</v>
      </c>
      <c r="J29" s="25" t="s">
        <v>315</v>
      </c>
      <c r="K29" s="9">
        <v>2</v>
      </c>
      <c r="L29" s="9">
        <v>7</v>
      </c>
      <c r="M29" s="97">
        <f t="shared" si="2"/>
        <v>250</v>
      </c>
    </row>
    <row r="30" spans="1:13" ht="14.25">
      <c r="A30" s="14" t="s">
        <v>74</v>
      </c>
      <c r="B30" s="9">
        <v>59</v>
      </c>
      <c r="C30" s="9">
        <v>63</v>
      </c>
      <c r="D30" s="25">
        <f t="shared" si="0"/>
        <v>6.779661016949149</v>
      </c>
      <c r="E30" s="9">
        <v>12</v>
      </c>
      <c r="F30" s="9">
        <v>10</v>
      </c>
      <c r="G30" s="25">
        <f t="shared" si="1"/>
        <v>-16.66666666666667</v>
      </c>
      <c r="H30" s="9">
        <v>0</v>
      </c>
      <c r="I30" s="9">
        <v>2</v>
      </c>
      <c r="J30" s="25" t="s">
        <v>315</v>
      </c>
      <c r="K30" s="9">
        <v>17</v>
      </c>
      <c r="L30" s="9">
        <v>18</v>
      </c>
      <c r="M30" s="25">
        <f t="shared" si="2"/>
        <v>5.882352941176464</v>
      </c>
    </row>
    <row r="31" spans="1:13" ht="14.25">
      <c r="A31" s="14" t="s">
        <v>75</v>
      </c>
      <c r="B31" s="9">
        <v>66</v>
      </c>
      <c r="C31" s="9">
        <v>69</v>
      </c>
      <c r="D31" s="25">
        <f t="shared" si="0"/>
        <v>4.545454545454547</v>
      </c>
      <c r="E31" s="9">
        <v>11</v>
      </c>
      <c r="F31" s="9">
        <v>11</v>
      </c>
      <c r="G31" s="25">
        <f t="shared" si="1"/>
        <v>0</v>
      </c>
      <c r="H31" s="9">
        <v>4</v>
      </c>
      <c r="I31" s="9">
        <v>3</v>
      </c>
      <c r="J31" s="25">
        <f>I31*100/H31-100</f>
        <v>-25</v>
      </c>
      <c r="K31" s="9">
        <v>12</v>
      </c>
      <c r="L31" s="9">
        <v>29</v>
      </c>
      <c r="M31" s="25">
        <f t="shared" si="2"/>
        <v>141.66666666666666</v>
      </c>
    </row>
    <row r="32" spans="1:13" ht="14.25">
      <c r="A32" s="14" t="s">
        <v>76</v>
      </c>
      <c r="B32" s="9">
        <v>49</v>
      </c>
      <c r="C32" s="9">
        <v>19</v>
      </c>
      <c r="D32" s="25">
        <f t="shared" si="0"/>
        <v>-61.224489795918366</v>
      </c>
      <c r="E32" s="9">
        <v>5</v>
      </c>
      <c r="F32" s="9">
        <v>4</v>
      </c>
      <c r="G32" s="25">
        <f t="shared" si="1"/>
        <v>-20</v>
      </c>
      <c r="H32" s="9">
        <v>3</v>
      </c>
      <c r="I32" s="9">
        <v>1</v>
      </c>
      <c r="J32" s="25">
        <f>I32*100/H32-100</f>
        <v>-66.66666666666666</v>
      </c>
      <c r="K32" s="9">
        <v>24</v>
      </c>
      <c r="L32" s="9">
        <v>9</v>
      </c>
      <c r="M32" s="25">
        <f t="shared" si="2"/>
        <v>-62.5</v>
      </c>
    </row>
    <row r="33" spans="1:13" ht="14.25">
      <c r="A33" s="14" t="s">
        <v>77</v>
      </c>
      <c r="B33" s="9"/>
      <c r="C33" s="9"/>
      <c r="D33" s="25"/>
      <c r="E33" s="9"/>
      <c r="F33" s="9"/>
      <c r="G33" s="25"/>
      <c r="H33" s="9"/>
      <c r="I33" s="9"/>
      <c r="J33" s="25"/>
      <c r="K33" s="9"/>
      <c r="L33" s="9"/>
      <c r="M33" s="25"/>
    </row>
    <row r="34" spans="1:13" ht="15">
      <c r="A34" s="17" t="s">
        <v>78</v>
      </c>
      <c r="B34" s="26">
        <v>1799</v>
      </c>
      <c r="C34" s="26">
        <v>1717</v>
      </c>
      <c r="D34" s="27">
        <f t="shared" si="0"/>
        <v>-4.558087826570315</v>
      </c>
      <c r="E34" s="26">
        <v>298</v>
      </c>
      <c r="F34" s="26">
        <v>316</v>
      </c>
      <c r="G34" s="27">
        <f t="shared" si="1"/>
        <v>6.040268456375841</v>
      </c>
      <c r="H34" s="26">
        <v>43</v>
      </c>
      <c r="I34" s="26">
        <v>29</v>
      </c>
      <c r="J34" s="27">
        <f>I34*100/H34-100</f>
        <v>-32.55813953488372</v>
      </c>
      <c r="K34" s="26">
        <v>562</v>
      </c>
      <c r="L34" s="26">
        <v>518</v>
      </c>
      <c r="M34" s="27">
        <f t="shared" si="2"/>
        <v>-7.829181494661924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G7:G12 J7:J13 M7:M12 G14:G34 J15:J17 J20:J23 J26:J27 J29:J34 M14:M34">
    <cfRule type="cellIs" priority="14" dxfId="159" operator="lessThanOrEqual" stopIfTrue="1">
      <formula>0</formula>
    </cfRule>
  </conditionalFormatting>
  <conditionalFormatting sqref="D7:D34 G7:G12 J7:J13 M7:M12 G14:G34 J15:J17 J20:J23 J26:J27 J29:J34 M14:M34">
    <cfRule type="cellIs" priority="13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85" zoomScaleNormal="85" workbookViewId="0" topLeftCell="A1">
      <selection activeCell="M39" sqref="M39"/>
    </sheetView>
  </sheetViews>
  <sheetFormatPr defaultColWidth="9.140625" defaultRowHeight="15"/>
  <cols>
    <col min="1" max="1" width="20.57421875" style="1" customWidth="1"/>
    <col min="2" max="28" width="4.8515625" style="1" customWidth="1"/>
    <col min="29" max="29" width="7.140625" style="1" customWidth="1"/>
    <col min="30" max="30" width="5.28125" style="1" customWidth="1"/>
    <col min="31" max="156" width="5.8515625" style="1" customWidth="1"/>
    <col min="157" max="16384" width="9.140625" style="1" customWidth="1"/>
  </cols>
  <sheetData>
    <row r="1" spans="1:29" ht="18">
      <c r="A1" s="149" t="s">
        <v>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29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7.5" customHeight="1"/>
    <row r="4" spans="1:29" ht="14.25">
      <c r="A4" s="170" t="s">
        <v>290</v>
      </c>
      <c r="B4" s="150" t="s">
        <v>291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</row>
    <row r="5" spans="1:29" ht="102.75" customHeight="1">
      <c r="A5" s="170"/>
      <c r="B5" s="61" t="s">
        <v>51</v>
      </c>
      <c r="C5" s="61" t="s">
        <v>52</v>
      </c>
      <c r="D5" s="61" t="s">
        <v>53</v>
      </c>
      <c r="E5" s="61" t="s">
        <v>54</v>
      </c>
      <c r="F5" s="61" t="s">
        <v>55</v>
      </c>
      <c r="G5" s="61" t="s">
        <v>56</v>
      </c>
      <c r="H5" s="61" t="s">
        <v>57</v>
      </c>
      <c r="I5" s="61" t="s">
        <v>58</v>
      </c>
      <c r="J5" s="61" t="s">
        <v>59</v>
      </c>
      <c r="K5" s="61" t="s">
        <v>60</v>
      </c>
      <c r="L5" s="61" t="s">
        <v>61</v>
      </c>
      <c r="M5" s="61" t="s">
        <v>62</v>
      </c>
      <c r="N5" s="61" t="s">
        <v>63</v>
      </c>
      <c r="O5" s="61" t="s">
        <v>64</v>
      </c>
      <c r="P5" s="61" t="s">
        <v>65</v>
      </c>
      <c r="Q5" s="61" t="s">
        <v>66</v>
      </c>
      <c r="R5" s="61" t="s">
        <v>67</v>
      </c>
      <c r="S5" s="61" t="s">
        <v>68</v>
      </c>
      <c r="T5" s="61" t="s">
        <v>69</v>
      </c>
      <c r="U5" s="61" t="s">
        <v>70</v>
      </c>
      <c r="V5" s="61" t="s">
        <v>71</v>
      </c>
      <c r="W5" s="61" t="s">
        <v>72</v>
      </c>
      <c r="X5" s="61" t="s">
        <v>73</v>
      </c>
      <c r="Y5" s="61" t="s">
        <v>74</v>
      </c>
      <c r="Z5" s="61" t="s">
        <v>75</v>
      </c>
      <c r="AA5" s="61" t="s">
        <v>76</v>
      </c>
      <c r="AB5" s="61" t="s">
        <v>77</v>
      </c>
      <c r="AC5" s="62" t="s">
        <v>78</v>
      </c>
    </row>
    <row r="6" spans="1:29" ht="15.75" customHeight="1">
      <c r="A6" s="63" t="s">
        <v>51</v>
      </c>
      <c r="B6" s="65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2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1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26">
        <v>3</v>
      </c>
    </row>
    <row r="7" spans="1:29" ht="15.75" customHeight="1">
      <c r="A7" s="63" t="s">
        <v>52</v>
      </c>
      <c r="B7" s="9">
        <v>0</v>
      </c>
      <c r="C7" s="65">
        <v>28</v>
      </c>
      <c r="D7" s="9">
        <v>0</v>
      </c>
      <c r="E7" s="9">
        <v>1</v>
      </c>
      <c r="F7" s="9">
        <v>0</v>
      </c>
      <c r="G7" s="9">
        <v>1</v>
      </c>
      <c r="H7" s="9">
        <v>0</v>
      </c>
      <c r="I7" s="9">
        <v>0</v>
      </c>
      <c r="J7" s="9">
        <v>1</v>
      </c>
      <c r="K7" s="9">
        <v>3</v>
      </c>
      <c r="L7" s="9">
        <v>9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26">
        <v>43</v>
      </c>
    </row>
    <row r="8" spans="1:29" ht="15.75" customHeight="1">
      <c r="A8" s="63" t="s">
        <v>53</v>
      </c>
      <c r="B8" s="9">
        <v>0</v>
      </c>
      <c r="C8" s="9">
        <v>0</v>
      </c>
      <c r="D8" s="65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1</v>
      </c>
      <c r="P8" s="9">
        <v>0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26">
        <v>34</v>
      </c>
    </row>
    <row r="9" spans="1:29" ht="15.75" customHeight="1">
      <c r="A9" s="63" t="s">
        <v>54</v>
      </c>
      <c r="B9" s="9">
        <v>0</v>
      </c>
      <c r="C9" s="9">
        <v>0</v>
      </c>
      <c r="D9" s="9">
        <v>0</v>
      </c>
      <c r="E9" s="65">
        <v>120</v>
      </c>
      <c r="F9" s="9">
        <v>0</v>
      </c>
      <c r="G9" s="9">
        <v>0</v>
      </c>
      <c r="H9" s="9">
        <v>0</v>
      </c>
      <c r="I9" s="9">
        <v>3</v>
      </c>
      <c r="J9" s="9">
        <v>0</v>
      </c>
      <c r="K9" s="9">
        <v>1</v>
      </c>
      <c r="L9" s="9">
        <v>0</v>
      </c>
      <c r="M9" s="9">
        <v>2</v>
      </c>
      <c r="N9" s="9">
        <v>0</v>
      </c>
      <c r="O9" s="9">
        <v>0</v>
      </c>
      <c r="P9" s="9">
        <v>1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26">
        <v>129</v>
      </c>
    </row>
    <row r="10" spans="1:29" ht="15.75" customHeight="1">
      <c r="A10" s="63" t="s">
        <v>55</v>
      </c>
      <c r="B10" s="9">
        <v>0</v>
      </c>
      <c r="C10" s="9">
        <v>0</v>
      </c>
      <c r="D10" s="9">
        <v>0</v>
      </c>
      <c r="E10" s="9">
        <v>1</v>
      </c>
      <c r="F10" s="65">
        <v>38</v>
      </c>
      <c r="G10" s="9">
        <v>0</v>
      </c>
      <c r="H10" s="9">
        <v>0</v>
      </c>
      <c r="I10" s="9">
        <v>3</v>
      </c>
      <c r="J10" s="9">
        <v>0</v>
      </c>
      <c r="K10" s="9">
        <v>0</v>
      </c>
      <c r="L10" s="9">
        <v>3</v>
      </c>
      <c r="M10" s="9">
        <v>1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1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26">
        <v>48</v>
      </c>
    </row>
    <row r="11" spans="1:29" ht="15.75" customHeight="1">
      <c r="A11" s="63" t="s">
        <v>56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65">
        <v>15</v>
      </c>
      <c r="H11" s="9">
        <v>0</v>
      </c>
      <c r="I11" s="9">
        <v>0</v>
      </c>
      <c r="J11" s="9">
        <v>0</v>
      </c>
      <c r="K11" s="9">
        <v>3</v>
      </c>
      <c r="L11" s="9">
        <v>6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26">
        <v>24</v>
      </c>
    </row>
    <row r="12" spans="1:29" ht="15.75" customHeight="1">
      <c r="A12" s="63" t="s">
        <v>57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5">
        <v>17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26">
        <v>18</v>
      </c>
    </row>
    <row r="13" spans="1:29" ht="15.75" customHeight="1">
      <c r="A13" s="63" t="s">
        <v>58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65">
        <v>90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26">
        <v>92</v>
      </c>
    </row>
    <row r="14" spans="1:29" ht="15.75" customHeight="1">
      <c r="A14" s="63" t="s">
        <v>59</v>
      </c>
      <c r="B14" s="9">
        <v>0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65">
        <v>46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26">
        <v>48</v>
      </c>
    </row>
    <row r="15" spans="1:29" ht="15.75" customHeight="1">
      <c r="A15" s="63" t="s">
        <v>60</v>
      </c>
      <c r="B15" s="9">
        <v>0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7</v>
      </c>
      <c r="J15" s="9">
        <v>1</v>
      </c>
      <c r="K15" s="65">
        <v>58</v>
      </c>
      <c r="L15" s="9">
        <v>125</v>
      </c>
      <c r="M15" s="9">
        <v>1</v>
      </c>
      <c r="N15" s="9">
        <v>0</v>
      </c>
      <c r="O15" s="9">
        <v>7</v>
      </c>
      <c r="P15" s="9">
        <v>1</v>
      </c>
      <c r="Q15" s="9">
        <v>2</v>
      </c>
      <c r="R15" s="9">
        <v>2</v>
      </c>
      <c r="S15" s="9">
        <v>0</v>
      </c>
      <c r="T15" s="9">
        <v>0</v>
      </c>
      <c r="U15" s="9">
        <v>0</v>
      </c>
      <c r="V15" s="9">
        <v>2</v>
      </c>
      <c r="W15" s="9">
        <v>0</v>
      </c>
      <c r="X15" s="9">
        <v>0</v>
      </c>
      <c r="Y15" s="9">
        <v>0</v>
      </c>
      <c r="Z15" s="9">
        <v>3</v>
      </c>
      <c r="AA15" s="9">
        <v>0</v>
      </c>
      <c r="AB15" s="9">
        <v>0</v>
      </c>
      <c r="AC15" s="26">
        <v>211</v>
      </c>
    </row>
    <row r="16" spans="1:29" ht="15.75" customHeight="1">
      <c r="A16" s="63" t="s">
        <v>61</v>
      </c>
      <c r="B16" s="9">
        <v>0</v>
      </c>
      <c r="C16" s="9">
        <v>0</v>
      </c>
      <c r="D16" s="9">
        <v>0</v>
      </c>
      <c r="E16" s="9">
        <v>1</v>
      </c>
      <c r="F16" s="9">
        <v>0</v>
      </c>
      <c r="G16" s="9">
        <v>3</v>
      </c>
      <c r="H16" s="9">
        <v>0</v>
      </c>
      <c r="I16" s="9">
        <v>20</v>
      </c>
      <c r="J16" s="9">
        <v>0</v>
      </c>
      <c r="K16" s="9">
        <v>18</v>
      </c>
      <c r="L16" s="65">
        <v>362</v>
      </c>
      <c r="M16" s="9">
        <v>0</v>
      </c>
      <c r="N16" s="9">
        <v>0</v>
      </c>
      <c r="O16" s="9">
        <v>13</v>
      </c>
      <c r="P16" s="9">
        <v>1</v>
      </c>
      <c r="Q16" s="9">
        <v>1</v>
      </c>
      <c r="R16" s="9">
        <v>2</v>
      </c>
      <c r="S16" s="9">
        <v>3</v>
      </c>
      <c r="T16" s="9">
        <v>0</v>
      </c>
      <c r="U16" s="9">
        <v>0</v>
      </c>
      <c r="V16" s="9">
        <v>1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26">
        <v>425</v>
      </c>
    </row>
    <row r="17" spans="1:29" ht="15.75" customHeight="1">
      <c r="A17" s="63" t="s">
        <v>62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2</v>
      </c>
      <c r="M17" s="65">
        <v>10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26">
        <v>14</v>
      </c>
    </row>
    <row r="18" spans="1:29" ht="15.75" customHeight="1">
      <c r="A18" s="63" t="s">
        <v>63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5</v>
      </c>
      <c r="M18" s="9">
        <v>0</v>
      </c>
      <c r="N18" s="65">
        <v>4</v>
      </c>
      <c r="O18" s="9">
        <v>0</v>
      </c>
      <c r="P18" s="9">
        <v>0</v>
      </c>
      <c r="Q18" s="9">
        <v>4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26">
        <v>14</v>
      </c>
    </row>
    <row r="19" spans="1:29" ht="15.75" customHeight="1">
      <c r="A19" s="63" t="s">
        <v>64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2</v>
      </c>
      <c r="K19" s="9">
        <v>1</v>
      </c>
      <c r="L19" s="9">
        <v>3</v>
      </c>
      <c r="M19" s="9">
        <v>0</v>
      </c>
      <c r="N19" s="9">
        <v>0</v>
      </c>
      <c r="O19" s="65">
        <v>135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</v>
      </c>
      <c r="X19" s="9">
        <v>0</v>
      </c>
      <c r="Y19" s="9">
        <v>0</v>
      </c>
      <c r="Z19" s="9">
        <v>0</v>
      </c>
      <c r="AA19" s="9">
        <v>1</v>
      </c>
      <c r="AB19" s="9">
        <v>0</v>
      </c>
      <c r="AC19" s="26">
        <v>145</v>
      </c>
    </row>
    <row r="20" spans="1:29" ht="15.75" customHeight="1">
      <c r="A20" s="63" t="s">
        <v>65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65">
        <v>32</v>
      </c>
      <c r="Q20" s="12">
        <v>6</v>
      </c>
      <c r="R20" s="9">
        <v>0</v>
      </c>
      <c r="S20" s="9">
        <v>0</v>
      </c>
      <c r="T20" s="9">
        <v>0</v>
      </c>
      <c r="U20" s="9">
        <v>1</v>
      </c>
      <c r="V20" s="9">
        <v>0</v>
      </c>
      <c r="W20" s="9">
        <v>2</v>
      </c>
      <c r="X20" s="9">
        <v>0</v>
      </c>
      <c r="Y20" s="9">
        <v>1</v>
      </c>
      <c r="Z20" s="9">
        <v>0</v>
      </c>
      <c r="AA20" s="9">
        <v>0</v>
      </c>
      <c r="AB20" s="9">
        <v>0</v>
      </c>
      <c r="AC20" s="26">
        <v>42</v>
      </c>
    </row>
    <row r="21" spans="1:29" ht="15.75" customHeight="1">
      <c r="A21" s="63" t="s">
        <v>66</v>
      </c>
      <c r="B21" s="9">
        <v>0</v>
      </c>
      <c r="C21" s="9">
        <v>1</v>
      </c>
      <c r="D21" s="9">
        <v>0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65">
        <v>185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1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26">
        <v>192</v>
      </c>
    </row>
    <row r="22" spans="1:29" ht="15.75" customHeight="1">
      <c r="A22" s="63" t="s">
        <v>67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65">
        <v>43</v>
      </c>
      <c r="S22" s="9">
        <v>0</v>
      </c>
      <c r="T22" s="9">
        <v>1</v>
      </c>
      <c r="U22" s="9">
        <v>0</v>
      </c>
      <c r="V22" s="9">
        <v>0</v>
      </c>
      <c r="W22" s="9">
        <v>0</v>
      </c>
      <c r="X22" s="9">
        <v>0</v>
      </c>
      <c r="Y22" s="9">
        <v>1</v>
      </c>
      <c r="Z22" s="9">
        <v>0</v>
      </c>
      <c r="AA22" s="9">
        <v>0</v>
      </c>
      <c r="AB22" s="9">
        <v>0</v>
      </c>
      <c r="AC22" s="26">
        <v>47</v>
      </c>
    </row>
    <row r="23" spans="1:29" ht="15.75" customHeight="1">
      <c r="A23" s="63" t="s">
        <v>68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2</v>
      </c>
      <c r="H23" s="9">
        <v>0</v>
      </c>
      <c r="I23" s="9">
        <v>0</v>
      </c>
      <c r="J23" s="9">
        <v>0</v>
      </c>
      <c r="K23" s="9">
        <v>1</v>
      </c>
      <c r="L23" s="9">
        <v>1</v>
      </c>
      <c r="M23" s="9">
        <v>0</v>
      </c>
      <c r="N23" s="9">
        <v>0</v>
      </c>
      <c r="O23" s="9">
        <v>1</v>
      </c>
      <c r="P23" s="9">
        <v>0</v>
      </c>
      <c r="Q23" s="9">
        <v>0</v>
      </c>
      <c r="R23" s="9">
        <v>0</v>
      </c>
      <c r="S23" s="65">
        <v>16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26">
        <v>21</v>
      </c>
    </row>
    <row r="24" spans="1:29" ht="15.75" customHeight="1">
      <c r="A24" s="63" t="s">
        <v>69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2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65">
        <v>21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1</v>
      </c>
      <c r="AA24" s="9">
        <v>0</v>
      </c>
      <c r="AB24" s="9">
        <v>0</v>
      </c>
      <c r="AC24" s="26">
        <v>25</v>
      </c>
    </row>
    <row r="25" spans="1:29" ht="15.75" customHeight="1">
      <c r="A25" s="63" t="s">
        <v>70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3</v>
      </c>
      <c r="M25" s="9">
        <v>0</v>
      </c>
      <c r="N25" s="9">
        <v>0</v>
      </c>
      <c r="O25" s="9">
        <v>1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65">
        <v>18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1</v>
      </c>
      <c r="AB25" s="9">
        <v>0</v>
      </c>
      <c r="AC25" s="26">
        <v>23</v>
      </c>
    </row>
    <row r="26" spans="1:29" ht="15.75" customHeight="1">
      <c r="A26" s="63" t="s">
        <v>71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1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2</v>
      </c>
      <c r="S26" s="9">
        <v>0</v>
      </c>
      <c r="T26" s="9">
        <v>0</v>
      </c>
      <c r="U26" s="9">
        <v>0</v>
      </c>
      <c r="V26" s="65">
        <v>67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26">
        <v>72</v>
      </c>
    </row>
    <row r="27" spans="1:29" ht="15.75" customHeight="1">
      <c r="A27" s="63" t="s">
        <v>72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4</v>
      </c>
      <c r="M27" s="9">
        <v>0</v>
      </c>
      <c r="N27" s="9">
        <v>0</v>
      </c>
      <c r="O27" s="9">
        <v>0</v>
      </c>
      <c r="P27" s="9">
        <v>1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65">
        <v>37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26">
        <v>42</v>
      </c>
    </row>
    <row r="28" spans="1:29" ht="15.75" customHeight="1">
      <c r="A28" s="63" t="s">
        <v>73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2</v>
      </c>
      <c r="H28" s="9">
        <v>0</v>
      </c>
      <c r="I28" s="9">
        <v>0</v>
      </c>
      <c r="J28" s="9">
        <v>0</v>
      </c>
      <c r="K28" s="9">
        <v>1</v>
      </c>
      <c r="L28" s="9">
        <v>5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</v>
      </c>
      <c r="T28" s="9">
        <v>0</v>
      </c>
      <c r="U28" s="9">
        <v>1</v>
      </c>
      <c r="V28" s="9">
        <v>0</v>
      </c>
      <c r="W28" s="9">
        <v>0</v>
      </c>
      <c r="X28" s="65">
        <v>14</v>
      </c>
      <c r="Y28" s="9">
        <v>1</v>
      </c>
      <c r="Z28" s="9">
        <v>0</v>
      </c>
      <c r="AA28" s="9">
        <v>1</v>
      </c>
      <c r="AB28" s="9">
        <v>0</v>
      </c>
      <c r="AC28" s="26">
        <v>26</v>
      </c>
    </row>
    <row r="29" spans="1:29" ht="15.75" customHeight="1">
      <c r="A29" s="63" t="s">
        <v>74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</v>
      </c>
      <c r="L29" s="9">
        <v>11</v>
      </c>
      <c r="M29" s="9">
        <v>0</v>
      </c>
      <c r="N29" s="9">
        <v>0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65">
        <v>35</v>
      </c>
      <c r="Z29" s="9">
        <v>0</v>
      </c>
      <c r="AA29" s="9">
        <v>0</v>
      </c>
      <c r="AB29" s="9">
        <v>0</v>
      </c>
      <c r="AC29" s="26">
        <v>49</v>
      </c>
    </row>
    <row r="30" spans="1:29" ht="15.75" customHeight="1">
      <c r="A30" s="63" t="s">
        <v>75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2</v>
      </c>
      <c r="L30" s="9">
        <v>4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65">
        <v>26</v>
      </c>
      <c r="AA30" s="9">
        <v>0</v>
      </c>
      <c r="AB30" s="9">
        <v>0</v>
      </c>
      <c r="AC30" s="26">
        <v>32</v>
      </c>
    </row>
    <row r="31" spans="1:29" ht="15.75" customHeight="1">
      <c r="A31" s="63" t="s">
        <v>76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9">
        <v>1</v>
      </c>
      <c r="AA31" s="65">
        <v>19</v>
      </c>
      <c r="AB31" s="9">
        <v>0</v>
      </c>
      <c r="AC31" s="26">
        <v>21</v>
      </c>
    </row>
    <row r="32" spans="1:29" ht="15.75" customHeight="1">
      <c r="A32" s="63" t="s">
        <v>77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65">
        <v>0</v>
      </c>
      <c r="AC32" s="26">
        <v>0</v>
      </c>
    </row>
    <row r="33" spans="1:29" ht="15.75" customHeight="1">
      <c r="A33" s="64" t="s">
        <v>78</v>
      </c>
      <c r="B33" s="26">
        <v>0</v>
      </c>
      <c r="C33" s="26">
        <v>32</v>
      </c>
      <c r="D33" s="26">
        <v>31</v>
      </c>
      <c r="E33" s="26">
        <v>126</v>
      </c>
      <c r="F33" s="26">
        <v>39</v>
      </c>
      <c r="G33" s="9">
        <v>23</v>
      </c>
      <c r="H33" s="26">
        <v>18</v>
      </c>
      <c r="I33" s="26">
        <v>124</v>
      </c>
      <c r="J33" s="9">
        <v>50</v>
      </c>
      <c r="K33" s="26">
        <v>98</v>
      </c>
      <c r="L33" s="26">
        <v>549</v>
      </c>
      <c r="M33" s="26">
        <v>14</v>
      </c>
      <c r="N33" s="26">
        <v>5</v>
      </c>
      <c r="O33" s="26">
        <v>161</v>
      </c>
      <c r="P33" s="26">
        <v>36</v>
      </c>
      <c r="Q33" s="26">
        <v>202</v>
      </c>
      <c r="R33" s="26">
        <v>50</v>
      </c>
      <c r="S33" s="26">
        <v>20</v>
      </c>
      <c r="T33" s="26">
        <v>22</v>
      </c>
      <c r="U33" s="26">
        <v>20</v>
      </c>
      <c r="V33" s="26">
        <v>72</v>
      </c>
      <c r="W33" s="26">
        <v>42</v>
      </c>
      <c r="X33" s="26">
        <v>15</v>
      </c>
      <c r="Y33" s="26">
        <v>38</v>
      </c>
      <c r="Z33" s="26">
        <v>31</v>
      </c>
      <c r="AA33" s="26">
        <v>22</v>
      </c>
      <c r="AB33" s="26">
        <v>0</v>
      </c>
      <c r="AC33" s="66">
        <v>1840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0.7" right="0.25833333333333336" top="0.95" bottom="0.31666666666666665" header="0.616666666666666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U43" sqref="U43"/>
    </sheetView>
  </sheetViews>
  <sheetFormatPr defaultColWidth="9.140625" defaultRowHeight="15"/>
  <cols>
    <col min="1" max="1" width="22.8515625" style="1" customWidth="1"/>
    <col min="2" max="13" width="9.8515625" style="1" customWidth="1"/>
    <col min="14" max="16384" width="9.140625" style="1" customWidth="1"/>
  </cols>
  <sheetData>
    <row r="1" spans="1:13" ht="18">
      <c r="A1" s="149" t="s">
        <v>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292</v>
      </c>
      <c r="B4" s="150" t="s">
        <v>43</v>
      </c>
      <c r="C4" s="150"/>
      <c r="D4" s="150"/>
      <c r="E4" s="150" t="s">
        <v>44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14.25">
      <c r="A5" s="150"/>
      <c r="B5" s="150"/>
      <c r="C5" s="150"/>
      <c r="D5" s="150"/>
      <c r="E5" s="150" t="s">
        <v>45</v>
      </c>
      <c r="F5" s="150"/>
      <c r="G5" s="150"/>
      <c r="H5" s="150" t="s">
        <v>46</v>
      </c>
      <c r="I5" s="150"/>
      <c r="J5" s="150"/>
      <c r="K5" s="150" t="s">
        <v>47</v>
      </c>
      <c r="L5" s="150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>
        <v>0</v>
      </c>
      <c r="C7" s="9">
        <v>3</v>
      </c>
      <c r="D7" s="25" t="s">
        <v>315</v>
      </c>
      <c r="E7" s="9">
        <v>0</v>
      </c>
      <c r="F7" s="9">
        <v>0</v>
      </c>
      <c r="G7" s="25">
        <v>0</v>
      </c>
      <c r="H7" s="9">
        <v>0</v>
      </c>
      <c r="I7" s="9">
        <v>0</v>
      </c>
      <c r="J7" s="25">
        <v>0</v>
      </c>
      <c r="K7" s="9">
        <v>0</v>
      </c>
      <c r="L7" s="9">
        <v>0</v>
      </c>
      <c r="M7" s="25">
        <v>0</v>
      </c>
    </row>
    <row r="8" spans="1:13" ht="14.25">
      <c r="A8" s="14" t="s">
        <v>52</v>
      </c>
      <c r="B8" s="9">
        <v>24</v>
      </c>
      <c r="C8" s="9">
        <v>43</v>
      </c>
      <c r="D8" s="25">
        <f aca="true" t="shared" si="0" ref="D8:D32">C8*100/B8-100</f>
        <v>79.16666666666666</v>
      </c>
      <c r="E8" s="9">
        <v>9</v>
      </c>
      <c r="F8" s="9">
        <v>5</v>
      </c>
      <c r="G8" s="25">
        <f aca="true" t="shared" si="1" ref="G8:G32">F8*100/E8-100</f>
        <v>-44.44444444444444</v>
      </c>
      <c r="H8" s="9">
        <v>3</v>
      </c>
      <c r="I8" s="9">
        <v>1</v>
      </c>
      <c r="J8" s="25">
        <f aca="true" t="shared" si="2" ref="J8:J30">I8*100/H8-100</f>
        <v>-66.66666666666666</v>
      </c>
      <c r="K8" s="9">
        <v>21</v>
      </c>
      <c r="L8" s="9">
        <v>16</v>
      </c>
      <c r="M8" s="25">
        <f aca="true" t="shared" si="3" ref="M8:M32">L8*100/K8-100</f>
        <v>-23.80952380952381</v>
      </c>
    </row>
    <row r="9" spans="1:13" ht="14.25">
      <c r="A9" s="14" t="s">
        <v>53</v>
      </c>
      <c r="B9" s="9">
        <v>31</v>
      </c>
      <c r="C9" s="9">
        <v>34</v>
      </c>
      <c r="D9" s="25">
        <f t="shared" si="0"/>
        <v>9.677419354838705</v>
      </c>
      <c r="E9" s="9">
        <v>12</v>
      </c>
      <c r="F9" s="9">
        <v>9</v>
      </c>
      <c r="G9" s="25">
        <f t="shared" si="1"/>
        <v>-25</v>
      </c>
      <c r="H9" s="9">
        <v>5</v>
      </c>
      <c r="I9" s="9">
        <v>4</v>
      </c>
      <c r="J9" s="25">
        <f t="shared" si="2"/>
        <v>-20</v>
      </c>
      <c r="K9" s="9">
        <v>42</v>
      </c>
      <c r="L9" s="9">
        <v>10</v>
      </c>
      <c r="M9" s="25">
        <f t="shared" si="3"/>
        <v>-76.19047619047619</v>
      </c>
    </row>
    <row r="10" spans="1:13" ht="14.25">
      <c r="A10" s="14" t="s">
        <v>54</v>
      </c>
      <c r="B10" s="9">
        <v>194</v>
      </c>
      <c r="C10" s="9">
        <v>129</v>
      </c>
      <c r="D10" s="25">
        <f t="shared" si="0"/>
        <v>-33.50515463917526</v>
      </c>
      <c r="E10" s="9">
        <v>80</v>
      </c>
      <c r="F10" s="9">
        <v>47</v>
      </c>
      <c r="G10" s="25">
        <f t="shared" si="1"/>
        <v>-41.25</v>
      </c>
      <c r="H10" s="9">
        <v>19</v>
      </c>
      <c r="I10" s="9">
        <v>2</v>
      </c>
      <c r="J10" s="25">
        <f t="shared" si="2"/>
        <v>-89.47368421052632</v>
      </c>
      <c r="K10" s="9">
        <v>183</v>
      </c>
      <c r="L10" s="9">
        <v>64</v>
      </c>
      <c r="M10" s="25">
        <f t="shared" si="3"/>
        <v>-65.02732240437157</v>
      </c>
    </row>
    <row r="11" spans="1:13" ht="14.25">
      <c r="A11" s="14" t="s">
        <v>55</v>
      </c>
      <c r="B11" s="9">
        <v>42</v>
      </c>
      <c r="C11" s="9">
        <v>48</v>
      </c>
      <c r="D11" s="25">
        <f t="shared" si="0"/>
        <v>14.285714285714292</v>
      </c>
      <c r="E11" s="9">
        <v>13</v>
      </c>
      <c r="F11" s="9">
        <v>19</v>
      </c>
      <c r="G11" s="25">
        <f t="shared" si="1"/>
        <v>46.15384615384616</v>
      </c>
      <c r="H11" s="9">
        <v>1</v>
      </c>
      <c r="I11" s="9">
        <v>6</v>
      </c>
      <c r="J11" s="25">
        <f t="shared" si="2"/>
        <v>500</v>
      </c>
      <c r="K11" s="9">
        <v>40</v>
      </c>
      <c r="L11" s="9">
        <v>28</v>
      </c>
      <c r="M11" s="25">
        <f t="shared" si="3"/>
        <v>-30</v>
      </c>
    </row>
    <row r="12" spans="1:13" ht="14.25">
      <c r="A12" s="14" t="s">
        <v>56</v>
      </c>
      <c r="B12" s="9">
        <v>34</v>
      </c>
      <c r="C12" s="9">
        <v>24</v>
      </c>
      <c r="D12" s="25">
        <f t="shared" si="0"/>
        <v>-29.411764705882348</v>
      </c>
      <c r="E12" s="9">
        <v>8</v>
      </c>
      <c r="F12" s="9">
        <v>8</v>
      </c>
      <c r="G12" s="25">
        <f t="shared" si="1"/>
        <v>0</v>
      </c>
      <c r="H12" s="9">
        <v>0</v>
      </c>
      <c r="I12" s="9">
        <v>1</v>
      </c>
      <c r="J12" s="25" t="s">
        <v>315</v>
      </c>
      <c r="K12" s="9">
        <v>20</v>
      </c>
      <c r="L12" s="9">
        <v>10</v>
      </c>
      <c r="M12" s="25">
        <f t="shared" si="3"/>
        <v>-50</v>
      </c>
    </row>
    <row r="13" spans="1:13" ht="14.25">
      <c r="A13" s="14" t="s">
        <v>57</v>
      </c>
      <c r="B13" s="9">
        <v>12</v>
      </c>
      <c r="C13" s="9">
        <v>18</v>
      </c>
      <c r="D13" s="25">
        <f t="shared" si="0"/>
        <v>50</v>
      </c>
      <c r="E13" s="9">
        <v>0</v>
      </c>
      <c r="F13" s="9">
        <v>3</v>
      </c>
      <c r="G13" s="25" t="s">
        <v>315</v>
      </c>
      <c r="H13" s="9">
        <v>0</v>
      </c>
      <c r="I13" s="9">
        <v>0</v>
      </c>
      <c r="J13" s="25">
        <v>0</v>
      </c>
      <c r="K13" s="9">
        <v>0</v>
      </c>
      <c r="L13" s="9">
        <v>6</v>
      </c>
      <c r="M13" s="25" t="s">
        <v>315</v>
      </c>
    </row>
    <row r="14" spans="1:13" ht="14.25">
      <c r="A14" s="14" t="s">
        <v>58</v>
      </c>
      <c r="B14" s="9">
        <v>85</v>
      </c>
      <c r="C14" s="9">
        <v>92</v>
      </c>
      <c r="D14" s="25">
        <f t="shared" si="0"/>
        <v>8.235294117647058</v>
      </c>
      <c r="E14" s="9">
        <v>29</v>
      </c>
      <c r="F14" s="9">
        <v>23</v>
      </c>
      <c r="G14" s="25">
        <f t="shared" si="1"/>
        <v>-20.689655172413794</v>
      </c>
      <c r="H14" s="9">
        <v>7</v>
      </c>
      <c r="I14" s="9">
        <v>5</v>
      </c>
      <c r="J14" s="25">
        <f t="shared" si="2"/>
        <v>-28.57142857142857</v>
      </c>
      <c r="K14" s="9">
        <v>60</v>
      </c>
      <c r="L14" s="9">
        <v>33</v>
      </c>
      <c r="M14" s="25">
        <f t="shared" si="3"/>
        <v>-45</v>
      </c>
    </row>
    <row r="15" spans="1:13" ht="14.25">
      <c r="A15" s="14" t="s">
        <v>59</v>
      </c>
      <c r="B15" s="9">
        <v>39</v>
      </c>
      <c r="C15" s="9">
        <v>48</v>
      </c>
      <c r="D15" s="25">
        <f t="shared" si="0"/>
        <v>23.07692307692308</v>
      </c>
      <c r="E15" s="9">
        <v>12</v>
      </c>
      <c r="F15" s="9">
        <v>16</v>
      </c>
      <c r="G15" s="25">
        <f t="shared" si="1"/>
        <v>33.33333333333334</v>
      </c>
      <c r="H15" s="9">
        <v>4</v>
      </c>
      <c r="I15" s="9">
        <v>0</v>
      </c>
      <c r="J15" s="137" t="s">
        <v>314</v>
      </c>
      <c r="K15" s="9">
        <v>25</v>
      </c>
      <c r="L15" s="9">
        <v>32</v>
      </c>
      <c r="M15" s="25">
        <f t="shared" si="3"/>
        <v>28</v>
      </c>
    </row>
    <row r="16" spans="1:13" ht="14.25">
      <c r="A16" s="14" t="s">
        <v>60</v>
      </c>
      <c r="B16" s="9">
        <v>188</v>
      </c>
      <c r="C16" s="9">
        <v>211</v>
      </c>
      <c r="D16" s="25">
        <f t="shared" si="0"/>
        <v>12.234042553191486</v>
      </c>
      <c r="E16" s="9">
        <v>22</v>
      </c>
      <c r="F16" s="9">
        <v>27</v>
      </c>
      <c r="G16" s="25">
        <f t="shared" si="1"/>
        <v>22.727272727272734</v>
      </c>
      <c r="H16" s="9">
        <v>0</v>
      </c>
      <c r="I16" s="9">
        <v>1</v>
      </c>
      <c r="J16" s="25" t="s">
        <v>315</v>
      </c>
      <c r="K16" s="9">
        <v>31</v>
      </c>
      <c r="L16" s="9">
        <v>31</v>
      </c>
      <c r="M16" s="25">
        <f t="shared" si="3"/>
        <v>0</v>
      </c>
    </row>
    <row r="17" spans="1:13" ht="14.25">
      <c r="A17" s="14" t="s">
        <v>61</v>
      </c>
      <c r="B17" s="9">
        <v>340</v>
      </c>
      <c r="C17" s="9">
        <v>425</v>
      </c>
      <c r="D17" s="25">
        <f t="shared" si="0"/>
        <v>25</v>
      </c>
      <c r="E17" s="9">
        <v>33</v>
      </c>
      <c r="F17" s="9">
        <v>43</v>
      </c>
      <c r="G17" s="25">
        <f t="shared" si="1"/>
        <v>30.30303030303031</v>
      </c>
      <c r="H17" s="9">
        <v>7</v>
      </c>
      <c r="I17" s="9">
        <v>0</v>
      </c>
      <c r="J17" s="137" t="s">
        <v>314</v>
      </c>
      <c r="K17" s="9">
        <v>60</v>
      </c>
      <c r="L17" s="9">
        <v>58</v>
      </c>
      <c r="M17" s="25">
        <f t="shared" si="3"/>
        <v>-3.3333333333333286</v>
      </c>
    </row>
    <row r="18" spans="1:13" ht="14.25">
      <c r="A18" s="14" t="s">
        <v>62</v>
      </c>
      <c r="B18" s="9">
        <v>21</v>
      </c>
      <c r="C18" s="9">
        <v>14</v>
      </c>
      <c r="D18" s="25">
        <f t="shared" si="0"/>
        <v>-33.33333333333333</v>
      </c>
      <c r="E18" s="9">
        <v>10</v>
      </c>
      <c r="F18" s="9">
        <v>11</v>
      </c>
      <c r="G18" s="25">
        <f t="shared" si="1"/>
        <v>10</v>
      </c>
      <c r="H18" s="9">
        <v>2</v>
      </c>
      <c r="I18" s="9">
        <v>0</v>
      </c>
      <c r="J18" s="137" t="s">
        <v>314</v>
      </c>
      <c r="K18" s="9">
        <v>30</v>
      </c>
      <c r="L18" s="9">
        <v>24</v>
      </c>
      <c r="M18" s="25">
        <f t="shared" si="3"/>
        <v>-20</v>
      </c>
    </row>
    <row r="19" spans="1:13" ht="14.25">
      <c r="A19" s="14" t="s">
        <v>63</v>
      </c>
      <c r="B19" s="9">
        <v>14</v>
      </c>
      <c r="C19" s="9">
        <v>14</v>
      </c>
      <c r="D19" s="25">
        <f t="shared" si="0"/>
        <v>0</v>
      </c>
      <c r="E19" s="9">
        <v>3</v>
      </c>
      <c r="F19" s="9">
        <v>2</v>
      </c>
      <c r="G19" s="25">
        <f t="shared" si="1"/>
        <v>-33.33333333333333</v>
      </c>
      <c r="H19" s="9">
        <v>1</v>
      </c>
      <c r="I19" s="9">
        <v>0</v>
      </c>
      <c r="J19" s="137" t="s">
        <v>314</v>
      </c>
      <c r="K19" s="9">
        <v>3</v>
      </c>
      <c r="L19" s="9">
        <v>2</v>
      </c>
      <c r="M19" s="25">
        <f t="shared" si="3"/>
        <v>-33.33333333333333</v>
      </c>
    </row>
    <row r="20" spans="1:13" ht="14.25">
      <c r="A20" s="14" t="s">
        <v>64</v>
      </c>
      <c r="B20" s="9">
        <v>153</v>
      </c>
      <c r="C20" s="9">
        <v>145</v>
      </c>
      <c r="D20" s="25">
        <f t="shared" si="0"/>
        <v>-5.228758169934636</v>
      </c>
      <c r="E20" s="9">
        <v>27</v>
      </c>
      <c r="F20" s="9">
        <v>26</v>
      </c>
      <c r="G20" s="25">
        <f t="shared" si="1"/>
        <v>-3.7037037037037095</v>
      </c>
      <c r="H20" s="9">
        <v>4</v>
      </c>
      <c r="I20" s="9">
        <v>1</v>
      </c>
      <c r="J20" s="25">
        <f t="shared" si="2"/>
        <v>-75</v>
      </c>
      <c r="K20" s="9">
        <v>57</v>
      </c>
      <c r="L20" s="9">
        <v>36</v>
      </c>
      <c r="M20" s="25">
        <f t="shared" si="3"/>
        <v>-36.8421052631579</v>
      </c>
    </row>
    <row r="21" spans="1:13" ht="14.25">
      <c r="A21" s="14" t="s">
        <v>65</v>
      </c>
      <c r="B21" s="9">
        <v>75</v>
      </c>
      <c r="C21" s="9">
        <v>42</v>
      </c>
      <c r="D21" s="25">
        <f t="shared" si="0"/>
        <v>-44</v>
      </c>
      <c r="E21" s="9">
        <v>27</v>
      </c>
      <c r="F21" s="9">
        <v>11</v>
      </c>
      <c r="G21" s="25">
        <f t="shared" si="1"/>
        <v>-59.25925925925926</v>
      </c>
      <c r="H21" s="9">
        <v>0</v>
      </c>
      <c r="I21" s="9">
        <v>1</v>
      </c>
      <c r="J21" s="25" t="s">
        <v>315</v>
      </c>
      <c r="K21" s="9">
        <v>56</v>
      </c>
      <c r="L21" s="9">
        <v>31</v>
      </c>
      <c r="M21" s="25">
        <f t="shared" si="3"/>
        <v>-44.642857142857146</v>
      </c>
    </row>
    <row r="22" spans="1:13" ht="14.25">
      <c r="A22" s="14" t="s">
        <v>66</v>
      </c>
      <c r="B22" s="9">
        <v>228</v>
      </c>
      <c r="C22" s="9">
        <v>192</v>
      </c>
      <c r="D22" s="25">
        <f t="shared" si="0"/>
        <v>-15.78947368421052</v>
      </c>
      <c r="E22" s="9">
        <v>34</v>
      </c>
      <c r="F22" s="9">
        <v>22</v>
      </c>
      <c r="G22" s="25">
        <f t="shared" si="1"/>
        <v>-35.294117647058826</v>
      </c>
      <c r="H22" s="9">
        <v>1</v>
      </c>
      <c r="I22" s="9">
        <v>1</v>
      </c>
      <c r="J22" s="25">
        <f t="shared" si="2"/>
        <v>0</v>
      </c>
      <c r="K22" s="9">
        <v>40</v>
      </c>
      <c r="L22" s="9">
        <v>30</v>
      </c>
      <c r="M22" s="25">
        <f t="shared" si="3"/>
        <v>-25</v>
      </c>
    </row>
    <row r="23" spans="1:13" ht="14.25">
      <c r="A23" s="14" t="s">
        <v>67</v>
      </c>
      <c r="B23" s="9">
        <v>45</v>
      </c>
      <c r="C23" s="9">
        <v>47</v>
      </c>
      <c r="D23" s="25">
        <f t="shared" si="0"/>
        <v>4.444444444444443</v>
      </c>
      <c r="E23" s="9">
        <v>25</v>
      </c>
      <c r="F23" s="9">
        <v>22</v>
      </c>
      <c r="G23" s="25">
        <f t="shared" si="1"/>
        <v>-12</v>
      </c>
      <c r="H23" s="9">
        <v>3</v>
      </c>
      <c r="I23" s="9">
        <v>2</v>
      </c>
      <c r="J23" s="25">
        <f t="shared" si="2"/>
        <v>-33.33333333333333</v>
      </c>
      <c r="K23" s="9">
        <v>67</v>
      </c>
      <c r="L23" s="9">
        <v>45</v>
      </c>
      <c r="M23" s="25">
        <f t="shared" si="3"/>
        <v>-32.83582089552239</v>
      </c>
    </row>
    <row r="24" spans="1:13" ht="14.25">
      <c r="A24" s="14" t="s">
        <v>68</v>
      </c>
      <c r="B24" s="9">
        <v>34</v>
      </c>
      <c r="C24" s="9">
        <v>21</v>
      </c>
      <c r="D24" s="25">
        <f t="shared" si="0"/>
        <v>-38.23529411764706</v>
      </c>
      <c r="E24" s="9">
        <v>7</v>
      </c>
      <c r="F24" s="9">
        <v>7</v>
      </c>
      <c r="G24" s="25">
        <f t="shared" si="1"/>
        <v>0</v>
      </c>
      <c r="H24" s="9">
        <v>5</v>
      </c>
      <c r="I24" s="9">
        <v>6</v>
      </c>
      <c r="J24" s="97">
        <f t="shared" si="2"/>
        <v>20</v>
      </c>
      <c r="K24" s="9">
        <v>16</v>
      </c>
      <c r="L24" s="9">
        <v>11</v>
      </c>
      <c r="M24" s="25">
        <f t="shared" si="3"/>
        <v>-31.25</v>
      </c>
    </row>
    <row r="25" spans="1:13" ht="14.25">
      <c r="A25" s="14" t="s">
        <v>69</v>
      </c>
      <c r="B25" s="9">
        <v>29</v>
      </c>
      <c r="C25" s="9">
        <v>25</v>
      </c>
      <c r="D25" s="25">
        <f t="shared" si="0"/>
        <v>-13.793103448275858</v>
      </c>
      <c r="E25" s="9">
        <v>18</v>
      </c>
      <c r="F25" s="9">
        <v>13</v>
      </c>
      <c r="G25" s="25">
        <f t="shared" si="1"/>
        <v>-27.77777777777777</v>
      </c>
      <c r="H25" s="9">
        <v>1</v>
      </c>
      <c r="I25" s="9">
        <v>2</v>
      </c>
      <c r="J25" s="97">
        <f t="shared" si="2"/>
        <v>100</v>
      </c>
      <c r="K25" s="9">
        <v>31</v>
      </c>
      <c r="L25" s="9">
        <v>38</v>
      </c>
      <c r="M25" s="25">
        <f t="shared" si="3"/>
        <v>22.58064516129032</v>
      </c>
    </row>
    <row r="26" spans="1:13" ht="14.25">
      <c r="A26" s="14" t="s">
        <v>70</v>
      </c>
      <c r="B26" s="9">
        <v>15</v>
      </c>
      <c r="C26" s="9">
        <v>23</v>
      </c>
      <c r="D26" s="25">
        <f t="shared" si="0"/>
        <v>53.33333333333334</v>
      </c>
      <c r="E26" s="9">
        <v>6</v>
      </c>
      <c r="F26" s="9">
        <v>7</v>
      </c>
      <c r="G26" s="25">
        <f t="shared" si="1"/>
        <v>16.66666666666667</v>
      </c>
      <c r="H26" s="9">
        <v>2</v>
      </c>
      <c r="I26" s="9">
        <v>1</v>
      </c>
      <c r="J26" s="25">
        <f t="shared" si="2"/>
        <v>-50</v>
      </c>
      <c r="K26" s="9">
        <v>8</v>
      </c>
      <c r="L26" s="9">
        <v>11</v>
      </c>
      <c r="M26" s="25">
        <f t="shared" si="3"/>
        <v>37.5</v>
      </c>
    </row>
    <row r="27" spans="1:13" ht="14.25">
      <c r="A27" s="14" t="s">
        <v>71</v>
      </c>
      <c r="B27" s="9">
        <v>82</v>
      </c>
      <c r="C27" s="9">
        <v>72</v>
      </c>
      <c r="D27" s="25">
        <f t="shared" si="0"/>
        <v>-12.195121951219505</v>
      </c>
      <c r="E27" s="9">
        <v>11</v>
      </c>
      <c r="F27" s="9">
        <v>18</v>
      </c>
      <c r="G27" s="25">
        <f t="shared" si="1"/>
        <v>63.636363636363626</v>
      </c>
      <c r="H27" s="9">
        <v>0</v>
      </c>
      <c r="I27" s="9">
        <v>4</v>
      </c>
      <c r="J27" s="25" t="s">
        <v>315</v>
      </c>
      <c r="K27" s="9">
        <v>18</v>
      </c>
      <c r="L27" s="9">
        <v>26</v>
      </c>
      <c r="M27" s="25">
        <f t="shared" si="3"/>
        <v>44.44444444444446</v>
      </c>
    </row>
    <row r="28" spans="1:13" ht="14.25">
      <c r="A28" s="14" t="s">
        <v>72</v>
      </c>
      <c r="B28" s="9">
        <v>46</v>
      </c>
      <c r="C28" s="9">
        <v>42</v>
      </c>
      <c r="D28" s="25">
        <f t="shared" si="0"/>
        <v>-8.695652173913047</v>
      </c>
      <c r="E28" s="9">
        <v>3</v>
      </c>
      <c r="F28" s="9">
        <v>8</v>
      </c>
      <c r="G28" s="25">
        <f t="shared" si="1"/>
        <v>166.66666666666669</v>
      </c>
      <c r="H28" s="9">
        <v>0</v>
      </c>
      <c r="I28" s="9">
        <v>0</v>
      </c>
      <c r="J28" s="25">
        <v>0</v>
      </c>
      <c r="K28" s="9">
        <v>4</v>
      </c>
      <c r="L28" s="9">
        <v>15</v>
      </c>
      <c r="M28" s="25">
        <f t="shared" si="3"/>
        <v>275</v>
      </c>
    </row>
    <row r="29" spans="1:13" ht="14.25">
      <c r="A29" s="14" t="s">
        <v>73</v>
      </c>
      <c r="B29" s="9">
        <v>30</v>
      </c>
      <c r="C29" s="9">
        <v>26</v>
      </c>
      <c r="D29" s="25">
        <f t="shared" si="0"/>
        <v>-13.333333333333329</v>
      </c>
      <c r="E29" s="9">
        <v>6</v>
      </c>
      <c r="F29" s="9">
        <v>5</v>
      </c>
      <c r="G29" s="25">
        <f t="shared" si="1"/>
        <v>-16.66666666666667</v>
      </c>
      <c r="H29" s="9">
        <v>2</v>
      </c>
      <c r="I29" s="9">
        <v>4</v>
      </c>
      <c r="J29" s="97">
        <f t="shared" si="2"/>
        <v>100</v>
      </c>
      <c r="K29" s="9">
        <v>14</v>
      </c>
      <c r="L29" s="9">
        <v>10</v>
      </c>
      <c r="M29" s="25">
        <f t="shared" si="3"/>
        <v>-28.57142857142857</v>
      </c>
    </row>
    <row r="30" spans="1:13" ht="14.25">
      <c r="A30" s="14" t="s">
        <v>74</v>
      </c>
      <c r="B30" s="9">
        <v>56</v>
      </c>
      <c r="C30" s="9">
        <v>49</v>
      </c>
      <c r="D30" s="25">
        <f t="shared" si="0"/>
        <v>-12.5</v>
      </c>
      <c r="E30" s="9">
        <v>13</v>
      </c>
      <c r="F30" s="9">
        <v>11</v>
      </c>
      <c r="G30" s="25">
        <f t="shared" si="1"/>
        <v>-15.384615384615387</v>
      </c>
      <c r="H30" s="9">
        <v>1</v>
      </c>
      <c r="I30" s="9">
        <v>6</v>
      </c>
      <c r="J30" s="97">
        <f t="shared" si="2"/>
        <v>500</v>
      </c>
      <c r="K30" s="9">
        <v>18</v>
      </c>
      <c r="L30" s="9">
        <v>13</v>
      </c>
      <c r="M30" s="25">
        <f t="shared" si="3"/>
        <v>-27.77777777777777</v>
      </c>
    </row>
    <row r="31" spans="1:13" ht="14.25">
      <c r="A31" s="14" t="s">
        <v>75</v>
      </c>
      <c r="B31" s="9">
        <v>34</v>
      </c>
      <c r="C31" s="9">
        <v>32</v>
      </c>
      <c r="D31" s="25">
        <f t="shared" si="0"/>
        <v>-5.882352941176464</v>
      </c>
      <c r="E31" s="9">
        <v>8</v>
      </c>
      <c r="F31" s="9">
        <v>7</v>
      </c>
      <c r="G31" s="25">
        <f t="shared" si="1"/>
        <v>-12.5</v>
      </c>
      <c r="H31" s="9">
        <v>0</v>
      </c>
      <c r="I31" s="9">
        <v>0</v>
      </c>
      <c r="J31" s="25">
        <v>0</v>
      </c>
      <c r="K31" s="9">
        <v>16</v>
      </c>
      <c r="L31" s="9">
        <v>14</v>
      </c>
      <c r="M31" s="25">
        <f t="shared" si="3"/>
        <v>-12.5</v>
      </c>
    </row>
    <row r="32" spans="1:13" ht="14.25">
      <c r="A32" s="14" t="s">
        <v>76</v>
      </c>
      <c r="B32" s="9">
        <v>28</v>
      </c>
      <c r="C32" s="9">
        <v>21</v>
      </c>
      <c r="D32" s="25">
        <f t="shared" si="0"/>
        <v>-25</v>
      </c>
      <c r="E32" s="9">
        <v>3</v>
      </c>
      <c r="F32" s="9">
        <v>4</v>
      </c>
      <c r="G32" s="25">
        <f t="shared" si="1"/>
        <v>33.33333333333334</v>
      </c>
      <c r="H32" s="9">
        <v>0</v>
      </c>
      <c r="I32" s="9">
        <v>0</v>
      </c>
      <c r="J32" s="25">
        <v>0</v>
      </c>
      <c r="K32" s="9">
        <v>7</v>
      </c>
      <c r="L32" s="9">
        <v>9</v>
      </c>
      <c r="M32" s="25">
        <f t="shared" si="3"/>
        <v>28.571428571428584</v>
      </c>
    </row>
    <row r="33" spans="1:13" ht="14.25">
      <c r="A33" s="14" t="s">
        <v>77</v>
      </c>
      <c r="B33" s="9">
        <v>0</v>
      </c>
      <c r="C33" s="9">
        <v>0</v>
      </c>
      <c r="D33" s="25">
        <v>0</v>
      </c>
      <c r="E33" s="9">
        <v>0</v>
      </c>
      <c r="F33" s="9">
        <v>0</v>
      </c>
      <c r="G33" s="25">
        <v>0</v>
      </c>
      <c r="H33" s="9">
        <v>0</v>
      </c>
      <c r="I33" s="9">
        <v>0</v>
      </c>
      <c r="J33" s="25">
        <v>0</v>
      </c>
      <c r="K33" s="9">
        <v>0</v>
      </c>
      <c r="L33" s="9">
        <v>0</v>
      </c>
      <c r="M33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3 G7:G33 M7:M33">
    <cfRule type="cellIs" priority="18" dxfId="159" operator="lessThanOrEqual" stopIfTrue="1">
      <formula>0</formula>
    </cfRule>
  </conditionalFormatting>
  <conditionalFormatting sqref="D7:D33 G7:G33 M7:M33">
    <cfRule type="cellIs" priority="17" dxfId="158" operator="greaterThan" stopIfTrue="1">
      <formula>0</formula>
    </cfRule>
  </conditionalFormatting>
  <conditionalFormatting sqref="J7:J14 J16 J20:J33">
    <cfRule type="cellIs" priority="14" dxfId="159" operator="lessThanOrEqual" stopIfTrue="1">
      <formula>0</formula>
    </cfRule>
  </conditionalFormatting>
  <conditionalFormatting sqref="J7:J14 J16 J20:J33">
    <cfRule type="cellIs" priority="13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85" zoomScaleNormal="85" workbookViewId="0" topLeftCell="A2">
      <selection activeCell="P39" sqref="P39:Q39"/>
    </sheetView>
  </sheetViews>
  <sheetFormatPr defaultColWidth="9.140625" defaultRowHeight="15"/>
  <cols>
    <col min="1" max="1" width="20.57421875" style="1" customWidth="1"/>
    <col min="2" max="28" width="4.7109375" style="1" customWidth="1"/>
    <col min="29" max="29" width="6.00390625" style="1" customWidth="1"/>
    <col min="30" max="16384" width="9.140625" style="1" customWidth="1"/>
  </cols>
  <sheetData>
    <row r="1" spans="1:29" ht="18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29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3.75" customHeight="1"/>
    <row r="4" spans="1:29" ht="14.25">
      <c r="A4" s="170" t="s">
        <v>290</v>
      </c>
      <c r="B4" s="150" t="s">
        <v>291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</row>
    <row r="5" spans="1:29" ht="103.5" customHeight="1">
      <c r="A5" s="170"/>
      <c r="B5" s="61" t="s">
        <v>51</v>
      </c>
      <c r="C5" s="61" t="s">
        <v>52</v>
      </c>
      <c r="D5" s="61" t="s">
        <v>53</v>
      </c>
      <c r="E5" s="61" t="s">
        <v>54</v>
      </c>
      <c r="F5" s="61" t="s">
        <v>55</v>
      </c>
      <c r="G5" s="61" t="s">
        <v>56</v>
      </c>
      <c r="H5" s="61" t="s">
        <v>57</v>
      </c>
      <c r="I5" s="61" t="s">
        <v>58</v>
      </c>
      <c r="J5" s="61" t="s">
        <v>59</v>
      </c>
      <c r="K5" s="61" t="s">
        <v>60</v>
      </c>
      <c r="L5" s="61" t="s">
        <v>61</v>
      </c>
      <c r="M5" s="61" t="s">
        <v>62</v>
      </c>
      <c r="N5" s="61" t="s">
        <v>63</v>
      </c>
      <c r="O5" s="61" t="s">
        <v>64</v>
      </c>
      <c r="P5" s="61" t="s">
        <v>65</v>
      </c>
      <c r="Q5" s="61" t="s">
        <v>66</v>
      </c>
      <c r="R5" s="61" t="s">
        <v>67</v>
      </c>
      <c r="S5" s="61" t="s">
        <v>68</v>
      </c>
      <c r="T5" s="61" t="s">
        <v>69</v>
      </c>
      <c r="U5" s="61" t="s">
        <v>70</v>
      </c>
      <c r="V5" s="61" t="s">
        <v>71</v>
      </c>
      <c r="W5" s="61" t="s">
        <v>72</v>
      </c>
      <c r="X5" s="61" t="s">
        <v>73</v>
      </c>
      <c r="Y5" s="61" t="s">
        <v>74</v>
      </c>
      <c r="Z5" s="61" t="s">
        <v>75</v>
      </c>
      <c r="AA5" s="61" t="s">
        <v>76</v>
      </c>
      <c r="AB5" s="61" t="s">
        <v>77</v>
      </c>
      <c r="AC5" s="62" t="s">
        <v>78</v>
      </c>
    </row>
    <row r="6" spans="1:29" ht="17.25" customHeight="1">
      <c r="A6" s="63" t="s">
        <v>51</v>
      </c>
      <c r="B6" s="65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2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1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26">
        <v>3</v>
      </c>
    </row>
    <row r="7" spans="1:29" ht="17.25" customHeight="1">
      <c r="A7" s="63" t="s">
        <v>52</v>
      </c>
      <c r="B7" s="9">
        <v>0</v>
      </c>
      <c r="C7" s="65">
        <v>75</v>
      </c>
      <c r="D7" s="9">
        <v>0</v>
      </c>
      <c r="E7" s="9">
        <v>1</v>
      </c>
      <c r="F7" s="9">
        <v>0</v>
      </c>
      <c r="G7" s="9">
        <v>11</v>
      </c>
      <c r="H7" s="9">
        <v>0</v>
      </c>
      <c r="I7" s="9">
        <v>0</v>
      </c>
      <c r="J7" s="9">
        <v>1</v>
      </c>
      <c r="K7" s="9">
        <v>18</v>
      </c>
      <c r="L7" s="9">
        <v>16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2</v>
      </c>
      <c r="Z7" s="9">
        <v>0</v>
      </c>
      <c r="AA7" s="9">
        <v>0</v>
      </c>
      <c r="AB7" s="9">
        <v>0</v>
      </c>
      <c r="AC7" s="26">
        <v>125</v>
      </c>
    </row>
    <row r="8" spans="1:29" ht="17.25" customHeight="1">
      <c r="A8" s="63" t="s">
        <v>53</v>
      </c>
      <c r="B8" s="9">
        <v>0</v>
      </c>
      <c r="C8" s="9">
        <v>1</v>
      </c>
      <c r="D8" s="65">
        <v>81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1</v>
      </c>
      <c r="P8" s="9">
        <v>0</v>
      </c>
      <c r="Q8" s="9">
        <v>1</v>
      </c>
      <c r="R8" s="9">
        <v>0</v>
      </c>
      <c r="S8" s="9">
        <v>2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26">
        <v>87</v>
      </c>
    </row>
    <row r="9" spans="1:29" ht="17.25" customHeight="1">
      <c r="A9" s="63" t="s">
        <v>54</v>
      </c>
      <c r="B9" s="9">
        <v>0</v>
      </c>
      <c r="C9" s="9">
        <v>0</v>
      </c>
      <c r="D9" s="9">
        <v>0</v>
      </c>
      <c r="E9" s="65">
        <v>294</v>
      </c>
      <c r="F9" s="9">
        <v>1</v>
      </c>
      <c r="G9" s="9">
        <v>0</v>
      </c>
      <c r="H9" s="9">
        <v>0</v>
      </c>
      <c r="I9" s="9">
        <v>10</v>
      </c>
      <c r="J9" s="9">
        <v>0</v>
      </c>
      <c r="K9" s="9">
        <v>2</v>
      </c>
      <c r="L9" s="9">
        <v>0</v>
      </c>
      <c r="M9" s="9">
        <v>2</v>
      </c>
      <c r="N9" s="9">
        <v>0</v>
      </c>
      <c r="O9" s="9">
        <v>0</v>
      </c>
      <c r="P9" s="9">
        <v>2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2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26">
        <v>314</v>
      </c>
    </row>
    <row r="10" spans="1:29" ht="17.25" customHeight="1">
      <c r="A10" s="63" t="s">
        <v>55</v>
      </c>
      <c r="B10" s="9">
        <v>0</v>
      </c>
      <c r="C10" s="9">
        <v>0</v>
      </c>
      <c r="D10" s="9">
        <v>0</v>
      </c>
      <c r="E10" s="9">
        <v>1</v>
      </c>
      <c r="F10" s="65">
        <v>117</v>
      </c>
      <c r="G10" s="9">
        <v>0</v>
      </c>
      <c r="H10" s="9">
        <v>0</v>
      </c>
      <c r="I10" s="9">
        <v>5</v>
      </c>
      <c r="J10" s="9">
        <v>0</v>
      </c>
      <c r="K10" s="9">
        <v>0</v>
      </c>
      <c r="L10" s="9">
        <v>9</v>
      </c>
      <c r="M10" s="9">
        <v>6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5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26">
        <v>144</v>
      </c>
    </row>
    <row r="11" spans="1:29" ht="17.25" customHeight="1">
      <c r="A11" s="63" t="s">
        <v>56</v>
      </c>
      <c r="B11" s="9">
        <v>0</v>
      </c>
      <c r="C11" s="9">
        <v>2</v>
      </c>
      <c r="D11" s="9">
        <v>0</v>
      </c>
      <c r="E11" s="9">
        <v>0</v>
      </c>
      <c r="F11" s="9">
        <v>0</v>
      </c>
      <c r="G11" s="65">
        <v>63</v>
      </c>
      <c r="H11" s="9">
        <v>0</v>
      </c>
      <c r="I11" s="9">
        <v>0</v>
      </c>
      <c r="J11" s="9">
        <v>0</v>
      </c>
      <c r="K11" s="9">
        <v>8</v>
      </c>
      <c r="L11" s="9">
        <v>9</v>
      </c>
      <c r="M11" s="9">
        <v>0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1</v>
      </c>
      <c r="AB11" s="9">
        <v>0</v>
      </c>
      <c r="AC11" s="26">
        <v>85</v>
      </c>
    </row>
    <row r="12" spans="1:29" ht="17.25" customHeight="1">
      <c r="A12" s="63" t="s">
        <v>57</v>
      </c>
      <c r="B12" s="9">
        <v>0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65">
        <v>40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26">
        <v>44</v>
      </c>
    </row>
    <row r="13" spans="1:29" ht="17.25" customHeight="1">
      <c r="A13" s="63" t="s">
        <v>58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65">
        <v>236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6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26">
        <v>243</v>
      </c>
    </row>
    <row r="14" spans="1:29" ht="17.25" customHeight="1">
      <c r="A14" s="63" t="s">
        <v>59</v>
      </c>
      <c r="B14" s="9">
        <v>0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11</v>
      </c>
      <c r="I14" s="9">
        <v>0</v>
      </c>
      <c r="J14" s="65">
        <v>99</v>
      </c>
      <c r="K14" s="9">
        <v>0</v>
      </c>
      <c r="L14" s="9">
        <v>1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4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1</v>
      </c>
      <c r="AB14" s="9">
        <v>0</v>
      </c>
      <c r="AC14" s="26">
        <v>118</v>
      </c>
    </row>
    <row r="15" spans="1:29" ht="17.25" customHeight="1">
      <c r="A15" s="63" t="s">
        <v>60</v>
      </c>
      <c r="B15" s="9">
        <v>0</v>
      </c>
      <c r="C15" s="9">
        <v>2</v>
      </c>
      <c r="D15" s="9">
        <v>0</v>
      </c>
      <c r="E15" s="9">
        <v>1</v>
      </c>
      <c r="F15" s="9">
        <v>0</v>
      </c>
      <c r="G15" s="9">
        <v>3</v>
      </c>
      <c r="H15" s="9">
        <v>0</v>
      </c>
      <c r="I15" s="9">
        <v>15</v>
      </c>
      <c r="J15" s="9">
        <v>1</v>
      </c>
      <c r="K15" s="65">
        <v>190</v>
      </c>
      <c r="L15" s="9">
        <v>225</v>
      </c>
      <c r="M15" s="9">
        <v>1</v>
      </c>
      <c r="N15" s="9">
        <v>0</v>
      </c>
      <c r="O15" s="9">
        <v>13</v>
      </c>
      <c r="P15" s="9">
        <v>2</v>
      </c>
      <c r="Q15" s="9">
        <v>4</v>
      </c>
      <c r="R15" s="9">
        <v>2</v>
      </c>
      <c r="S15" s="9">
        <v>0</v>
      </c>
      <c r="T15" s="9">
        <v>0</v>
      </c>
      <c r="U15" s="9">
        <v>1</v>
      </c>
      <c r="V15" s="9">
        <v>3</v>
      </c>
      <c r="W15" s="9">
        <v>0</v>
      </c>
      <c r="X15" s="9">
        <v>0</v>
      </c>
      <c r="Y15" s="9">
        <v>1</v>
      </c>
      <c r="Z15" s="9">
        <v>6</v>
      </c>
      <c r="AA15" s="9">
        <v>0</v>
      </c>
      <c r="AB15" s="9">
        <v>0</v>
      </c>
      <c r="AC15" s="26">
        <v>470</v>
      </c>
    </row>
    <row r="16" spans="1:29" ht="17.25" customHeight="1">
      <c r="A16" s="63" t="s">
        <v>61</v>
      </c>
      <c r="B16" s="9">
        <v>0</v>
      </c>
      <c r="C16" s="9">
        <v>0</v>
      </c>
      <c r="D16" s="9">
        <v>0</v>
      </c>
      <c r="E16" s="9">
        <v>1</v>
      </c>
      <c r="F16" s="9">
        <v>0</v>
      </c>
      <c r="G16" s="9">
        <v>9</v>
      </c>
      <c r="H16" s="9">
        <v>0</v>
      </c>
      <c r="I16" s="9">
        <v>34</v>
      </c>
      <c r="J16" s="9">
        <v>0</v>
      </c>
      <c r="K16" s="9">
        <v>44</v>
      </c>
      <c r="L16" s="65">
        <v>624</v>
      </c>
      <c r="M16" s="9">
        <v>0</v>
      </c>
      <c r="N16" s="9">
        <v>0</v>
      </c>
      <c r="O16" s="9">
        <v>31</v>
      </c>
      <c r="P16" s="9">
        <v>1</v>
      </c>
      <c r="Q16" s="9">
        <v>2</v>
      </c>
      <c r="R16" s="9">
        <v>4</v>
      </c>
      <c r="S16" s="9">
        <v>3</v>
      </c>
      <c r="T16" s="9">
        <v>0</v>
      </c>
      <c r="U16" s="9">
        <v>0</v>
      </c>
      <c r="V16" s="9">
        <v>1</v>
      </c>
      <c r="W16" s="9">
        <v>0</v>
      </c>
      <c r="X16" s="9">
        <v>1</v>
      </c>
      <c r="Y16" s="9">
        <v>0</v>
      </c>
      <c r="Z16" s="9">
        <v>0</v>
      </c>
      <c r="AA16" s="9">
        <v>0</v>
      </c>
      <c r="AB16" s="9">
        <v>0</v>
      </c>
      <c r="AC16" s="26">
        <v>755</v>
      </c>
    </row>
    <row r="17" spans="1:29" ht="17.25" customHeight="1">
      <c r="A17" s="63" t="s">
        <v>62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3</v>
      </c>
      <c r="M17" s="65">
        <v>41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1</v>
      </c>
      <c r="AA17" s="9">
        <v>0</v>
      </c>
      <c r="AB17" s="9">
        <v>0</v>
      </c>
      <c r="AC17" s="26">
        <v>47</v>
      </c>
    </row>
    <row r="18" spans="1:29" ht="17.25" customHeight="1">
      <c r="A18" s="63" t="s">
        <v>63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</v>
      </c>
      <c r="L18" s="9">
        <v>7</v>
      </c>
      <c r="M18" s="9">
        <v>0</v>
      </c>
      <c r="N18" s="65">
        <v>14</v>
      </c>
      <c r="O18" s="9">
        <v>0</v>
      </c>
      <c r="P18" s="9">
        <v>0</v>
      </c>
      <c r="Q18" s="9">
        <v>4</v>
      </c>
      <c r="R18" s="9">
        <v>0</v>
      </c>
      <c r="S18" s="9">
        <v>0</v>
      </c>
      <c r="T18" s="9">
        <v>0</v>
      </c>
      <c r="U18" s="9">
        <v>0</v>
      </c>
      <c r="V18" s="9">
        <v>1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26">
        <v>29</v>
      </c>
    </row>
    <row r="19" spans="1:29" ht="17.25" customHeight="1">
      <c r="A19" s="63" t="s">
        <v>64</v>
      </c>
      <c r="B19" s="9">
        <v>0</v>
      </c>
      <c r="C19" s="9">
        <v>2</v>
      </c>
      <c r="D19" s="9">
        <v>0</v>
      </c>
      <c r="E19" s="9">
        <v>0</v>
      </c>
      <c r="F19" s="9">
        <v>0</v>
      </c>
      <c r="G19" s="9">
        <v>0</v>
      </c>
      <c r="H19" s="9">
        <v>2</v>
      </c>
      <c r="I19" s="9">
        <v>0</v>
      </c>
      <c r="J19" s="9">
        <v>3</v>
      </c>
      <c r="K19" s="9">
        <v>2</v>
      </c>
      <c r="L19" s="9">
        <v>7</v>
      </c>
      <c r="M19" s="9">
        <v>0</v>
      </c>
      <c r="N19" s="9">
        <v>0</v>
      </c>
      <c r="O19" s="65">
        <v>273</v>
      </c>
      <c r="P19" s="9">
        <v>0</v>
      </c>
      <c r="Q19" s="9">
        <v>0</v>
      </c>
      <c r="R19" s="9">
        <v>1</v>
      </c>
      <c r="S19" s="9">
        <v>1</v>
      </c>
      <c r="T19" s="9">
        <v>0</v>
      </c>
      <c r="U19" s="9">
        <v>0</v>
      </c>
      <c r="V19" s="9">
        <v>0</v>
      </c>
      <c r="W19" s="9">
        <v>2</v>
      </c>
      <c r="X19" s="9">
        <v>9</v>
      </c>
      <c r="Y19" s="9">
        <v>0</v>
      </c>
      <c r="Z19" s="9">
        <v>0</v>
      </c>
      <c r="AA19" s="9">
        <v>1</v>
      </c>
      <c r="AB19" s="9">
        <v>0</v>
      </c>
      <c r="AC19" s="26">
        <v>303</v>
      </c>
    </row>
    <row r="20" spans="1:29" ht="17.25" customHeight="1">
      <c r="A20" s="63" t="s">
        <v>65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2</v>
      </c>
      <c r="L20" s="9">
        <v>0</v>
      </c>
      <c r="M20" s="9">
        <v>0</v>
      </c>
      <c r="N20" s="9">
        <v>0</v>
      </c>
      <c r="O20" s="9">
        <v>0</v>
      </c>
      <c r="P20" s="65">
        <v>78</v>
      </c>
      <c r="Q20" s="9">
        <v>9</v>
      </c>
      <c r="R20" s="9">
        <v>0</v>
      </c>
      <c r="S20" s="9">
        <v>0</v>
      </c>
      <c r="T20" s="9">
        <v>0</v>
      </c>
      <c r="U20" s="9">
        <v>1</v>
      </c>
      <c r="V20" s="9">
        <v>0</v>
      </c>
      <c r="W20" s="9">
        <v>3</v>
      </c>
      <c r="X20" s="9">
        <v>0</v>
      </c>
      <c r="Y20" s="9">
        <v>1</v>
      </c>
      <c r="Z20" s="9">
        <v>0</v>
      </c>
      <c r="AA20" s="9">
        <v>0</v>
      </c>
      <c r="AB20" s="9">
        <v>0</v>
      </c>
      <c r="AC20" s="26">
        <v>94</v>
      </c>
    </row>
    <row r="21" spans="1:29" ht="17.25" customHeight="1">
      <c r="A21" s="63" t="s">
        <v>66</v>
      </c>
      <c r="B21" s="9">
        <v>0</v>
      </c>
      <c r="C21" s="9">
        <v>1</v>
      </c>
      <c r="D21" s="9">
        <v>1</v>
      </c>
      <c r="E21" s="9">
        <v>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3</v>
      </c>
      <c r="L21" s="9">
        <v>4</v>
      </c>
      <c r="M21" s="9">
        <v>1</v>
      </c>
      <c r="N21" s="9">
        <v>0</v>
      </c>
      <c r="O21" s="9">
        <v>0</v>
      </c>
      <c r="P21" s="9">
        <v>0</v>
      </c>
      <c r="Q21" s="65">
        <v>382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4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26">
        <v>400</v>
      </c>
    </row>
    <row r="22" spans="1:29" ht="17.25" customHeight="1">
      <c r="A22" s="63" t="s">
        <v>67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2</v>
      </c>
      <c r="L22" s="9">
        <v>1</v>
      </c>
      <c r="M22" s="9">
        <v>1</v>
      </c>
      <c r="N22" s="9">
        <v>0</v>
      </c>
      <c r="O22" s="9">
        <v>0</v>
      </c>
      <c r="P22" s="9">
        <v>0</v>
      </c>
      <c r="Q22" s="9">
        <v>1</v>
      </c>
      <c r="R22" s="65">
        <v>114</v>
      </c>
      <c r="S22" s="9">
        <v>0</v>
      </c>
      <c r="T22" s="9">
        <v>1</v>
      </c>
      <c r="U22" s="9">
        <v>0</v>
      </c>
      <c r="V22" s="9">
        <v>0</v>
      </c>
      <c r="W22" s="9">
        <v>0</v>
      </c>
      <c r="X22" s="9">
        <v>0</v>
      </c>
      <c r="Y22" s="9">
        <v>1</v>
      </c>
      <c r="Z22" s="9">
        <v>0</v>
      </c>
      <c r="AA22" s="9">
        <v>0</v>
      </c>
      <c r="AB22" s="9">
        <v>0</v>
      </c>
      <c r="AC22" s="26">
        <v>121</v>
      </c>
    </row>
    <row r="23" spans="1:29" ht="17.25" customHeight="1">
      <c r="A23" s="63" t="s">
        <v>68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15</v>
      </c>
      <c r="H23" s="9">
        <v>0</v>
      </c>
      <c r="I23" s="9">
        <v>0</v>
      </c>
      <c r="J23" s="9">
        <v>0</v>
      </c>
      <c r="K23" s="9">
        <v>2</v>
      </c>
      <c r="L23" s="9">
        <v>1</v>
      </c>
      <c r="M23" s="9">
        <v>0</v>
      </c>
      <c r="N23" s="9">
        <v>0</v>
      </c>
      <c r="O23" s="9">
        <v>2</v>
      </c>
      <c r="P23" s="9">
        <v>0</v>
      </c>
      <c r="Q23" s="9">
        <v>0</v>
      </c>
      <c r="R23" s="9">
        <v>0</v>
      </c>
      <c r="S23" s="65">
        <v>31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26">
        <v>51</v>
      </c>
    </row>
    <row r="24" spans="1:29" ht="17.25" customHeight="1">
      <c r="A24" s="63" t="s">
        <v>69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2</v>
      </c>
      <c r="L24" s="9">
        <v>2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</v>
      </c>
      <c r="S24" s="9">
        <v>0</v>
      </c>
      <c r="T24" s="65">
        <v>67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9</v>
      </c>
      <c r="AA24" s="9">
        <v>0</v>
      </c>
      <c r="AB24" s="9">
        <v>0</v>
      </c>
      <c r="AC24" s="26">
        <v>82</v>
      </c>
    </row>
    <row r="25" spans="1:29" ht="17.25" customHeight="1">
      <c r="A25" s="63" t="s">
        <v>70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3</v>
      </c>
      <c r="M25" s="9">
        <v>0</v>
      </c>
      <c r="N25" s="9">
        <v>0</v>
      </c>
      <c r="O25" s="9">
        <v>5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65">
        <v>45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1</v>
      </c>
      <c r="AB25" s="9">
        <v>0</v>
      </c>
      <c r="AC25" s="26">
        <v>55</v>
      </c>
    </row>
    <row r="26" spans="1:29" ht="17.25" customHeight="1">
      <c r="A26" s="63" t="s">
        <v>71</v>
      </c>
      <c r="B26" s="9">
        <v>0</v>
      </c>
      <c r="C26" s="9">
        <v>0</v>
      </c>
      <c r="D26" s="9">
        <v>0</v>
      </c>
      <c r="E26" s="9">
        <v>1</v>
      </c>
      <c r="F26" s="9">
        <v>0</v>
      </c>
      <c r="G26" s="9">
        <v>0</v>
      </c>
      <c r="H26" s="9">
        <v>0</v>
      </c>
      <c r="I26" s="9">
        <v>2</v>
      </c>
      <c r="J26" s="9">
        <v>0</v>
      </c>
      <c r="K26" s="9">
        <v>0</v>
      </c>
      <c r="L26" s="9">
        <v>1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2</v>
      </c>
      <c r="S26" s="9">
        <v>0</v>
      </c>
      <c r="T26" s="9">
        <v>0</v>
      </c>
      <c r="U26" s="9">
        <v>0</v>
      </c>
      <c r="V26" s="65">
        <v>144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26">
        <v>151</v>
      </c>
    </row>
    <row r="27" spans="1:29" ht="17.25" customHeight="1">
      <c r="A27" s="63" t="s">
        <v>72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9</v>
      </c>
      <c r="M27" s="9">
        <v>0</v>
      </c>
      <c r="N27" s="9">
        <v>0</v>
      </c>
      <c r="O27" s="9">
        <v>0</v>
      </c>
      <c r="P27" s="9">
        <v>11</v>
      </c>
      <c r="Q27" s="9">
        <v>1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65">
        <v>96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26">
        <v>117</v>
      </c>
    </row>
    <row r="28" spans="1:29" ht="17.25" customHeight="1">
      <c r="A28" s="63" t="s">
        <v>73</v>
      </c>
      <c r="B28" s="9">
        <v>0</v>
      </c>
      <c r="C28" s="9">
        <v>1</v>
      </c>
      <c r="D28" s="9">
        <v>0</v>
      </c>
      <c r="E28" s="9">
        <v>0</v>
      </c>
      <c r="F28" s="9">
        <v>0</v>
      </c>
      <c r="G28" s="9">
        <v>2</v>
      </c>
      <c r="H28" s="9">
        <v>0</v>
      </c>
      <c r="I28" s="9">
        <v>0</v>
      </c>
      <c r="J28" s="9">
        <v>1</v>
      </c>
      <c r="K28" s="9">
        <v>1</v>
      </c>
      <c r="L28" s="9">
        <v>6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>
        <v>0</v>
      </c>
      <c r="S28" s="9">
        <v>1</v>
      </c>
      <c r="T28" s="9">
        <v>0</v>
      </c>
      <c r="U28" s="9">
        <v>1</v>
      </c>
      <c r="V28" s="9">
        <v>0</v>
      </c>
      <c r="W28" s="9">
        <v>0</v>
      </c>
      <c r="X28" s="65">
        <v>48</v>
      </c>
      <c r="Y28" s="9">
        <v>1</v>
      </c>
      <c r="Z28" s="9">
        <v>0</v>
      </c>
      <c r="AA28" s="9">
        <v>1</v>
      </c>
      <c r="AB28" s="9">
        <v>0</v>
      </c>
      <c r="AC28" s="26">
        <v>64</v>
      </c>
    </row>
    <row r="29" spans="1:29" ht="17.25" customHeight="1">
      <c r="A29" s="63" t="s">
        <v>74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4</v>
      </c>
      <c r="L29" s="9">
        <v>17</v>
      </c>
      <c r="M29" s="9">
        <v>0</v>
      </c>
      <c r="N29" s="9">
        <v>0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65">
        <v>71</v>
      </c>
      <c r="Z29" s="9">
        <v>0</v>
      </c>
      <c r="AA29" s="9">
        <v>0</v>
      </c>
      <c r="AB29" s="9">
        <v>0</v>
      </c>
      <c r="AC29" s="26">
        <v>93</v>
      </c>
    </row>
    <row r="30" spans="1:29" ht="17.25" customHeight="1">
      <c r="A30" s="63" t="s">
        <v>75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4</v>
      </c>
      <c r="L30" s="9">
        <v>11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65">
        <v>79</v>
      </c>
      <c r="AA30" s="9">
        <v>0</v>
      </c>
      <c r="AB30" s="9">
        <v>0</v>
      </c>
      <c r="AC30" s="26">
        <v>94</v>
      </c>
    </row>
    <row r="31" spans="1:29" ht="17.25" customHeight="1">
      <c r="A31" s="63" t="s">
        <v>76</v>
      </c>
      <c r="B31" s="9">
        <v>0</v>
      </c>
      <c r="C31" s="9">
        <v>5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9">
        <v>7</v>
      </c>
      <c r="AA31" s="65">
        <v>24</v>
      </c>
      <c r="AB31" s="9">
        <v>0</v>
      </c>
      <c r="AC31" s="26">
        <v>39</v>
      </c>
    </row>
    <row r="32" spans="1:29" ht="17.25" customHeight="1">
      <c r="A32" s="63" t="s">
        <v>77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65">
        <v>0</v>
      </c>
      <c r="AC32" s="26">
        <v>0</v>
      </c>
    </row>
    <row r="33" spans="1:29" ht="17.25" customHeight="1">
      <c r="A33" s="64" t="s">
        <v>78</v>
      </c>
      <c r="B33" s="26">
        <v>0</v>
      </c>
      <c r="C33" s="26">
        <v>89</v>
      </c>
      <c r="D33" s="26">
        <v>82</v>
      </c>
      <c r="E33" s="26">
        <v>305</v>
      </c>
      <c r="F33" s="26">
        <v>119</v>
      </c>
      <c r="G33" s="9">
        <v>103</v>
      </c>
      <c r="H33" s="26">
        <v>54</v>
      </c>
      <c r="I33" s="26">
        <v>302</v>
      </c>
      <c r="J33" s="9">
        <v>105</v>
      </c>
      <c r="K33" s="26">
        <v>289</v>
      </c>
      <c r="L33" s="26">
        <v>961</v>
      </c>
      <c r="M33" s="26">
        <v>52</v>
      </c>
      <c r="N33" s="26">
        <v>15</v>
      </c>
      <c r="O33" s="26">
        <v>329</v>
      </c>
      <c r="P33" s="26">
        <v>96</v>
      </c>
      <c r="Q33" s="26">
        <v>408</v>
      </c>
      <c r="R33" s="26">
        <v>131</v>
      </c>
      <c r="S33" s="26">
        <v>38</v>
      </c>
      <c r="T33" s="26">
        <v>68</v>
      </c>
      <c r="U33" s="26">
        <v>52</v>
      </c>
      <c r="V33" s="26">
        <v>155</v>
      </c>
      <c r="W33" s="26">
        <v>108</v>
      </c>
      <c r="X33" s="26">
        <v>59</v>
      </c>
      <c r="Y33" s="26">
        <v>77</v>
      </c>
      <c r="Z33" s="26">
        <v>102</v>
      </c>
      <c r="AA33" s="26">
        <v>29</v>
      </c>
      <c r="AB33" s="26">
        <v>0</v>
      </c>
      <c r="AC33" s="66">
        <v>4128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0.7416666666666667" bottom="0.36666666666666664" header="0.516666666666666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J13" sqref="J13"/>
    </sheetView>
  </sheetViews>
  <sheetFormatPr defaultColWidth="9.140625" defaultRowHeight="15"/>
  <cols>
    <col min="1" max="1" width="22.8515625" style="1" customWidth="1"/>
    <col min="2" max="13" width="9.7109375" style="1" customWidth="1"/>
    <col min="14" max="16384" width="9.140625" style="1" customWidth="1"/>
  </cols>
  <sheetData>
    <row r="1" spans="1:13" ht="18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292</v>
      </c>
      <c r="B4" s="150" t="s">
        <v>43</v>
      </c>
      <c r="C4" s="150"/>
      <c r="D4" s="150"/>
      <c r="E4" s="150" t="s">
        <v>44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14.25">
      <c r="A5" s="150"/>
      <c r="B5" s="150"/>
      <c r="C5" s="150"/>
      <c r="D5" s="150"/>
      <c r="E5" s="150" t="s">
        <v>45</v>
      </c>
      <c r="F5" s="150"/>
      <c r="G5" s="150"/>
      <c r="H5" s="150" t="s">
        <v>46</v>
      </c>
      <c r="I5" s="150"/>
      <c r="J5" s="150"/>
      <c r="K5" s="150" t="s">
        <v>47</v>
      </c>
      <c r="L5" s="150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>
        <v>0</v>
      </c>
      <c r="C7" s="9">
        <v>3</v>
      </c>
      <c r="D7" s="25" t="s">
        <v>315</v>
      </c>
      <c r="E7" s="9">
        <v>0</v>
      </c>
      <c r="F7" s="9">
        <v>0</v>
      </c>
      <c r="G7" s="20">
        <v>0</v>
      </c>
      <c r="H7" s="9">
        <v>0</v>
      </c>
      <c r="I7" s="9">
        <v>0</v>
      </c>
      <c r="J7" s="20">
        <v>0</v>
      </c>
      <c r="K7" s="9">
        <v>0</v>
      </c>
      <c r="L7" s="9">
        <v>0</v>
      </c>
      <c r="M7" s="20">
        <v>0</v>
      </c>
    </row>
    <row r="8" spans="1:13" ht="14.25">
      <c r="A8" s="14" t="s">
        <v>52</v>
      </c>
      <c r="B8" s="9">
        <v>82</v>
      </c>
      <c r="C8" s="9">
        <v>125</v>
      </c>
      <c r="D8" s="20">
        <f aca="true" t="shared" si="0" ref="D8:D32">C8*100/B8-100</f>
        <v>52.4390243902439</v>
      </c>
      <c r="E8" s="9">
        <v>19</v>
      </c>
      <c r="F8" s="9">
        <v>19</v>
      </c>
      <c r="G8" s="20">
        <f aca="true" t="shared" si="1" ref="G8:G32">F8*100/E8-100</f>
        <v>0</v>
      </c>
      <c r="H8" s="9">
        <v>5</v>
      </c>
      <c r="I8" s="9">
        <v>4</v>
      </c>
      <c r="J8" s="20">
        <f>I8*100/H8-100</f>
        <v>-20</v>
      </c>
      <c r="K8" s="9">
        <v>36</v>
      </c>
      <c r="L8" s="9">
        <v>68</v>
      </c>
      <c r="M8" s="20">
        <f aca="true" t="shared" si="2" ref="M8:M32">L8*100/K8-100</f>
        <v>88.88888888888889</v>
      </c>
    </row>
    <row r="9" spans="1:13" ht="14.25">
      <c r="A9" s="14" t="s">
        <v>53</v>
      </c>
      <c r="B9" s="9">
        <v>114</v>
      </c>
      <c r="C9" s="9">
        <v>87</v>
      </c>
      <c r="D9" s="20">
        <f t="shared" si="0"/>
        <v>-23.684210526315795</v>
      </c>
      <c r="E9" s="9">
        <v>19</v>
      </c>
      <c r="F9" s="9">
        <v>19</v>
      </c>
      <c r="G9" s="20">
        <f t="shared" si="1"/>
        <v>0</v>
      </c>
      <c r="H9" s="9">
        <v>9</v>
      </c>
      <c r="I9" s="9">
        <v>10</v>
      </c>
      <c r="J9" s="20">
        <f aca="true" t="shared" si="3" ref="J9:J30">I9*100/H9-100</f>
        <v>11.111111111111114</v>
      </c>
      <c r="K9" s="9">
        <v>50</v>
      </c>
      <c r="L9" s="9">
        <v>33</v>
      </c>
      <c r="M9" s="20">
        <f t="shared" si="2"/>
        <v>-34</v>
      </c>
    </row>
    <row r="10" spans="1:13" ht="14.25">
      <c r="A10" s="14" t="s">
        <v>54</v>
      </c>
      <c r="B10" s="9">
        <v>566</v>
      </c>
      <c r="C10" s="9">
        <v>314</v>
      </c>
      <c r="D10" s="20">
        <f t="shared" si="0"/>
        <v>-44.522968197879855</v>
      </c>
      <c r="E10" s="9">
        <v>109</v>
      </c>
      <c r="F10" s="9">
        <v>78</v>
      </c>
      <c r="G10" s="20">
        <f t="shared" si="1"/>
        <v>-28.440366972477065</v>
      </c>
      <c r="H10" s="9">
        <v>28</v>
      </c>
      <c r="I10" s="9">
        <v>6</v>
      </c>
      <c r="J10" s="20">
        <f t="shared" si="3"/>
        <v>-78.57142857142857</v>
      </c>
      <c r="K10" s="9">
        <v>301</v>
      </c>
      <c r="L10" s="9">
        <v>117</v>
      </c>
      <c r="M10" s="20">
        <f t="shared" si="2"/>
        <v>-61.12956810631229</v>
      </c>
    </row>
    <row r="11" spans="1:13" ht="14.25">
      <c r="A11" s="14" t="s">
        <v>55</v>
      </c>
      <c r="B11" s="9">
        <v>167</v>
      </c>
      <c r="C11" s="9">
        <v>144</v>
      </c>
      <c r="D11" s="20">
        <f t="shared" si="0"/>
        <v>-13.772455089820355</v>
      </c>
      <c r="E11" s="9">
        <v>37</v>
      </c>
      <c r="F11" s="9">
        <v>39</v>
      </c>
      <c r="G11" s="20">
        <f t="shared" si="1"/>
        <v>5.4054054054054035</v>
      </c>
      <c r="H11" s="9">
        <v>16</v>
      </c>
      <c r="I11" s="9">
        <v>7</v>
      </c>
      <c r="J11" s="20">
        <f t="shared" si="3"/>
        <v>-56.25</v>
      </c>
      <c r="K11" s="9">
        <v>81</v>
      </c>
      <c r="L11" s="9">
        <v>52</v>
      </c>
      <c r="M11" s="20">
        <f t="shared" si="2"/>
        <v>-35.80246913580247</v>
      </c>
    </row>
    <row r="12" spans="1:13" ht="14.25">
      <c r="A12" s="14" t="s">
        <v>56</v>
      </c>
      <c r="B12" s="9">
        <v>78</v>
      </c>
      <c r="C12" s="9">
        <v>85</v>
      </c>
      <c r="D12" s="20">
        <f t="shared" si="0"/>
        <v>8.974358974358978</v>
      </c>
      <c r="E12" s="9">
        <v>15</v>
      </c>
      <c r="F12" s="9">
        <v>25</v>
      </c>
      <c r="G12" s="20">
        <f t="shared" si="1"/>
        <v>66.66666666666666</v>
      </c>
      <c r="H12" s="9">
        <v>0</v>
      </c>
      <c r="I12" s="9">
        <v>2</v>
      </c>
      <c r="J12" s="25" t="s">
        <v>315</v>
      </c>
      <c r="K12" s="9">
        <v>32</v>
      </c>
      <c r="L12" s="9">
        <v>59</v>
      </c>
      <c r="M12" s="20">
        <f t="shared" si="2"/>
        <v>84.375</v>
      </c>
    </row>
    <row r="13" spans="1:13" ht="14.25">
      <c r="A13" s="14" t="s">
        <v>57</v>
      </c>
      <c r="B13" s="9">
        <v>35</v>
      </c>
      <c r="C13" s="9">
        <v>44</v>
      </c>
      <c r="D13" s="20">
        <f t="shared" si="0"/>
        <v>25.714285714285708</v>
      </c>
      <c r="E13" s="9">
        <v>5</v>
      </c>
      <c r="F13" s="9">
        <v>8</v>
      </c>
      <c r="G13" s="20">
        <f t="shared" si="1"/>
        <v>60</v>
      </c>
      <c r="H13" s="9">
        <v>1</v>
      </c>
      <c r="I13" s="9">
        <v>0</v>
      </c>
      <c r="J13" s="137" t="s">
        <v>314</v>
      </c>
      <c r="K13" s="9">
        <v>4</v>
      </c>
      <c r="L13" s="9">
        <v>11</v>
      </c>
      <c r="M13" s="20">
        <f t="shared" si="2"/>
        <v>175</v>
      </c>
    </row>
    <row r="14" spans="1:13" ht="14.25">
      <c r="A14" s="14" t="s">
        <v>58</v>
      </c>
      <c r="B14" s="9">
        <v>262</v>
      </c>
      <c r="C14" s="9">
        <v>243</v>
      </c>
      <c r="D14" s="20">
        <f t="shared" si="0"/>
        <v>-7.251908396946561</v>
      </c>
      <c r="E14" s="9">
        <v>50</v>
      </c>
      <c r="F14" s="9">
        <v>38</v>
      </c>
      <c r="G14" s="20">
        <f t="shared" si="1"/>
        <v>-24</v>
      </c>
      <c r="H14" s="9">
        <v>14</v>
      </c>
      <c r="I14" s="9">
        <v>5</v>
      </c>
      <c r="J14" s="20">
        <f t="shared" si="3"/>
        <v>-64.28571428571428</v>
      </c>
      <c r="K14" s="9">
        <v>110</v>
      </c>
      <c r="L14" s="9">
        <v>80</v>
      </c>
      <c r="M14" s="20">
        <f t="shared" si="2"/>
        <v>-27.272727272727266</v>
      </c>
    </row>
    <row r="15" spans="1:13" ht="14.25">
      <c r="A15" s="14" t="s">
        <v>59</v>
      </c>
      <c r="B15" s="9">
        <v>103</v>
      </c>
      <c r="C15" s="9">
        <v>118</v>
      </c>
      <c r="D15" s="20">
        <f t="shared" si="0"/>
        <v>14.5631067961165</v>
      </c>
      <c r="E15" s="9">
        <v>21</v>
      </c>
      <c r="F15" s="9">
        <v>23</v>
      </c>
      <c r="G15" s="20">
        <f t="shared" si="1"/>
        <v>9.523809523809518</v>
      </c>
      <c r="H15" s="9">
        <v>8</v>
      </c>
      <c r="I15" s="9">
        <v>2</v>
      </c>
      <c r="J15" s="20">
        <f t="shared" si="3"/>
        <v>-75</v>
      </c>
      <c r="K15" s="9">
        <v>48</v>
      </c>
      <c r="L15" s="9">
        <v>52</v>
      </c>
      <c r="M15" s="20">
        <f t="shared" si="2"/>
        <v>8.333333333333329</v>
      </c>
    </row>
    <row r="16" spans="1:13" ht="14.25">
      <c r="A16" s="14" t="s">
        <v>60</v>
      </c>
      <c r="B16" s="9">
        <v>408</v>
      </c>
      <c r="C16" s="9">
        <v>470</v>
      </c>
      <c r="D16" s="20">
        <f t="shared" si="0"/>
        <v>15.196078431372555</v>
      </c>
      <c r="E16" s="9">
        <v>51</v>
      </c>
      <c r="F16" s="9">
        <v>58</v>
      </c>
      <c r="G16" s="20">
        <f t="shared" si="1"/>
        <v>13.725490196078425</v>
      </c>
      <c r="H16" s="9">
        <v>2</v>
      </c>
      <c r="I16" s="9">
        <v>13</v>
      </c>
      <c r="J16" s="86">
        <f t="shared" si="3"/>
        <v>550</v>
      </c>
      <c r="K16" s="9">
        <v>88</v>
      </c>
      <c r="L16" s="9">
        <v>126</v>
      </c>
      <c r="M16" s="20">
        <f t="shared" si="2"/>
        <v>43.18181818181819</v>
      </c>
    </row>
    <row r="17" spans="1:13" ht="14.25">
      <c r="A17" s="14" t="s">
        <v>61</v>
      </c>
      <c r="B17" s="9">
        <v>672</v>
      </c>
      <c r="C17" s="9">
        <v>755</v>
      </c>
      <c r="D17" s="20">
        <f t="shared" si="0"/>
        <v>12.351190476190482</v>
      </c>
      <c r="E17" s="9">
        <v>90</v>
      </c>
      <c r="F17" s="9">
        <v>84</v>
      </c>
      <c r="G17" s="20">
        <f t="shared" si="1"/>
        <v>-6.666666666666671</v>
      </c>
      <c r="H17" s="9">
        <v>13</v>
      </c>
      <c r="I17" s="9">
        <v>2</v>
      </c>
      <c r="J17" s="20">
        <f t="shared" si="3"/>
        <v>-84.61538461538461</v>
      </c>
      <c r="K17" s="9">
        <v>153</v>
      </c>
      <c r="L17" s="9">
        <v>107</v>
      </c>
      <c r="M17" s="20">
        <f t="shared" si="2"/>
        <v>-30.06535947712419</v>
      </c>
    </row>
    <row r="18" spans="1:13" ht="14.25">
      <c r="A18" s="14" t="s">
        <v>62</v>
      </c>
      <c r="B18" s="9">
        <v>68</v>
      </c>
      <c r="C18" s="9">
        <v>47</v>
      </c>
      <c r="D18" s="20">
        <f t="shared" si="0"/>
        <v>-30.882352941176464</v>
      </c>
      <c r="E18" s="9">
        <v>13</v>
      </c>
      <c r="F18" s="9">
        <v>15</v>
      </c>
      <c r="G18" s="20">
        <f t="shared" si="1"/>
        <v>15.384615384615387</v>
      </c>
      <c r="H18" s="9">
        <v>2</v>
      </c>
      <c r="I18" s="9">
        <v>1</v>
      </c>
      <c r="J18" s="20">
        <f t="shared" si="3"/>
        <v>-50</v>
      </c>
      <c r="K18" s="9">
        <v>37</v>
      </c>
      <c r="L18" s="9">
        <v>29</v>
      </c>
      <c r="M18" s="20">
        <f t="shared" si="2"/>
        <v>-21.621621621621628</v>
      </c>
    </row>
    <row r="19" spans="1:13" ht="14.25">
      <c r="A19" s="14" t="s">
        <v>63</v>
      </c>
      <c r="B19" s="9">
        <v>48</v>
      </c>
      <c r="C19" s="9">
        <v>29</v>
      </c>
      <c r="D19" s="20">
        <f t="shared" si="0"/>
        <v>-39.583333333333336</v>
      </c>
      <c r="E19" s="9">
        <v>9</v>
      </c>
      <c r="F19" s="9">
        <v>5</v>
      </c>
      <c r="G19" s="20">
        <f t="shared" si="1"/>
        <v>-44.44444444444444</v>
      </c>
      <c r="H19" s="9">
        <v>3</v>
      </c>
      <c r="I19" s="9">
        <v>1</v>
      </c>
      <c r="J19" s="20">
        <f t="shared" si="3"/>
        <v>-66.66666666666666</v>
      </c>
      <c r="K19" s="9">
        <v>18</v>
      </c>
      <c r="L19" s="9">
        <v>4</v>
      </c>
      <c r="M19" s="20">
        <f t="shared" si="2"/>
        <v>-77.77777777777777</v>
      </c>
    </row>
    <row r="20" spans="1:13" ht="14.25">
      <c r="A20" s="14" t="s">
        <v>64</v>
      </c>
      <c r="B20" s="9">
        <v>328</v>
      </c>
      <c r="C20" s="9">
        <v>303</v>
      </c>
      <c r="D20" s="20">
        <f t="shared" si="0"/>
        <v>-7.621951219512198</v>
      </c>
      <c r="E20" s="9">
        <v>57</v>
      </c>
      <c r="F20" s="9">
        <v>63</v>
      </c>
      <c r="G20" s="20">
        <f t="shared" si="1"/>
        <v>10.526315789473685</v>
      </c>
      <c r="H20" s="9">
        <v>10</v>
      </c>
      <c r="I20" s="9">
        <v>7</v>
      </c>
      <c r="J20" s="20">
        <f t="shared" si="3"/>
        <v>-30</v>
      </c>
      <c r="K20" s="9">
        <v>97</v>
      </c>
      <c r="L20" s="9">
        <v>96</v>
      </c>
      <c r="M20" s="20">
        <f t="shared" si="2"/>
        <v>-1.0309278350515427</v>
      </c>
    </row>
    <row r="21" spans="1:13" ht="14.25">
      <c r="A21" s="14" t="s">
        <v>65</v>
      </c>
      <c r="B21" s="9">
        <v>164</v>
      </c>
      <c r="C21" s="9">
        <v>94</v>
      </c>
      <c r="D21" s="20">
        <f t="shared" si="0"/>
        <v>-42.68292682926829</v>
      </c>
      <c r="E21" s="9">
        <v>39</v>
      </c>
      <c r="F21" s="9">
        <v>16</v>
      </c>
      <c r="G21" s="20">
        <f t="shared" si="1"/>
        <v>-58.97435897435897</v>
      </c>
      <c r="H21" s="9">
        <v>1</v>
      </c>
      <c r="I21" s="9">
        <v>1</v>
      </c>
      <c r="J21" s="20">
        <f t="shared" si="3"/>
        <v>0</v>
      </c>
      <c r="K21" s="9">
        <v>74</v>
      </c>
      <c r="L21" s="9">
        <v>36</v>
      </c>
      <c r="M21" s="20">
        <f t="shared" si="2"/>
        <v>-51.351351351351354</v>
      </c>
    </row>
    <row r="22" spans="1:13" ht="14.25">
      <c r="A22" s="14" t="s">
        <v>66</v>
      </c>
      <c r="B22" s="9">
        <v>428</v>
      </c>
      <c r="C22" s="9">
        <v>400</v>
      </c>
      <c r="D22" s="20">
        <f t="shared" si="0"/>
        <v>-6.54205607476635</v>
      </c>
      <c r="E22" s="9">
        <v>62</v>
      </c>
      <c r="F22" s="9">
        <v>48</v>
      </c>
      <c r="G22" s="20">
        <f t="shared" si="1"/>
        <v>-22.58064516129032</v>
      </c>
      <c r="H22" s="9">
        <v>6</v>
      </c>
      <c r="I22" s="9">
        <v>10</v>
      </c>
      <c r="J22" s="20">
        <f t="shared" si="3"/>
        <v>66.66666666666666</v>
      </c>
      <c r="K22" s="9">
        <v>87</v>
      </c>
      <c r="L22" s="9">
        <v>68</v>
      </c>
      <c r="M22" s="20">
        <f t="shared" si="2"/>
        <v>-21.839080459770116</v>
      </c>
    </row>
    <row r="23" spans="1:13" ht="14.25">
      <c r="A23" s="14" t="s">
        <v>67</v>
      </c>
      <c r="B23" s="9">
        <v>127</v>
      </c>
      <c r="C23" s="9">
        <v>121</v>
      </c>
      <c r="D23" s="20">
        <f t="shared" si="0"/>
        <v>-4.7244094488189035</v>
      </c>
      <c r="E23" s="9">
        <v>30</v>
      </c>
      <c r="F23" s="9">
        <v>32</v>
      </c>
      <c r="G23" s="20">
        <f t="shared" si="1"/>
        <v>6.666666666666671</v>
      </c>
      <c r="H23" s="9">
        <v>4</v>
      </c>
      <c r="I23" s="9">
        <v>2</v>
      </c>
      <c r="J23" s="20">
        <f t="shared" si="3"/>
        <v>-50</v>
      </c>
      <c r="K23" s="9">
        <v>86</v>
      </c>
      <c r="L23" s="9">
        <v>63</v>
      </c>
      <c r="M23" s="20">
        <f t="shared" si="2"/>
        <v>-26.74418604651163</v>
      </c>
    </row>
    <row r="24" spans="1:13" ht="14.25">
      <c r="A24" s="14" t="s">
        <v>68</v>
      </c>
      <c r="B24" s="9">
        <v>95</v>
      </c>
      <c r="C24" s="9">
        <v>51</v>
      </c>
      <c r="D24" s="20">
        <f t="shared" si="0"/>
        <v>-46.31578947368421</v>
      </c>
      <c r="E24" s="9">
        <v>20</v>
      </c>
      <c r="F24" s="9">
        <v>11</v>
      </c>
      <c r="G24" s="20">
        <f t="shared" si="1"/>
        <v>-45</v>
      </c>
      <c r="H24" s="9">
        <v>19</v>
      </c>
      <c r="I24" s="9">
        <v>6</v>
      </c>
      <c r="J24" s="20">
        <f t="shared" si="3"/>
        <v>-68.42105263157895</v>
      </c>
      <c r="K24" s="9">
        <v>42</v>
      </c>
      <c r="L24" s="9">
        <v>24</v>
      </c>
      <c r="M24" s="20">
        <f t="shared" si="2"/>
        <v>-42.857142857142854</v>
      </c>
    </row>
    <row r="25" spans="1:13" ht="14.25">
      <c r="A25" s="14" t="s">
        <v>69</v>
      </c>
      <c r="B25" s="9">
        <v>89</v>
      </c>
      <c r="C25" s="9">
        <v>82</v>
      </c>
      <c r="D25" s="20">
        <f t="shared" si="0"/>
        <v>-7.865168539325836</v>
      </c>
      <c r="E25" s="9">
        <v>25</v>
      </c>
      <c r="F25" s="9">
        <v>20</v>
      </c>
      <c r="G25" s="20">
        <f t="shared" si="1"/>
        <v>-20</v>
      </c>
      <c r="H25" s="9">
        <v>3</v>
      </c>
      <c r="I25" s="9">
        <v>3</v>
      </c>
      <c r="J25" s="20">
        <f t="shared" si="3"/>
        <v>0</v>
      </c>
      <c r="K25" s="9">
        <v>49</v>
      </c>
      <c r="L25" s="9">
        <v>45</v>
      </c>
      <c r="M25" s="20">
        <f t="shared" si="2"/>
        <v>-8.163265306122454</v>
      </c>
    </row>
    <row r="26" spans="1:13" ht="14.25">
      <c r="A26" s="14" t="s">
        <v>70</v>
      </c>
      <c r="B26" s="9">
        <v>49</v>
      </c>
      <c r="C26" s="9">
        <v>55</v>
      </c>
      <c r="D26" s="20">
        <f t="shared" si="0"/>
        <v>12.244897959183675</v>
      </c>
      <c r="E26" s="9">
        <v>13</v>
      </c>
      <c r="F26" s="9">
        <v>11</v>
      </c>
      <c r="G26" s="20">
        <f t="shared" si="1"/>
        <v>-15.384615384615387</v>
      </c>
      <c r="H26" s="9">
        <v>3</v>
      </c>
      <c r="I26" s="9">
        <v>2</v>
      </c>
      <c r="J26" s="20">
        <f t="shared" si="3"/>
        <v>-33.33333333333333</v>
      </c>
      <c r="K26" s="9">
        <v>18</v>
      </c>
      <c r="L26" s="9">
        <v>16</v>
      </c>
      <c r="M26" s="20">
        <f t="shared" si="2"/>
        <v>-11.111111111111114</v>
      </c>
    </row>
    <row r="27" spans="1:13" ht="14.25">
      <c r="A27" s="14" t="s">
        <v>71</v>
      </c>
      <c r="B27" s="9">
        <v>141</v>
      </c>
      <c r="C27" s="9">
        <v>151</v>
      </c>
      <c r="D27" s="20">
        <f t="shared" si="0"/>
        <v>7.092198581560282</v>
      </c>
      <c r="E27" s="9">
        <v>21</v>
      </c>
      <c r="F27" s="9">
        <v>29</v>
      </c>
      <c r="G27" s="20">
        <f t="shared" si="1"/>
        <v>38.0952380952381</v>
      </c>
      <c r="H27" s="9">
        <v>4</v>
      </c>
      <c r="I27" s="9">
        <v>9</v>
      </c>
      <c r="J27" s="20">
        <f t="shared" si="3"/>
        <v>125</v>
      </c>
      <c r="K27" s="9">
        <v>32</v>
      </c>
      <c r="L27" s="9">
        <v>41</v>
      </c>
      <c r="M27" s="20">
        <f t="shared" si="2"/>
        <v>28.125</v>
      </c>
    </row>
    <row r="28" spans="1:13" ht="14.25">
      <c r="A28" s="14" t="s">
        <v>72</v>
      </c>
      <c r="B28" s="9">
        <v>112</v>
      </c>
      <c r="C28" s="9">
        <v>117</v>
      </c>
      <c r="D28" s="20">
        <f t="shared" si="0"/>
        <v>4.464285714285708</v>
      </c>
      <c r="E28" s="9">
        <v>16</v>
      </c>
      <c r="F28" s="9">
        <v>17</v>
      </c>
      <c r="G28" s="20">
        <f t="shared" si="1"/>
        <v>6.25</v>
      </c>
      <c r="H28" s="9">
        <v>1</v>
      </c>
      <c r="I28" s="9">
        <v>1</v>
      </c>
      <c r="J28" s="20">
        <f t="shared" si="3"/>
        <v>0</v>
      </c>
      <c r="K28" s="9">
        <v>39</v>
      </c>
      <c r="L28" s="9">
        <v>39</v>
      </c>
      <c r="M28" s="20">
        <f t="shared" si="2"/>
        <v>0</v>
      </c>
    </row>
    <row r="29" spans="1:13" ht="14.25">
      <c r="A29" s="14" t="s">
        <v>73</v>
      </c>
      <c r="B29" s="9">
        <v>81</v>
      </c>
      <c r="C29" s="9">
        <v>64</v>
      </c>
      <c r="D29" s="20">
        <f t="shared" si="0"/>
        <v>-20.98765432098766</v>
      </c>
      <c r="E29" s="9">
        <v>17</v>
      </c>
      <c r="F29" s="9">
        <v>10</v>
      </c>
      <c r="G29" s="20">
        <f t="shared" si="1"/>
        <v>-41.1764705882353</v>
      </c>
      <c r="H29" s="9">
        <v>4</v>
      </c>
      <c r="I29" s="9">
        <v>5</v>
      </c>
      <c r="J29" s="20">
        <f t="shared" si="3"/>
        <v>25</v>
      </c>
      <c r="K29" s="9">
        <v>29</v>
      </c>
      <c r="L29" s="9">
        <v>15</v>
      </c>
      <c r="M29" s="20">
        <f t="shared" si="2"/>
        <v>-48.275862068965516</v>
      </c>
    </row>
    <row r="30" spans="1:13" ht="14.25">
      <c r="A30" s="14" t="s">
        <v>74</v>
      </c>
      <c r="B30" s="9">
        <v>115</v>
      </c>
      <c r="C30" s="9">
        <v>93</v>
      </c>
      <c r="D30" s="20">
        <f t="shared" si="0"/>
        <v>-19.130434782608702</v>
      </c>
      <c r="E30" s="9">
        <v>20</v>
      </c>
      <c r="F30" s="9">
        <v>18</v>
      </c>
      <c r="G30" s="20">
        <f t="shared" si="1"/>
        <v>-10</v>
      </c>
      <c r="H30" s="9">
        <v>3</v>
      </c>
      <c r="I30" s="9">
        <v>8</v>
      </c>
      <c r="J30" s="20">
        <f t="shared" si="3"/>
        <v>166.66666666666669</v>
      </c>
      <c r="K30" s="9">
        <v>24</v>
      </c>
      <c r="L30" s="9">
        <v>18</v>
      </c>
      <c r="M30" s="20">
        <f t="shared" si="2"/>
        <v>-25</v>
      </c>
    </row>
    <row r="31" spans="1:13" ht="14.25">
      <c r="A31" s="14" t="s">
        <v>75</v>
      </c>
      <c r="B31" s="9">
        <v>124</v>
      </c>
      <c r="C31" s="9">
        <v>94</v>
      </c>
      <c r="D31" s="20">
        <f t="shared" si="0"/>
        <v>-24.19354838709677</v>
      </c>
      <c r="E31" s="9">
        <v>19</v>
      </c>
      <c r="F31" s="9">
        <v>15</v>
      </c>
      <c r="G31" s="20">
        <f t="shared" si="1"/>
        <v>-21.05263157894737</v>
      </c>
      <c r="H31" s="9">
        <v>3</v>
      </c>
      <c r="I31" s="9">
        <v>0</v>
      </c>
      <c r="J31" s="137" t="s">
        <v>314</v>
      </c>
      <c r="K31" s="9">
        <v>50</v>
      </c>
      <c r="L31" s="9">
        <v>26</v>
      </c>
      <c r="M31" s="20">
        <f t="shared" si="2"/>
        <v>-48</v>
      </c>
    </row>
    <row r="32" spans="1:13" ht="14.25">
      <c r="A32" s="14" t="s">
        <v>76</v>
      </c>
      <c r="B32" s="9">
        <v>64</v>
      </c>
      <c r="C32" s="9">
        <v>39</v>
      </c>
      <c r="D32" s="20">
        <f t="shared" si="0"/>
        <v>-39.0625</v>
      </c>
      <c r="E32" s="9">
        <v>5</v>
      </c>
      <c r="F32" s="9">
        <v>6</v>
      </c>
      <c r="G32" s="20">
        <f t="shared" si="1"/>
        <v>20</v>
      </c>
      <c r="H32" s="9">
        <v>0</v>
      </c>
      <c r="I32" s="9">
        <v>0</v>
      </c>
      <c r="J32" s="20">
        <v>0</v>
      </c>
      <c r="K32" s="9">
        <v>18</v>
      </c>
      <c r="L32" s="9">
        <v>15</v>
      </c>
      <c r="M32" s="20">
        <f t="shared" si="2"/>
        <v>-16.66666666666667</v>
      </c>
    </row>
    <row r="33" spans="1:13" ht="14.25">
      <c r="A33" s="14" t="s">
        <v>77</v>
      </c>
      <c r="B33" s="11">
        <v>1</v>
      </c>
      <c r="C33" s="11">
        <v>0</v>
      </c>
      <c r="D33" s="137" t="s">
        <v>314</v>
      </c>
      <c r="E33" s="9">
        <v>0</v>
      </c>
      <c r="F33" s="9">
        <v>0</v>
      </c>
      <c r="G33" s="20">
        <v>0</v>
      </c>
      <c r="H33" s="9">
        <v>0</v>
      </c>
      <c r="I33" s="9">
        <v>0</v>
      </c>
      <c r="J33" s="20">
        <v>0</v>
      </c>
      <c r="K33" s="9">
        <v>0</v>
      </c>
      <c r="L33" s="9">
        <v>0</v>
      </c>
      <c r="M33" s="20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2 G7:G33 J7:J12 M7:M33 J32:J33 J14:J30">
    <cfRule type="cellIs" priority="12" dxfId="159" operator="lessThanOrEqual" stopIfTrue="1">
      <formula>0</formula>
    </cfRule>
  </conditionalFormatting>
  <conditionalFormatting sqref="D7:D32 G7:G33 J7:J12 M7:M33 J32:J33 J14:J30">
    <cfRule type="cellIs" priority="11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zoomScalePageLayoutView="55" workbookViewId="0" topLeftCell="A1">
      <selection activeCell="N17" sqref="N17"/>
    </sheetView>
  </sheetViews>
  <sheetFormatPr defaultColWidth="9.140625" defaultRowHeight="15"/>
  <cols>
    <col min="1" max="1" width="28.57421875" style="22" customWidth="1"/>
    <col min="2" max="10" width="12.57421875" style="22" customWidth="1"/>
    <col min="11" max="13" width="10.8515625" style="22" customWidth="1"/>
    <col min="14" max="16384" width="9.140625" style="22" customWidth="1"/>
  </cols>
  <sheetData>
    <row r="1" spans="1:10" ht="18" customHeight="1">
      <c r="A1" s="152" t="s">
        <v>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" customHeight="1">
      <c r="A2" s="152" t="s">
        <v>313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s="23" customFormat="1" ht="14.25" customHeight="1">
      <c r="A4" s="151" t="s">
        <v>42</v>
      </c>
      <c r="B4" s="155" t="s">
        <v>44</v>
      </c>
      <c r="C4" s="156"/>
      <c r="D4" s="156"/>
      <c r="E4" s="156"/>
      <c r="F4" s="156"/>
      <c r="G4" s="156"/>
      <c r="H4" s="156"/>
      <c r="I4" s="156"/>
      <c r="J4" s="157"/>
    </row>
    <row r="5" spans="1:10" s="23" customFormat="1" ht="14.25" customHeight="1">
      <c r="A5" s="153"/>
      <c r="B5" s="155" t="s">
        <v>45</v>
      </c>
      <c r="C5" s="156"/>
      <c r="D5" s="157"/>
      <c r="E5" s="155" t="s">
        <v>46</v>
      </c>
      <c r="F5" s="156"/>
      <c r="G5" s="157"/>
      <c r="H5" s="155" t="s">
        <v>47</v>
      </c>
      <c r="I5" s="156"/>
      <c r="J5" s="157"/>
    </row>
    <row r="6" spans="1:10" s="23" customFormat="1" ht="14.25">
      <c r="A6" s="154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24" t="s">
        <v>51</v>
      </c>
      <c r="B7" s="9"/>
      <c r="C7" s="9"/>
      <c r="D7" s="25"/>
      <c r="E7" s="9"/>
      <c r="F7" s="9"/>
      <c r="G7" s="25"/>
      <c r="H7" s="9"/>
      <c r="I7" s="9"/>
      <c r="J7" s="25"/>
    </row>
    <row r="8" spans="1:10" ht="14.25">
      <c r="A8" s="24" t="s">
        <v>52</v>
      </c>
      <c r="B8" s="9">
        <v>10</v>
      </c>
      <c r="C8" s="67">
        <v>12</v>
      </c>
      <c r="D8" s="25">
        <f aca="true" t="shared" si="0" ref="D8:D34">C8*100/B8-100</f>
        <v>20</v>
      </c>
      <c r="E8" s="9">
        <v>3</v>
      </c>
      <c r="F8" s="67">
        <v>3</v>
      </c>
      <c r="G8" s="25">
        <f aca="true" t="shared" si="1" ref="G8:G34">F8*100/E8-100</f>
        <v>0</v>
      </c>
      <c r="H8" s="9">
        <v>64</v>
      </c>
      <c r="I8" s="67">
        <v>75</v>
      </c>
      <c r="J8" s="25">
        <f aca="true" t="shared" si="2" ref="J8:J34">I8*100/H8-100</f>
        <v>17.1875</v>
      </c>
    </row>
    <row r="9" spans="1:10" ht="14.25">
      <c r="A9" s="24" t="s">
        <v>53</v>
      </c>
      <c r="B9" s="9">
        <v>7</v>
      </c>
      <c r="C9" s="67">
        <v>4</v>
      </c>
      <c r="D9" s="25">
        <f t="shared" si="0"/>
        <v>-42.857142857142854</v>
      </c>
      <c r="E9" s="9">
        <v>4</v>
      </c>
      <c r="F9" s="67">
        <v>4</v>
      </c>
      <c r="G9" s="25">
        <f t="shared" si="1"/>
        <v>0</v>
      </c>
      <c r="H9" s="9">
        <v>45</v>
      </c>
      <c r="I9" s="67">
        <v>30</v>
      </c>
      <c r="J9" s="25">
        <f t="shared" si="2"/>
        <v>-33.33333333333333</v>
      </c>
    </row>
    <row r="10" spans="1:10" ht="14.25">
      <c r="A10" s="24" t="s">
        <v>54</v>
      </c>
      <c r="B10" s="9">
        <v>30</v>
      </c>
      <c r="C10" s="67">
        <v>15</v>
      </c>
      <c r="D10" s="25">
        <f t="shared" si="0"/>
        <v>-50</v>
      </c>
      <c r="E10" s="9">
        <v>23</v>
      </c>
      <c r="F10" s="67">
        <v>23</v>
      </c>
      <c r="G10" s="25">
        <f t="shared" si="1"/>
        <v>0</v>
      </c>
      <c r="H10" s="9">
        <v>255</v>
      </c>
      <c r="I10" s="67">
        <v>97</v>
      </c>
      <c r="J10" s="25">
        <f t="shared" si="2"/>
        <v>-61.96078431372549</v>
      </c>
    </row>
    <row r="11" spans="1:10" ht="14.25">
      <c r="A11" s="24" t="s">
        <v>55</v>
      </c>
      <c r="B11" s="9">
        <v>9</v>
      </c>
      <c r="C11" s="67">
        <v>8</v>
      </c>
      <c r="D11" s="25">
        <f t="shared" si="0"/>
        <v>-11.111111111111114</v>
      </c>
      <c r="E11" s="9">
        <v>13</v>
      </c>
      <c r="F11" s="67">
        <v>13</v>
      </c>
      <c r="G11" s="25">
        <f t="shared" si="1"/>
        <v>0</v>
      </c>
      <c r="H11" s="9">
        <v>59</v>
      </c>
      <c r="I11" s="67">
        <v>36</v>
      </c>
      <c r="J11" s="25">
        <f t="shared" si="2"/>
        <v>-38.983050847457626</v>
      </c>
    </row>
    <row r="12" spans="1:10" ht="14.25">
      <c r="A12" s="24" t="s">
        <v>56</v>
      </c>
      <c r="B12" s="9">
        <v>9</v>
      </c>
      <c r="C12" s="67">
        <v>13</v>
      </c>
      <c r="D12" s="25">
        <f t="shared" si="0"/>
        <v>44.44444444444446</v>
      </c>
      <c r="E12" s="9">
        <v>18</v>
      </c>
      <c r="F12" s="67">
        <v>18</v>
      </c>
      <c r="G12" s="25">
        <f t="shared" si="1"/>
        <v>0</v>
      </c>
      <c r="H12" s="9">
        <v>49</v>
      </c>
      <c r="I12" s="67">
        <v>76</v>
      </c>
      <c r="J12" s="25">
        <f t="shared" si="2"/>
        <v>55.102040816326536</v>
      </c>
    </row>
    <row r="13" spans="1:10" ht="14.25">
      <c r="A13" s="24" t="s">
        <v>57</v>
      </c>
      <c r="B13" s="9">
        <v>7</v>
      </c>
      <c r="C13" s="67">
        <v>8</v>
      </c>
      <c r="D13" s="25">
        <f t="shared" si="0"/>
        <v>14.285714285714292</v>
      </c>
      <c r="E13" s="9">
        <v>5</v>
      </c>
      <c r="F13" s="67">
        <v>5</v>
      </c>
      <c r="G13" s="25">
        <f t="shared" si="1"/>
        <v>0</v>
      </c>
      <c r="H13" s="9">
        <v>38</v>
      </c>
      <c r="I13" s="67">
        <v>39</v>
      </c>
      <c r="J13" s="25">
        <f t="shared" si="2"/>
        <v>2.631578947368425</v>
      </c>
    </row>
    <row r="14" spans="1:10" ht="14.25">
      <c r="A14" s="24" t="s">
        <v>58</v>
      </c>
      <c r="B14" s="9">
        <v>15</v>
      </c>
      <c r="C14" s="67">
        <v>14</v>
      </c>
      <c r="D14" s="25">
        <f t="shared" si="0"/>
        <v>-6.666666666666671</v>
      </c>
      <c r="E14" s="9">
        <v>13</v>
      </c>
      <c r="F14" s="67">
        <v>13</v>
      </c>
      <c r="G14" s="25">
        <f t="shared" si="1"/>
        <v>0</v>
      </c>
      <c r="H14" s="9">
        <v>88</v>
      </c>
      <c r="I14" s="67">
        <v>78</v>
      </c>
      <c r="J14" s="25">
        <f t="shared" si="2"/>
        <v>-11.36363636363636</v>
      </c>
    </row>
    <row r="15" spans="1:10" ht="14.25">
      <c r="A15" s="24" t="s">
        <v>59</v>
      </c>
      <c r="B15" s="9">
        <v>9</v>
      </c>
      <c r="C15" s="67">
        <v>11</v>
      </c>
      <c r="D15" s="25">
        <f t="shared" si="0"/>
        <v>22.22222222222223</v>
      </c>
      <c r="E15" s="9">
        <v>7</v>
      </c>
      <c r="F15" s="67">
        <v>7</v>
      </c>
      <c r="G15" s="25">
        <f t="shared" si="1"/>
        <v>0</v>
      </c>
      <c r="H15" s="9">
        <v>60</v>
      </c>
      <c r="I15" s="67">
        <v>69</v>
      </c>
      <c r="J15" s="25">
        <f t="shared" si="2"/>
        <v>15</v>
      </c>
    </row>
    <row r="16" spans="1:10" ht="14.25">
      <c r="A16" s="24" t="s">
        <v>60</v>
      </c>
      <c r="B16" s="9">
        <v>15</v>
      </c>
      <c r="C16" s="67">
        <v>19</v>
      </c>
      <c r="D16" s="25">
        <f t="shared" si="0"/>
        <v>26.66666666666667</v>
      </c>
      <c r="E16" s="9">
        <v>14</v>
      </c>
      <c r="F16" s="67">
        <v>16</v>
      </c>
      <c r="G16" s="25">
        <f t="shared" si="1"/>
        <v>14.285714285714292</v>
      </c>
      <c r="H16" s="9">
        <v>91</v>
      </c>
      <c r="I16" s="67">
        <v>150</v>
      </c>
      <c r="J16" s="25">
        <f t="shared" si="2"/>
        <v>64.83516483516485</v>
      </c>
    </row>
    <row r="17" spans="1:10" ht="14.25">
      <c r="A17" s="24" t="s">
        <v>61</v>
      </c>
      <c r="B17" s="9">
        <v>13</v>
      </c>
      <c r="C17" s="67">
        <v>9</v>
      </c>
      <c r="D17" s="25">
        <f t="shared" si="0"/>
        <v>-30.769230769230774</v>
      </c>
      <c r="E17" s="9">
        <v>9</v>
      </c>
      <c r="F17" s="67">
        <v>9</v>
      </c>
      <c r="G17" s="25">
        <f t="shared" si="1"/>
        <v>0</v>
      </c>
      <c r="H17" s="9">
        <v>78</v>
      </c>
      <c r="I17" s="67">
        <v>37</v>
      </c>
      <c r="J17" s="25">
        <f t="shared" si="2"/>
        <v>-52.56410256410256</v>
      </c>
    </row>
    <row r="18" spans="1:10" ht="14.25">
      <c r="A18" s="24" t="s">
        <v>62</v>
      </c>
      <c r="B18" s="9">
        <v>4</v>
      </c>
      <c r="C18" s="67">
        <v>10</v>
      </c>
      <c r="D18" s="25">
        <f t="shared" si="0"/>
        <v>150</v>
      </c>
      <c r="E18" s="9">
        <v>7</v>
      </c>
      <c r="F18" s="67">
        <v>7</v>
      </c>
      <c r="G18" s="25">
        <f t="shared" si="1"/>
        <v>0</v>
      </c>
      <c r="H18" s="9">
        <v>18</v>
      </c>
      <c r="I18" s="67">
        <v>44</v>
      </c>
      <c r="J18" s="25">
        <f t="shared" si="2"/>
        <v>144.44444444444446</v>
      </c>
    </row>
    <row r="19" spans="1:10" ht="14.25">
      <c r="A19" s="24" t="s">
        <v>63</v>
      </c>
      <c r="B19" s="9">
        <v>2</v>
      </c>
      <c r="C19" s="67">
        <v>3</v>
      </c>
      <c r="D19" s="25">
        <f t="shared" si="0"/>
        <v>50</v>
      </c>
      <c r="E19" s="9">
        <v>0</v>
      </c>
      <c r="F19" s="67">
        <v>0</v>
      </c>
      <c r="G19" s="25"/>
      <c r="H19" s="9">
        <v>17</v>
      </c>
      <c r="I19" s="67">
        <v>14</v>
      </c>
      <c r="J19" s="25">
        <f t="shared" si="2"/>
        <v>-17.647058823529406</v>
      </c>
    </row>
    <row r="20" spans="1:10" ht="14.25">
      <c r="A20" s="24" t="s">
        <v>64</v>
      </c>
      <c r="B20" s="9">
        <v>25</v>
      </c>
      <c r="C20" s="67">
        <v>31</v>
      </c>
      <c r="D20" s="25">
        <f t="shared" si="0"/>
        <v>24</v>
      </c>
      <c r="E20" s="9">
        <v>14</v>
      </c>
      <c r="F20" s="67">
        <v>14</v>
      </c>
      <c r="G20" s="25">
        <f t="shared" si="1"/>
        <v>0</v>
      </c>
      <c r="H20" s="9">
        <v>161</v>
      </c>
      <c r="I20" s="67">
        <v>198</v>
      </c>
      <c r="J20" s="25">
        <f t="shared" si="2"/>
        <v>22.981366459627324</v>
      </c>
    </row>
    <row r="21" spans="1:10" ht="14.25">
      <c r="A21" s="24" t="s">
        <v>65</v>
      </c>
      <c r="B21" s="9">
        <v>11</v>
      </c>
      <c r="C21" s="67">
        <v>11</v>
      </c>
      <c r="D21" s="25">
        <f t="shared" si="0"/>
        <v>0</v>
      </c>
      <c r="E21" s="9">
        <v>12</v>
      </c>
      <c r="F21" s="67">
        <v>12</v>
      </c>
      <c r="G21" s="25">
        <f t="shared" si="1"/>
        <v>0</v>
      </c>
      <c r="H21" s="9">
        <v>76</v>
      </c>
      <c r="I21" s="67">
        <v>58</v>
      </c>
      <c r="J21" s="25">
        <f t="shared" si="2"/>
        <v>-23.684210526315795</v>
      </c>
    </row>
    <row r="22" spans="1:10" ht="14.25">
      <c r="A22" s="24" t="s">
        <v>66</v>
      </c>
      <c r="B22" s="9">
        <v>14</v>
      </c>
      <c r="C22" s="67">
        <v>21</v>
      </c>
      <c r="D22" s="25">
        <f t="shared" si="0"/>
        <v>50</v>
      </c>
      <c r="E22" s="9">
        <v>13</v>
      </c>
      <c r="F22" s="67">
        <v>13</v>
      </c>
      <c r="G22" s="25">
        <f t="shared" si="1"/>
        <v>0</v>
      </c>
      <c r="H22" s="9">
        <v>91</v>
      </c>
      <c r="I22" s="67">
        <v>97</v>
      </c>
      <c r="J22" s="25">
        <f t="shared" si="2"/>
        <v>6.593406593406598</v>
      </c>
    </row>
    <row r="23" spans="1:10" ht="14.25">
      <c r="A23" s="24" t="s">
        <v>67</v>
      </c>
      <c r="B23" s="9">
        <v>4</v>
      </c>
      <c r="C23" s="67">
        <v>13</v>
      </c>
      <c r="D23" s="25">
        <f t="shared" si="0"/>
        <v>225</v>
      </c>
      <c r="E23" s="9">
        <v>1</v>
      </c>
      <c r="F23" s="67">
        <v>1</v>
      </c>
      <c r="G23" s="25">
        <f t="shared" si="1"/>
        <v>0</v>
      </c>
      <c r="H23" s="9">
        <v>25</v>
      </c>
      <c r="I23" s="67">
        <v>65</v>
      </c>
      <c r="J23" s="25">
        <f t="shared" si="2"/>
        <v>160</v>
      </c>
    </row>
    <row r="24" spans="1:10" ht="14.25">
      <c r="A24" s="24" t="s">
        <v>68</v>
      </c>
      <c r="B24" s="9">
        <v>6</v>
      </c>
      <c r="C24" s="67">
        <v>5</v>
      </c>
      <c r="D24" s="25">
        <f t="shared" si="0"/>
        <v>-16.66666666666667</v>
      </c>
      <c r="E24" s="82">
        <v>5</v>
      </c>
      <c r="F24" s="67">
        <v>5</v>
      </c>
      <c r="G24" s="25">
        <f t="shared" si="1"/>
        <v>0</v>
      </c>
      <c r="H24" s="9">
        <v>35</v>
      </c>
      <c r="I24" s="67">
        <v>21</v>
      </c>
      <c r="J24" s="25">
        <f t="shared" si="2"/>
        <v>-40</v>
      </c>
    </row>
    <row r="25" spans="1:10" ht="14.25">
      <c r="A25" s="24" t="s">
        <v>69</v>
      </c>
      <c r="B25" s="9">
        <v>5</v>
      </c>
      <c r="C25" s="67">
        <v>6</v>
      </c>
      <c r="D25" s="25">
        <f t="shared" si="0"/>
        <v>20</v>
      </c>
      <c r="E25" s="82">
        <v>0</v>
      </c>
      <c r="F25" s="67">
        <v>0</v>
      </c>
      <c r="G25" s="25"/>
      <c r="H25" s="9">
        <v>34</v>
      </c>
      <c r="I25" s="67">
        <v>30</v>
      </c>
      <c r="J25" s="25">
        <f t="shared" si="2"/>
        <v>-11.764705882352942</v>
      </c>
    </row>
    <row r="26" spans="1:10" ht="14.25">
      <c r="A26" s="24" t="s">
        <v>70</v>
      </c>
      <c r="B26" s="9">
        <v>10</v>
      </c>
      <c r="C26" s="67">
        <v>5</v>
      </c>
      <c r="D26" s="25">
        <f t="shared" si="0"/>
        <v>-50</v>
      </c>
      <c r="E26" s="82">
        <v>7</v>
      </c>
      <c r="F26" s="67">
        <v>7</v>
      </c>
      <c r="G26" s="25">
        <f t="shared" si="1"/>
        <v>0</v>
      </c>
      <c r="H26" s="9">
        <v>57</v>
      </c>
      <c r="I26" s="67">
        <v>25</v>
      </c>
      <c r="J26" s="25">
        <f t="shared" si="2"/>
        <v>-56.14035087719298</v>
      </c>
    </row>
    <row r="27" spans="1:10" ht="14.25">
      <c r="A27" s="24" t="s">
        <v>71</v>
      </c>
      <c r="B27" s="9">
        <v>6</v>
      </c>
      <c r="C27" s="67">
        <v>10</v>
      </c>
      <c r="D27" s="25">
        <f t="shared" si="0"/>
        <v>66.66666666666666</v>
      </c>
      <c r="E27" s="9">
        <v>7</v>
      </c>
      <c r="F27" s="67">
        <v>11</v>
      </c>
      <c r="G27" s="25">
        <f t="shared" si="1"/>
        <v>57.14285714285714</v>
      </c>
      <c r="H27" s="9">
        <v>27</v>
      </c>
      <c r="I27" s="67">
        <v>59</v>
      </c>
      <c r="J27" s="25">
        <f t="shared" si="2"/>
        <v>118.5185185185185</v>
      </c>
    </row>
    <row r="28" spans="1:10" ht="14.25">
      <c r="A28" s="24" t="s">
        <v>72</v>
      </c>
      <c r="B28" s="9">
        <v>8</v>
      </c>
      <c r="C28" s="67">
        <v>7</v>
      </c>
      <c r="D28" s="25">
        <f t="shared" si="0"/>
        <v>-12.5</v>
      </c>
      <c r="E28" s="9">
        <v>4</v>
      </c>
      <c r="F28" s="67">
        <v>4</v>
      </c>
      <c r="G28" s="25">
        <f t="shared" si="1"/>
        <v>0</v>
      </c>
      <c r="H28" s="9">
        <v>55</v>
      </c>
      <c r="I28" s="67">
        <v>36</v>
      </c>
      <c r="J28" s="25">
        <f t="shared" si="2"/>
        <v>-34.54545454545455</v>
      </c>
    </row>
    <row r="29" spans="1:10" ht="14.25">
      <c r="A29" s="24" t="s">
        <v>73</v>
      </c>
      <c r="B29" s="9">
        <v>11</v>
      </c>
      <c r="C29" s="67">
        <v>4</v>
      </c>
      <c r="D29" s="25">
        <f t="shared" si="0"/>
        <v>-63.63636363636363</v>
      </c>
      <c r="E29" s="9">
        <v>5</v>
      </c>
      <c r="F29" s="67">
        <v>6</v>
      </c>
      <c r="G29" s="25">
        <f t="shared" si="1"/>
        <v>20</v>
      </c>
      <c r="H29" s="9">
        <v>58</v>
      </c>
      <c r="I29" s="67">
        <v>18</v>
      </c>
      <c r="J29" s="25">
        <f t="shared" si="2"/>
        <v>-68.9655172413793</v>
      </c>
    </row>
    <row r="30" spans="1:10" ht="14.25">
      <c r="A30" s="24" t="s">
        <v>74</v>
      </c>
      <c r="B30" s="9">
        <v>10</v>
      </c>
      <c r="C30" s="67">
        <v>4</v>
      </c>
      <c r="D30" s="25">
        <f t="shared" si="0"/>
        <v>-60</v>
      </c>
      <c r="E30" s="9">
        <v>5</v>
      </c>
      <c r="F30" s="67">
        <v>5</v>
      </c>
      <c r="G30" s="25">
        <f t="shared" si="1"/>
        <v>0</v>
      </c>
      <c r="H30" s="9">
        <v>46</v>
      </c>
      <c r="I30" s="67">
        <v>16</v>
      </c>
      <c r="J30" s="25">
        <f t="shared" si="2"/>
        <v>-65.21739130434783</v>
      </c>
    </row>
    <row r="31" spans="1:10" ht="14.25">
      <c r="A31" s="24" t="s">
        <v>75</v>
      </c>
      <c r="B31" s="9">
        <v>14</v>
      </c>
      <c r="C31" s="67">
        <v>9</v>
      </c>
      <c r="D31" s="25">
        <f t="shared" si="0"/>
        <v>-35.71428571428571</v>
      </c>
      <c r="E31" s="9">
        <v>8</v>
      </c>
      <c r="F31" s="67">
        <v>8</v>
      </c>
      <c r="G31" s="25">
        <f t="shared" si="1"/>
        <v>0</v>
      </c>
      <c r="H31" s="9">
        <v>80</v>
      </c>
      <c r="I31" s="67">
        <v>53</v>
      </c>
      <c r="J31" s="25">
        <f t="shared" si="2"/>
        <v>-33.75</v>
      </c>
    </row>
    <row r="32" spans="1:10" ht="14.25">
      <c r="A32" s="24" t="s">
        <v>76</v>
      </c>
      <c r="B32" s="9">
        <v>5</v>
      </c>
      <c r="C32" s="67">
        <v>9</v>
      </c>
      <c r="D32" s="25">
        <f t="shared" si="0"/>
        <v>80</v>
      </c>
      <c r="E32" s="9">
        <v>8</v>
      </c>
      <c r="F32" s="67">
        <v>9</v>
      </c>
      <c r="G32" s="25">
        <f t="shared" si="1"/>
        <v>12.5</v>
      </c>
      <c r="H32" s="9">
        <v>31</v>
      </c>
      <c r="I32" s="67">
        <v>51</v>
      </c>
      <c r="J32" s="25">
        <f t="shared" si="2"/>
        <v>64.51612903225808</v>
      </c>
    </row>
    <row r="33" spans="1:10" ht="14.25">
      <c r="A33" s="24" t="s">
        <v>77</v>
      </c>
      <c r="B33" s="9"/>
      <c r="C33" s="67"/>
      <c r="D33" s="25"/>
      <c r="E33" s="9"/>
      <c r="F33" s="67"/>
      <c r="G33" s="25"/>
      <c r="H33" s="9"/>
      <c r="I33" s="67"/>
      <c r="J33" s="25"/>
    </row>
    <row r="34" spans="1:10" ht="15">
      <c r="A34" s="18" t="s">
        <v>78</v>
      </c>
      <c r="B34" s="26">
        <v>259</v>
      </c>
      <c r="C34" s="83">
        <v>261</v>
      </c>
      <c r="D34" s="27">
        <f t="shared" si="0"/>
        <v>0.772200772200776</v>
      </c>
      <c r="E34" s="26">
        <v>205</v>
      </c>
      <c r="F34" s="83">
        <v>213</v>
      </c>
      <c r="G34" s="27">
        <f t="shared" si="1"/>
        <v>3.9024390243902474</v>
      </c>
      <c r="H34" s="26">
        <v>1638</v>
      </c>
      <c r="I34" s="83">
        <v>1472</v>
      </c>
      <c r="J34" s="27">
        <f t="shared" si="2"/>
        <v>-10.134310134310141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34">
    <cfRule type="cellIs" priority="11" dxfId="158" operator="greaterThan" stopIfTrue="1">
      <formula>0</formula>
    </cfRule>
    <cfRule type="cellIs" priority="12" dxfId="159" operator="lessThanOrEqual" stopIfTrue="1">
      <formula>0</formula>
    </cfRule>
  </conditionalFormatting>
  <printOptions horizontalCentered="1"/>
  <pageMargins left="0.9545454545454546" right="0.4545454545454545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M12" sqref="M12"/>
    </sheetView>
  </sheetViews>
  <sheetFormatPr defaultColWidth="9.140625" defaultRowHeight="15"/>
  <cols>
    <col min="1" max="1" width="22.8515625" style="1" customWidth="1"/>
    <col min="2" max="16384" width="9.140625" style="1" customWidth="1"/>
  </cols>
  <sheetData>
    <row r="1" spans="1:13" ht="18">
      <c r="A1" s="149" t="s">
        <v>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43</v>
      </c>
      <c r="C4" s="150"/>
      <c r="D4" s="150"/>
      <c r="E4" s="150" t="s">
        <v>44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14.25">
      <c r="A5" s="150"/>
      <c r="B5" s="150"/>
      <c r="C5" s="150"/>
      <c r="D5" s="150"/>
      <c r="E5" s="150" t="s">
        <v>45</v>
      </c>
      <c r="F5" s="150"/>
      <c r="G5" s="150"/>
      <c r="H5" s="150" t="s">
        <v>46</v>
      </c>
      <c r="I5" s="150"/>
      <c r="J5" s="150"/>
      <c r="K5" s="150" t="s">
        <v>47</v>
      </c>
      <c r="L5" s="150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/>
      <c r="C7" s="9"/>
      <c r="D7" s="25"/>
      <c r="E7" s="9"/>
      <c r="F7" s="9"/>
      <c r="G7" s="97"/>
      <c r="H7" s="9"/>
      <c r="I7" s="9"/>
      <c r="J7" s="97"/>
      <c r="K7" s="9"/>
      <c r="L7" s="9"/>
      <c r="M7" s="25"/>
    </row>
    <row r="8" spans="1:13" ht="14.25">
      <c r="A8" s="14" t="s">
        <v>52</v>
      </c>
      <c r="B8" s="9">
        <v>2</v>
      </c>
      <c r="C8" s="9">
        <v>2</v>
      </c>
      <c r="D8" s="25">
        <f aca="true" t="shared" si="0" ref="D8:D34">C8*100/B8-100</f>
        <v>0</v>
      </c>
      <c r="E8" s="9">
        <v>2</v>
      </c>
      <c r="F8" s="9">
        <v>0</v>
      </c>
      <c r="G8" s="137" t="s">
        <v>314</v>
      </c>
      <c r="H8" s="9"/>
      <c r="I8" s="9"/>
      <c r="J8" s="97"/>
      <c r="K8" s="9">
        <v>4</v>
      </c>
      <c r="L8" s="9">
        <v>0</v>
      </c>
      <c r="M8" s="137" t="s">
        <v>314</v>
      </c>
    </row>
    <row r="9" spans="1:13" ht="14.25">
      <c r="A9" s="14" t="s">
        <v>53</v>
      </c>
      <c r="B9" s="9">
        <v>5</v>
      </c>
      <c r="C9" s="9">
        <v>3</v>
      </c>
      <c r="D9" s="25">
        <f t="shared" si="0"/>
        <v>-40</v>
      </c>
      <c r="E9" s="9">
        <v>2</v>
      </c>
      <c r="F9" s="9">
        <v>0</v>
      </c>
      <c r="G9" s="137" t="s">
        <v>314</v>
      </c>
      <c r="H9" s="9"/>
      <c r="I9" s="9"/>
      <c r="J9" s="97"/>
      <c r="K9" s="9">
        <v>3</v>
      </c>
      <c r="L9" s="9">
        <v>0</v>
      </c>
      <c r="M9" s="137" t="s">
        <v>314</v>
      </c>
    </row>
    <row r="10" spans="1:13" ht="14.25">
      <c r="A10" s="14" t="s">
        <v>54</v>
      </c>
      <c r="B10" s="9">
        <v>11</v>
      </c>
      <c r="C10" s="9">
        <v>1</v>
      </c>
      <c r="D10" s="25">
        <f t="shared" si="0"/>
        <v>-90.9090909090909</v>
      </c>
      <c r="E10" s="9"/>
      <c r="F10" s="9"/>
      <c r="G10" s="97"/>
      <c r="H10" s="9"/>
      <c r="I10" s="9"/>
      <c r="J10" s="97"/>
      <c r="K10" s="9"/>
      <c r="L10" s="9"/>
      <c r="M10" s="25"/>
    </row>
    <row r="11" spans="1:13" ht="14.25">
      <c r="A11" s="14" t="s">
        <v>55</v>
      </c>
      <c r="B11" s="9">
        <v>2</v>
      </c>
      <c r="C11" s="9">
        <v>5</v>
      </c>
      <c r="D11" s="25">
        <f t="shared" si="0"/>
        <v>150</v>
      </c>
      <c r="E11" s="9">
        <v>1</v>
      </c>
      <c r="F11" s="9">
        <v>2</v>
      </c>
      <c r="G11" s="97">
        <f>F11*100/E11-100</f>
        <v>100</v>
      </c>
      <c r="H11" s="9"/>
      <c r="I11" s="9"/>
      <c r="J11" s="97"/>
      <c r="K11" s="9">
        <v>2</v>
      </c>
      <c r="L11" s="9">
        <v>5</v>
      </c>
      <c r="M11" s="25">
        <f>L11*100/K11-100</f>
        <v>150</v>
      </c>
    </row>
    <row r="12" spans="1:13" ht="14.25">
      <c r="A12" s="14" t="s">
        <v>56</v>
      </c>
      <c r="B12" s="9">
        <v>8</v>
      </c>
      <c r="C12" s="9">
        <v>0</v>
      </c>
      <c r="D12" s="137" t="s">
        <v>314</v>
      </c>
      <c r="E12" s="9">
        <v>1</v>
      </c>
      <c r="F12" s="9">
        <v>0</v>
      </c>
      <c r="G12" s="137" t="s">
        <v>314</v>
      </c>
      <c r="H12" s="9"/>
      <c r="I12" s="9"/>
      <c r="J12" s="97"/>
      <c r="K12" s="9">
        <v>1</v>
      </c>
      <c r="L12" s="9">
        <v>0</v>
      </c>
      <c r="M12" s="137" t="s">
        <v>314</v>
      </c>
    </row>
    <row r="13" spans="1:13" ht="14.25">
      <c r="A13" s="14" t="s">
        <v>57</v>
      </c>
      <c r="B13" s="9">
        <v>0</v>
      </c>
      <c r="C13" s="9">
        <v>1</v>
      </c>
      <c r="D13" s="25" t="s">
        <v>315</v>
      </c>
      <c r="E13" s="9">
        <v>0</v>
      </c>
      <c r="F13" s="9">
        <v>1</v>
      </c>
      <c r="G13" s="97" t="s">
        <v>315</v>
      </c>
      <c r="H13" s="9"/>
      <c r="I13" s="9"/>
      <c r="J13" s="97"/>
      <c r="K13" s="9">
        <v>0</v>
      </c>
      <c r="L13" s="9">
        <v>1</v>
      </c>
      <c r="M13" s="25" t="s">
        <v>315</v>
      </c>
    </row>
    <row r="14" spans="1:13" ht="14.25">
      <c r="A14" s="14" t="s">
        <v>58</v>
      </c>
      <c r="B14" s="9">
        <v>3</v>
      </c>
      <c r="C14" s="9">
        <v>1</v>
      </c>
      <c r="D14" s="25">
        <f t="shared" si="0"/>
        <v>-66.66666666666666</v>
      </c>
      <c r="E14" s="9">
        <v>1</v>
      </c>
      <c r="F14" s="9">
        <v>0</v>
      </c>
      <c r="G14" s="137" t="s">
        <v>314</v>
      </c>
      <c r="H14" s="9"/>
      <c r="I14" s="9"/>
      <c r="J14" s="97"/>
      <c r="K14" s="9">
        <v>2</v>
      </c>
      <c r="L14" s="9">
        <v>0</v>
      </c>
      <c r="M14" s="137" t="s">
        <v>314</v>
      </c>
    </row>
    <row r="15" spans="1:13" ht="14.25">
      <c r="A15" s="14" t="s">
        <v>59</v>
      </c>
      <c r="B15" s="9">
        <v>3</v>
      </c>
      <c r="C15" s="9">
        <v>2</v>
      </c>
      <c r="D15" s="25">
        <f t="shared" si="0"/>
        <v>-33.33333333333333</v>
      </c>
      <c r="E15" s="9">
        <v>0</v>
      </c>
      <c r="F15" s="9">
        <v>1</v>
      </c>
      <c r="G15" s="97" t="s">
        <v>315</v>
      </c>
      <c r="H15" s="9"/>
      <c r="I15" s="9"/>
      <c r="J15" s="97"/>
      <c r="K15" s="9">
        <v>0</v>
      </c>
      <c r="L15" s="9">
        <v>4</v>
      </c>
      <c r="M15" s="25" t="s">
        <v>315</v>
      </c>
    </row>
    <row r="16" spans="1:13" ht="14.25">
      <c r="A16" s="14" t="s">
        <v>60</v>
      </c>
      <c r="B16" s="9">
        <v>4</v>
      </c>
      <c r="C16" s="9">
        <v>0</v>
      </c>
      <c r="D16" s="137" t="s">
        <v>314</v>
      </c>
      <c r="E16" s="9"/>
      <c r="F16" s="9"/>
      <c r="G16" s="97"/>
      <c r="H16" s="9"/>
      <c r="I16" s="9"/>
      <c r="J16" s="97"/>
      <c r="K16" s="9"/>
      <c r="L16" s="9"/>
      <c r="M16" s="25"/>
    </row>
    <row r="17" spans="1:13" ht="14.25">
      <c r="A17" s="14" t="s">
        <v>61</v>
      </c>
      <c r="B17" s="9">
        <v>26</v>
      </c>
      <c r="C17" s="9">
        <v>18</v>
      </c>
      <c r="D17" s="25">
        <f t="shared" si="0"/>
        <v>-30.769230769230774</v>
      </c>
      <c r="E17" s="9">
        <v>3</v>
      </c>
      <c r="F17" s="9">
        <v>0</v>
      </c>
      <c r="G17" s="137" t="s">
        <v>314</v>
      </c>
      <c r="H17" s="9"/>
      <c r="I17" s="9"/>
      <c r="J17" s="97"/>
      <c r="K17" s="9">
        <v>4</v>
      </c>
      <c r="L17" s="9">
        <v>0</v>
      </c>
      <c r="M17" s="137" t="s">
        <v>314</v>
      </c>
    </row>
    <row r="18" spans="1:13" ht="14.25">
      <c r="A18" s="14" t="s">
        <v>62</v>
      </c>
      <c r="B18" s="9">
        <v>10</v>
      </c>
      <c r="C18" s="9">
        <v>9</v>
      </c>
      <c r="D18" s="25">
        <f t="shared" si="0"/>
        <v>-10</v>
      </c>
      <c r="E18" s="9">
        <v>0</v>
      </c>
      <c r="F18" s="9">
        <v>2</v>
      </c>
      <c r="G18" s="97" t="s">
        <v>315</v>
      </c>
      <c r="H18" s="9"/>
      <c r="I18" s="9"/>
      <c r="J18" s="97"/>
      <c r="K18" s="9">
        <v>0</v>
      </c>
      <c r="L18" s="9">
        <v>2</v>
      </c>
      <c r="M18" s="25" t="s">
        <v>315</v>
      </c>
    </row>
    <row r="19" spans="1:13" ht="14.25">
      <c r="A19" s="14" t="s">
        <v>63</v>
      </c>
      <c r="B19" s="9">
        <v>0</v>
      </c>
      <c r="C19" s="9">
        <v>0</v>
      </c>
      <c r="D19" s="25">
        <v>0</v>
      </c>
      <c r="E19" s="9"/>
      <c r="F19" s="9"/>
      <c r="G19" s="97"/>
      <c r="H19" s="9"/>
      <c r="I19" s="9"/>
      <c r="J19" s="97"/>
      <c r="K19" s="9"/>
      <c r="L19" s="9"/>
      <c r="M19" s="25"/>
    </row>
    <row r="20" spans="1:13" ht="14.25">
      <c r="A20" s="14" t="s">
        <v>64</v>
      </c>
      <c r="B20" s="9">
        <v>11</v>
      </c>
      <c r="C20" s="9">
        <v>4</v>
      </c>
      <c r="D20" s="25">
        <f t="shared" si="0"/>
        <v>-63.63636363636363</v>
      </c>
      <c r="E20" s="9">
        <v>1</v>
      </c>
      <c r="F20" s="9">
        <v>1</v>
      </c>
      <c r="G20" s="97">
        <f>F20*100/E20-100</f>
        <v>0</v>
      </c>
      <c r="H20" s="9"/>
      <c r="I20" s="9"/>
      <c r="J20" s="97"/>
      <c r="K20" s="9">
        <v>2</v>
      </c>
      <c r="L20" s="9">
        <v>1</v>
      </c>
      <c r="M20" s="25">
        <f>L20*100/K20-100</f>
        <v>-50</v>
      </c>
    </row>
    <row r="21" spans="1:13" ht="14.25">
      <c r="A21" s="14" t="s">
        <v>65</v>
      </c>
      <c r="B21" s="9">
        <v>2</v>
      </c>
      <c r="C21" s="9">
        <v>2</v>
      </c>
      <c r="D21" s="25">
        <f t="shared" si="0"/>
        <v>0</v>
      </c>
      <c r="E21" s="9">
        <v>0</v>
      </c>
      <c r="F21" s="9">
        <v>1</v>
      </c>
      <c r="G21" s="97" t="s">
        <v>315</v>
      </c>
      <c r="H21" s="9"/>
      <c r="I21" s="9"/>
      <c r="J21" s="97"/>
      <c r="K21" s="9">
        <v>0</v>
      </c>
      <c r="L21" s="9">
        <v>1</v>
      </c>
      <c r="M21" s="25" t="s">
        <v>315</v>
      </c>
    </row>
    <row r="22" spans="1:13" ht="14.25">
      <c r="A22" s="14" t="s">
        <v>66</v>
      </c>
      <c r="B22" s="9">
        <v>0</v>
      </c>
      <c r="C22" s="9">
        <v>5</v>
      </c>
      <c r="D22" s="25" t="s">
        <v>315</v>
      </c>
      <c r="E22" s="9">
        <v>0</v>
      </c>
      <c r="F22" s="9">
        <v>1</v>
      </c>
      <c r="G22" s="97" t="s">
        <v>315</v>
      </c>
      <c r="H22" s="9"/>
      <c r="I22" s="9"/>
      <c r="J22" s="97"/>
      <c r="K22" s="9">
        <v>0</v>
      </c>
      <c r="L22" s="9">
        <v>1</v>
      </c>
      <c r="M22" s="25" t="s">
        <v>315</v>
      </c>
    </row>
    <row r="23" spans="1:13" ht="14.25">
      <c r="A23" s="14" t="s">
        <v>67</v>
      </c>
      <c r="B23" s="9">
        <v>5</v>
      </c>
      <c r="C23" s="9">
        <v>5</v>
      </c>
      <c r="D23" s="25">
        <f t="shared" si="0"/>
        <v>0</v>
      </c>
      <c r="E23" s="9">
        <v>0</v>
      </c>
      <c r="F23" s="9">
        <v>1</v>
      </c>
      <c r="G23" s="97" t="s">
        <v>315</v>
      </c>
      <c r="H23" s="9"/>
      <c r="I23" s="9"/>
      <c r="J23" s="97"/>
      <c r="K23" s="9">
        <v>0</v>
      </c>
      <c r="L23" s="9">
        <v>2</v>
      </c>
      <c r="M23" s="25" t="s">
        <v>315</v>
      </c>
    </row>
    <row r="24" spans="1:13" ht="14.25">
      <c r="A24" s="14" t="s">
        <v>68</v>
      </c>
      <c r="B24" s="9">
        <v>6</v>
      </c>
      <c r="C24" s="9">
        <v>3</v>
      </c>
      <c r="D24" s="25">
        <f t="shared" si="0"/>
        <v>-50</v>
      </c>
      <c r="E24" s="9">
        <v>2</v>
      </c>
      <c r="F24" s="9">
        <v>2</v>
      </c>
      <c r="G24" s="97">
        <f>F24*100/E24-100</f>
        <v>0</v>
      </c>
      <c r="H24" s="9">
        <v>1</v>
      </c>
      <c r="I24" s="9">
        <v>0</v>
      </c>
      <c r="J24" s="137" t="s">
        <v>314</v>
      </c>
      <c r="K24" s="9">
        <v>1</v>
      </c>
      <c r="L24" s="9">
        <v>3</v>
      </c>
      <c r="M24" s="25">
        <f>L24*100/K24-100</f>
        <v>200</v>
      </c>
    </row>
    <row r="25" spans="1:13" ht="14.25">
      <c r="A25" s="14" t="s">
        <v>69</v>
      </c>
      <c r="B25" s="9">
        <v>3</v>
      </c>
      <c r="C25" s="9">
        <v>0</v>
      </c>
      <c r="D25" s="137" t="s">
        <v>314</v>
      </c>
      <c r="E25" s="9">
        <v>2</v>
      </c>
      <c r="F25" s="9">
        <v>0</v>
      </c>
      <c r="G25" s="137" t="s">
        <v>314</v>
      </c>
      <c r="H25" s="9"/>
      <c r="I25" s="9"/>
      <c r="J25" s="97"/>
      <c r="K25" s="9">
        <v>2</v>
      </c>
      <c r="L25" s="9">
        <v>0</v>
      </c>
      <c r="M25" s="137" t="s">
        <v>314</v>
      </c>
    </row>
    <row r="26" spans="1:13" ht="14.25">
      <c r="A26" s="14" t="s">
        <v>70</v>
      </c>
      <c r="B26" s="9">
        <v>3</v>
      </c>
      <c r="C26" s="9">
        <v>1</v>
      </c>
      <c r="D26" s="25">
        <f t="shared" si="0"/>
        <v>-66.66666666666666</v>
      </c>
      <c r="E26" s="9"/>
      <c r="F26" s="9"/>
      <c r="G26" s="25"/>
      <c r="H26" s="9"/>
      <c r="I26" s="9"/>
      <c r="J26" s="97"/>
      <c r="K26" s="9"/>
      <c r="L26" s="9"/>
      <c r="M26" s="25"/>
    </row>
    <row r="27" spans="1:13" ht="14.25">
      <c r="A27" s="14" t="s">
        <v>71</v>
      </c>
      <c r="B27" s="9">
        <v>3</v>
      </c>
      <c r="C27" s="9">
        <v>5</v>
      </c>
      <c r="D27" s="25">
        <f t="shared" si="0"/>
        <v>66.66666666666666</v>
      </c>
      <c r="E27" s="9">
        <v>0</v>
      </c>
      <c r="F27" s="9">
        <v>1</v>
      </c>
      <c r="G27" s="25" t="s">
        <v>315</v>
      </c>
      <c r="H27" s="9"/>
      <c r="I27" s="9"/>
      <c r="J27" s="97"/>
      <c r="K27" s="9">
        <v>0</v>
      </c>
      <c r="L27" s="9">
        <v>1</v>
      </c>
      <c r="M27" s="25" t="s">
        <v>315</v>
      </c>
    </row>
    <row r="28" spans="1:13" ht="14.25">
      <c r="A28" s="14" t="s">
        <v>72</v>
      </c>
      <c r="B28" s="9">
        <v>6</v>
      </c>
      <c r="C28" s="9">
        <v>3</v>
      </c>
      <c r="D28" s="25">
        <f t="shared" si="0"/>
        <v>-50</v>
      </c>
      <c r="E28" s="9">
        <v>1</v>
      </c>
      <c r="F28" s="9">
        <v>1</v>
      </c>
      <c r="G28" s="97">
        <f>F28*100/E28-100</f>
        <v>0</v>
      </c>
      <c r="H28" s="9"/>
      <c r="I28" s="9"/>
      <c r="J28" s="97"/>
      <c r="K28" s="9">
        <v>1</v>
      </c>
      <c r="L28" s="9">
        <v>2</v>
      </c>
      <c r="M28" s="25">
        <f>L28*100/K28-100</f>
        <v>100</v>
      </c>
    </row>
    <row r="29" spans="1:13" ht="14.25">
      <c r="A29" s="14" t="s">
        <v>73</v>
      </c>
      <c r="B29" s="9">
        <v>3</v>
      </c>
      <c r="C29" s="9">
        <v>0</v>
      </c>
      <c r="D29" s="137" t="s">
        <v>314</v>
      </c>
      <c r="E29" s="9">
        <v>1</v>
      </c>
      <c r="F29" s="9">
        <v>0</v>
      </c>
      <c r="G29" s="137" t="s">
        <v>314</v>
      </c>
      <c r="H29" s="9"/>
      <c r="I29" s="9"/>
      <c r="J29" s="97"/>
      <c r="K29" s="9">
        <v>4</v>
      </c>
      <c r="L29" s="9">
        <v>0</v>
      </c>
      <c r="M29" s="137" t="s">
        <v>314</v>
      </c>
    </row>
    <row r="30" spans="1:13" ht="14.25">
      <c r="A30" s="14" t="s">
        <v>74</v>
      </c>
      <c r="B30" s="9">
        <v>6</v>
      </c>
      <c r="C30" s="9">
        <v>2</v>
      </c>
      <c r="D30" s="25">
        <f t="shared" si="0"/>
        <v>-66.66666666666666</v>
      </c>
      <c r="E30" s="9">
        <v>2</v>
      </c>
      <c r="F30" s="9">
        <v>0</v>
      </c>
      <c r="G30" s="137" t="s">
        <v>314</v>
      </c>
      <c r="H30" s="9"/>
      <c r="I30" s="9"/>
      <c r="J30" s="97"/>
      <c r="K30" s="9">
        <v>2</v>
      </c>
      <c r="L30" s="9">
        <v>0</v>
      </c>
      <c r="M30" s="137" t="s">
        <v>314</v>
      </c>
    </row>
    <row r="31" spans="1:13" ht="14.25">
      <c r="A31" s="14" t="s">
        <v>75</v>
      </c>
      <c r="B31" s="9">
        <v>12</v>
      </c>
      <c r="C31" s="9">
        <v>13</v>
      </c>
      <c r="D31" s="25">
        <f t="shared" si="0"/>
        <v>8.333333333333329</v>
      </c>
      <c r="E31" s="9">
        <v>5</v>
      </c>
      <c r="F31" s="9">
        <v>4</v>
      </c>
      <c r="G31" s="25">
        <f>F31*100/E31-100</f>
        <v>-20</v>
      </c>
      <c r="H31" s="9">
        <v>3</v>
      </c>
      <c r="I31" s="9">
        <v>0</v>
      </c>
      <c r="J31" s="137" t="s">
        <v>314</v>
      </c>
      <c r="K31" s="9">
        <v>6</v>
      </c>
      <c r="L31" s="9">
        <v>5</v>
      </c>
      <c r="M31" s="25">
        <f>L31*100/K31-100</f>
        <v>-16.66666666666667</v>
      </c>
    </row>
    <row r="32" spans="1:13" ht="14.25">
      <c r="A32" s="14" t="s">
        <v>76</v>
      </c>
      <c r="B32" s="9">
        <v>3</v>
      </c>
      <c r="C32" s="9">
        <v>0</v>
      </c>
      <c r="D32" s="137" t="s">
        <v>314</v>
      </c>
      <c r="E32" s="9"/>
      <c r="F32" s="9"/>
      <c r="G32" s="25"/>
      <c r="H32" s="9"/>
      <c r="I32" s="9"/>
      <c r="J32" s="97"/>
      <c r="K32" s="9"/>
      <c r="L32" s="9"/>
      <c r="M32" s="25"/>
    </row>
    <row r="33" spans="1:13" ht="14.25">
      <c r="A33" s="14" t="s">
        <v>77</v>
      </c>
      <c r="B33" s="9"/>
      <c r="C33" s="9"/>
      <c r="D33" s="25"/>
      <c r="E33" s="9"/>
      <c r="F33" s="9"/>
      <c r="G33" s="25"/>
      <c r="H33" s="9"/>
      <c r="I33" s="9"/>
      <c r="J33" s="97"/>
      <c r="K33" s="9"/>
      <c r="L33" s="9"/>
      <c r="M33" s="25"/>
    </row>
    <row r="34" spans="1:13" ht="15">
      <c r="A34" s="17" t="s">
        <v>78</v>
      </c>
      <c r="B34" s="26">
        <v>137</v>
      </c>
      <c r="C34" s="26">
        <v>85</v>
      </c>
      <c r="D34" s="27">
        <f t="shared" si="0"/>
        <v>-37.956204379562045</v>
      </c>
      <c r="E34" s="26">
        <v>24</v>
      </c>
      <c r="F34" s="26">
        <v>18</v>
      </c>
      <c r="G34" s="27">
        <f>F34*100/E34-100</f>
        <v>-25</v>
      </c>
      <c r="H34" s="26">
        <v>4</v>
      </c>
      <c r="I34" s="26">
        <v>0</v>
      </c>
      <c r="J34" s="137" t="s">
        <v>314</v>
      </c>
      <c r="K34" s="26">
        <v>34</v>
      </c>
      <c r="L34" s="26">
        <v>28</v>
      </c>
      <c r="M34" s="27">
        <f>L34*100/K34-100</f>
        <v>-17.647058823529406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9 D11 G7 M7 D13:D15 D17:D24 D26:D28 D30:D31 D33:D34 G10:G11 G13 G15:G16 G18:G24 G26:G28 G31:G34 M10:M11 M13 M15:M16 M18:M24 M26:M28 M31:M34">
    <cfRule type="cellIs" priority="58" dxfId="158" operator="greaterThan" stopIfTrue="1">
      <formula>0</formula>
    </cfRule>
  </conditionalFormatting>
  <conditionalFormatting sqref="D7:D9 D11 G7 M7 D13:D15 D17:D24 D26:D28 D30:D31 D33:D34 G10:G11 G13 G15:G16 G18:G24 G26:G28 G31:G34 M10:M11 M13 M15:M16 M18:M24 M26:M28 M31:M34">
    <cfRule type="cellIs" priority="57" dxfId="160" operator="lessThanOrEqual" stopIfTrue="1">
      <formula>0</formula>
    </cfRule>
  </conditionalFormatting>
  <conditionalFormatting sqref="D7:D11 D13:D15 D17:D24 D26:D28 D30:D31 D33:D34">
    <cfRule type="cellIs" priority="56" dxfId="158" operator="greaterThan" stopIfTrue="1">
      <formula>0</formula>
    </cfRule>
  </conditionalFormatting>
  <conditionalFormatting sqref="D7:D11 D13:D15 D17:D24 D26:D28 D30:D31 D33:D34">
    <cfRule type="cellIs" priority="55" dxfId="160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G9" sqref="G9"/>
    </sheetView>
  </sheetViews>
  <sheetFormatPr defaultColWidth="9.140625" defaultRowHeight="15"/>
  <cols>
    <col min="1" max="1" width="22.8515625" style="1" customWidth="1"/>
    <col min="2" max="13" width="10.00390625" style="1" customWidth="1"/>
    <col min="14" max="16384" width="9.140625" style="1" customWidth="1"/>
  </cols>
  <sheetData>
    <row r="1" spans="1:13" ht="18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43</v>
      </c>
      <c r="C4" s="150"/>
      <c r="D4" s="150"/>
      <c r="E4" s="150" t="s">
        <v>44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14.25">
      <c r="A5" s="150"/>
      <c r="B5" s="150"/>
      <c r="C5" s="150"/>
      <c r="D5" s="150"/>
      <c r="E5" s="150" t="s">
        <v>45</v>
      </c>
      <c r="F5" s="150"/>
      <c r="G5" s="150"/>
      <c r="H5" s="150" t="s">
        <v>46</v>
      </c>
      <c r="I5" s="150"/>
      <c r="J5" s="150"/>
      <c r="K5" s="150" t="s">
        <v>47</v>
      </c>
      <c r="L5" s="150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/>
      <c r="C7" s="9"/>
      <c r="D7" s="25"/>
      <c r="E7" s="9"/>
      <c r="F7" s="9"/>
      <c r="G7" s="25"/>
      <c r="H7" s="9"/>
      <c r="I7" s="9"/>
      <c r="J7" s="25"/>
      <c r="K7" s="9"/>
      <c r="L7" s="9"/>
      <c r="M7" s="25"/>
    </row>
    <row r="8" spans="1:13" ht="14.25">
      <c r="A8" s="14" t="s">
        <v>52</v>
      </c>
      <c r="B8" s="9">
        <v>1</v>
      </c>
      <c r="C8" s="9">
        <v>4</v>
      </c>
      <c r="D8" s="25">
        <f>C8*100/B8-100</f>
        <v>300</v>
      </c>
      <c r="E8" s="9">
        <v>1</v>
      </c>
      <c r="F8" s="9">
        <v>2</v>
      </c>
      <c r="G8" s="25">
        <f>F8*100/E8-100</f>
        <v>100</v>
      </c>
      <c r="H8" s="9"/>
      <c r="I8" s="9"/>
      <c r="J8" s="25"/>
      <c r="K8" s="9">
        <v>2</v>
      </c>
      <c r="L8" s="9">
        <v>3</v>
      </c>
      <c r="M8" s="25">
        <f>L8*100/K8-100</f>
        <v>50</v>
      </c>
    </row>
    <row r="9" spans="1:13" ht="14.25">
      <c r="A9" s="14" t="s">
        <v>53</v>
      </c>
      <c r="B9" s="9">
        <v>1</v>
      </c>
      <c r="C9" s="9">
        <v>0</v>
      </c>
      <c r="D9" s="137" t="s">
        <v>314</v>
      </c>
      <c r="E9" s="9">
        <v>1</v>
      </c>
      <c r="F9" s="9">
        <v>0</v>
      </c>
      <c r="G9" s="137" t="s">
        <v>314</v>
      </c>
      <c r="H9" s="9"/>
      <c r="I9" s="9"/>
      <c r="J9" s="25"/>
      <c r="K9" s="9">
        <v>2</v>
      </c>
      <c r="L9" s="9">
        <v>0</v>
      </c>
      <c r="M9" s="137" t="s">
        <v>314</v>
      </c>
    </row>
    <row r="10" spans="1:13" ht="14.25">
      <c r="A10" s="14" t="s">
        <v>54</v>
      </c>
      <c r="B10" s="9">
        <v>7</v>
      </c>
      <c r="C10" s="9">
        <v>0</v>
      </c>
      <c r="D10" s="137" t="s">
        <v>314</v>
      </c>
      <c r="E10" s="9"/>
      <c r="F10" s="9"/>
      <c r="G10" s="25"/>
      <c r="H10" s="9"/>
      <c r="I10" s="9"/>
      <c r="J10" s="25"/>
      <c r="K10" s="9"/>
      <c r="L10" s="9"/>
      <c r="M10" s="25"/>
    </row>
    <row r="11" spans="1:13" ht="14.25">
      <c r="A11" s="14" t="s">
        <v>55</v>
      </c>
      <c r="B11" s="9">
        <v>2</v>
      </c>
      <c r="C11" s="9">
        <v>1</v>
      </c>
      <c r="D11" s="25">
        <f aca="true" t="shared" si="0" ref="D11:D34">C11*100/B11-100</f>
        <v>-50</v>
      </c>
      <c r="E11" s="9">
        <v>1</v>
      </c>
      <c r="F11" s="9">
        <v>0</v>
      </c>
      <c r="G11" s="137" t="s">
        <v>314</v>
      </c>
      <c r="H11" s="9"/>
      <c r="I11" s="9"/>
      <c r="J11" s="25"/>
      <c r="K11" s="9">
        <v>2</v>
      </c>
      <c r="L11" s="9">
        <v>0</v>
      </c>
      <c r="M11" s="137" t="s">
        <v>314</v>
      </c>
    </row>
    <row r="12" spans="1:13" ht="14.25">
      <c r="A12" s="14" t="s">
        <v>56</v>
      </c>
      <c r="B12" s="9">
        <v>4</v>
      </c>
      <c r="C12" s="9">
        <v>1</v>
      </c>
      <c r="D12" s="25">
        <f t="shared" si="0"/>
        <v>-75</v>
      </c>
      <c r="E12" s="9">
        <v>1</v>
      </c>
      <c r="F12" s="9">
        <v>0</v>
      </c>
      <c r="G12" s="137" t="s">
        <v>314</v>
      </c>
      <c r="H12" s="9"/>
      <c r="I12" s="9"/>
      <c r="J12" s="25"/>
      <c r="K12" s="9">
        <v>1</v>
      </c>
      <c r="L12" s="9">
        <v>0</v>
      </c>
      <c r="M12" s="137" t="s">
        <v>314</v>
      </c>
    </row>
    <row r="13" spans="1:13" ht="14.25">
      <c r="A13" s="14" t="s">
        <v>57</v>
      </c>
      <c r="B13" s="9"/>
      <c r="C13" s="9"/>
      <c r="D13" s="25"/>
      <c r="E13" s="9"/>
      <c r="F13" s="9"/>
      <c r="G13" s="25"/>
      <c r="H13" s="9"/>
      <c r="I13" s="9"/>
      <c r="J13" s="25"/>
      <c r="K13" s="9"/>
      <c r="L13" s="9"/>
      <c r="M13" s="25"/>
    </row>
    <row r="14" spans="1:13" ht="14.25">
      <c r="A14" s="14" t="s">
        <v>58</v>
      </c>
      <c r="B14" s="9">
        <v>2</v>
      </c>
      <c r="C14" s="9">
        <v>2</v>
      </c>
      <c r="D14" s="25">
        <f t="shared" si="0"/>
        <v>0</v>
      </c>
      <c r="E14" s="9">
        <v>1</v>
      </c>
      <c r="F14" s="9">
        <v>0</v>
      </c>
      <c r="G14" s="137" t="s">
        <v>314</v>
      </c>
      <c r="H14" s="9"/>
      <c r="I14" s="9"/>
      <c r="J14" s="25"/>
      <c r="K14" s="9">
        <v>2</v>
      </c>
      <c r="L14" s="9">
        <v>0</v>
      </c>
      <c r="M14" s="137" t="s">
        <v>314</v>
      </c>
    </row>
    <row r="15" spans="1:13" ht="14.25">
      <c r="A15" s="14" t="s">
        <v>59</v>
      </c>
      <c r="B15" s="9">
        <v>3</v>
      </c>
      <c r="C15" s="9">
        <v>1</v>
      </c>
      <c r="D15" s="25">
        <f t="shared" si="0"/>
        <v>-66.66666666666666</v>
      </c>
      <c r="E15" s="9"/>
      <c r="F15" s="9"/>
      <c r="G15" s="25"/>
      <c r="H15" s="9"/>
      <c r="I15" s="9"/>
      <c r="J15" s="25"/>
      <c r="K15" s="9"/>
      <c r="L15" s="9"/>
      <c r="M15" s="25"/>
    </row>
    <row r="16" spans="1:13" ht="14.25">
      <c r="A16" s="14" t="s">
        <v>60</v>
      </c>
      <c r="B16" s="9">
        <v>5</v>
      </c>
      <c r="C16" s="9">
        <v>0</v>
      </c>
      <c r="D16" s="137" t="s">
        <v>314</v>
      </c>
      <c r="E16" s="9"/>
      <c r="F16" s="9"/>
      <c r="G16" s="25"/>
      <c r="H16" s="9"/>
      <c r="I16" s="9"/>
      <c r="J16" s="25"/>
      <c r="K16" s="9"/>
      <c r="L16" s="9"/>
      <c r="M16" s="25"/>
    </row>
    <row r="17" spans="1:13" ht="14.25">
      <c r="A17" s="14" t="s">
        <v>61</v>
      </c>
      <c r="B17" s="9">
        <v>27</v>
      </c>
      <c r="C17" s="9">
        <v>25</v>
      </c>
      <c r="D17" s="25">
        <f t="shared" si="0"/>
        <v>-7.407407407407405</v>
      </c>
      <c r="E17" s="9">
        <v>7</v>
      </c>
      <c r="F17" s="9">
        <v>6</v>
      </c>
      <c r="G17" s="25">
        <f>F17*100/E17-100</f>
        <v>-14.285714285714292</v>
      </c>
      <c r="H17" s="9"/>
      <c r="I17" s="9"/>
      <c r="J17" s="25"/>
      <c r="K17" s="9">
        <v>8</v>
      </c>
      <c r="L17" s="9">
        <v>10</v>
      </c>
      <c r="M17" s="25">
        <f>L17*100/K17-100</f>
        <v>25</v>
      </c>
    </row>
    <row r="18" spans="1:13" ht="14.25">
      <c r="A18" s="14" t="s">
        <v>62</v>
      </c>
      <c r="B18" s="9">
        <v>3</v>
      </c>
      <c r="C18" s="9">
        <v>4</v>
      </c>
      <c r="D18" s="25">
        <f t="shared" si="0"/>
        <v>33.33333333333334</v>
      </c>
      <c r="E18" s="9">
        <v>0</v>
      </c>
      <c r="F18" s="9">
        <v>1</v>
      </c>
      <c r="G18" s="25" t="s">
        <v>315</v>
      </c>
      <c r="H18" s="9"/>
      <c r="I18" s="9"/>
      <c r="J18" s="25"/>
      <c r="K18" s="9">
        <v>0</v>
      </c>
      <c r="L18" s="9">
        <v>1</v>
      </c>
      <c r="M18" s="25" t="s">
        <v>315</v>
      </c>
    </row>
    <row r="19" spans="1:13" ht="14.25">
      <c r="A19" s="14" t="s">
        <v>63</v>
      </c>
      <c r="B19" s="9"/>
      <c r="C19" s="9"/>
      <c r="D19" s="25"/>
      <c r="E19" s="9"/>
      <c r="F19" s="9"/>
      <c r="G19" s="25"/>
      <c r="H19" s="9"/>
      <c r="I19" s="9"/>
      <c r="J19" s="25"/>
      <c r="K19" s="9"/>
      <c r="L19" s="9"/>
      <c r="M19" s="25"/>
    </row>
    <row r="20" spans="1:13" ht="14.25">
      <c r="A20" s="14" t="s">
        <v>64</v>
      </c>
      <c r="B20" s="9">
        <v>7</v>
      </c>
      <c r="C20" s="9">
        <v>3</v>
      </c>
      <c r="D20" s="25">
        <f t="shared" si="0"/>
        <v>-57.142857142857146</v>
      </c>
      <c r="E20" s="9"/>
      <c r="F20" s="9"/>
      <c r="G20" s="25"/>
      <c r="H20" s="9"/>
      <c r="I20" s="9"/>
      <c r="J20" s="25"/>
      <c r="K20" s="9"/>
      <c r="L20" s="9"/>
      <c r="M20" s="25"/>
    </row>
    <row r="21" spans="1:13" ht="14.25">
      <c r="A21" s="14" t="s">
        <v>65</v>
      </c>
      <c r="B21" s="9">
        <v>2</v>
      </c>
      <c r="C21" s="9">
        <v>3</v>
      </c>
      <c r="D21" s="25">
        <f t="shared" si="0"/>
        <v>50</v>
      </c>
      <c r="E21" s="9">
        <v>0</v>
      </c>
      <c r="F21" s="9">
        <v>1</v>
      </c>
      <c r="G21" s="25" t="s">
        <v>315</v>
      </c>
      <c r="H21" s="9">
        <v>0</v>
      </c>
      <c r="I21" s="9">
        <v>1</v>
      </c>
      <c r="J21" s="25" t="s">
        <v>315</v>
      </c>
      <c r="K21" s="9">
        <v>0</v>
      </c>
      <c r="L21" s="9">
        <v>4</v>
      </c>
      <c r="M21" s="25" t="s">
        <v>315</v>
      </c>
    </row>
    <row r="22" spans="1:13" ht="14.25">
      <c r="A22" s="14" t="s">
        <v>66</v>
      </c>
      <c r="B22" s="9">
        <v>3</v>
      </c>
      <c r="C22" s="9">
        <v>3</v>
      </c>
      <c r="D22" s="25">
        <f t="shared" si="0"/>
        <v>0</v>
      </c>
      <c r="E22" s="9">
        <v>1</v>
      </c>
      <c r="F22" s="9">
        <v>0</v>
      </c>
      <c r="G22" s="137" t="s">
        <v>314</v>
      </c>
      <c r="H22" s="9"/>
      <c r="I22" s="9"/>
      <c r="J22" s="25"/>
      <c r="K22" s="9">
        <v>3</v>
      </c>
      <c r="L22" s="9">
        <v>0</v>
      </c>
      <c r="M22" s="137" t="s">
        <v>314</v>
      </c>
    </row>
    <row r="23" spans="1:13" ht="14.25">
      <c r="A23" s="14" t="s">
        <v>67</v>
      </c>
      <c r="B23" s="9">
        <v>6</v>
      </c>
      <c r="C23" s="9">
        <v>2</v>
      </c>
      <c r="D23" s="25">
        <f t="shared" si="0"/>
        <v>-66.66666666666666</v>
      </c>
      <c r="E23" s="9">
        <v>1</v>
      </c>
      <c r="F23" s="9">
        <v>0</v>
      </c>
      <c r="G23" s="137" t="s">
        <v>314</v>
      </c>
      <c r="H23" s="9"/>
      <c r="I23" s="9"/>
      <c r="J23" s="25"/>
      <c r="K23" s="9">
        <v>1</v>
      </c>
      <c r="L23" s="9">
        <v>0</v>
      </c>
      <c r="M23" s="137" t="s">
        <v>314</v>
      </c>
    </row>
    <row r="24" spans="1:13" ht="14.25">
      <c r="A24" s="14" t="s">
        <v>68</v>
      </c>
      <c r="B24" s="9">
        <v>2</v>
      </c>
      <c r="C24" s="9">
        <v>0</v>
      </c>
      <c r="D24" s="137" t="s">
        <v>314</v>
      </c>
      <c r="E24" s="9"/>
      <c r="F24" s="9"/>
      <c r="G24" s="25"/>
      <c r="H24" s="9"/>
      <c r="I24" s="9"/>
      <c r="J24" s="25"/>
      <c r="K24" s="9"/>
      <c r="L24" s="9"/>
      <c r="M24" s="25"/>
    </row>
    <row r="25" spans="1:13" ht="14.25">
      <c r="A25" s="14" t="s">
        <v>69</v>
      </c>
      <c r="B25" s="9">
        <v>2</v>
      </c>
      <c r="C25" s="9">
        <v>0</v>
      </c>
      <c r="D25" s="137" t="s">
        <v>314</v>
      </c>
      <c r="E25" s="9">
        <v>1</v>
      </c>
      <c r="F25" s="9">
        <v>0</v>
      </c>
      <c r="G25" s="137" t="s">
        <v>314</v>
      </c>
      <c r="H25" s="9"/>
      <c r="I25" s="9"/>
      <c r="J25" s="25"/>
      <c r="K25" s="9">
        <v>1</v>
      </c>
      <c r="L25" s="9">
        <v>0</v>
      </c>
      <c r="M25" s="137" t="s">
        <v>314</v>
      </c>
    </row>
    <row r="26" spans="1:13" ht="14.25">
      <c r="A26" s="14" t="s">
        <v>70</v>
      </c>
      <c r="B26" s="9">
        <v>5</v>
      </c>
      <c r="C26" s="9">
        <v>1</v>
      </c>
      <c r="D26" s="25">
        <f t="shared" si="0"/>
        <v>-80</v>
      </c>
      <c r="E26" s="9">
        <v>2</v>
      </c>
      <c r="F26" s="9">
        <v>0</v>
      </c>
      <c r="G26" s="137" t="s">
        <v>314</v>
      </c>
      <c r="H26" s="9">
        <v>1</v>
      </c>
      <c r="I26" s="9">
        <v>0</v>
      </c>
      <c r="J26" s="137" t="s">
        <v>314</v>
      </c>
      <c r="K26" s="9">
        <v>2</v>
      </c>
      <c r="L26" s="9">
        <v>0</v>
      </c>
      <c r="M26" s="137" t="s">
        <v>314</v>
      </c>
    </row>
    <row r="27" spans="1:13" ht="14.25">
      <c r="A27" s="14" t="s">
        <v>71</v>
      </c>
      <c r="B27" s="9">
        <v>3</v>
      </c>
      <c r="C27" s="9">
        <v>2</v>
      </c>
      <c r="D27" s="25">
        <f t="shared" si="0"/>
        <v>-33.33333333333333</v>
      </c>
      <c r="E27" s="9">
        <v>1</v>
      </c>
      <c r="F27" s="9">
        <v>0</v>
      </c>
      <c r="G27" s="137" t="s">
        <v>314</v>
      </c>
      <c r="H27" s="9">
        <v>1</v>
      </c>
      <c r="I27" s="9">
        <v>0</v>
      </c>
      <c r="J27" s="137" t="s">
        <v>314</v>
      </c>
      <c r="K27" s="9"/>
      <c r="L27" s="9"/>
      <c r="M27" s="25"/>
    </row>
    <row r="28" spans="1:13" ht="14.25">
      <c r="A28" s="14" t="s">
        <v>72</v>
      </c>
      <c r="B28" s="9">
        <v>8</v>
      </c>
      <c r="C28" s="9">
        <v>2</v>
      </c>
      <c r="D28" s="25">
        <f t="shared" si="0"/>
        <v>-75</v>
      </c>
      <c r="E28" s="9">
        <v>2</v>
      </c>
      <c r="F28" s="9">
        <v>1</v>
      </c>
      <c r="G28" s="25">
        <f>F28*100/E28-100</f>
        <v>-50</v>
      </c>
      <c r="H28" s="9"/>
      <c r="I28" s="9"/>
      <c r="J28" s="25"/>
      <c r="K28" s="9">
        <v>2</v>
      </c>
      <c r="L28" s="9">
        <v>2</v>
      </c>
      <c r="M28" s="25">
        <f>L28*100/K28-100</f>
        <v>0</v>
      </c>
    </row>
    <row r="29" spans="1:13" ht="14.25">
      <c r="A29" s="14" t="s">
        <v>73</v>
      </c>
      <c r="B29" s="9">
        <v>2</v>
      </c>
      <c r="C29" s="9">
        <v>0</v>
      </c>
      <c r="D29" s="137" t="s">
        <v>314</v>
      </c>
      <c r="E29" s="9"/>
      <c r="F29" s="9"/>
      <c r="G29" s="25"/>
      <c r="H29" s="9"/>
      <c r="I29" s="9"/>
      <c r="J29" s="25"/>
      <c r="K29" s="9"/>
      <c r="L29" s="9"/>
      <c r="M29" s="25"/>
    </row>
    <row r="30" spans="1:13" ht="14.25">
      <c r="A30" s="14" t="s">
        <v>74</v>
      </c>
      <c r="B30" s="9">
        <v>4</v>
      </c>
      <c r="C30" s="9">
        <v>2</v>
      </c>
      <c r="D30" s="25">
        <f t="shared" si="0"/>
        <v>-50</v>
      </c>
      <c r="E30" s="9">
        <v>2</v>
      </c>
      <c r="F30" s="9">
        <v>0</v>
      </c>
      <c r="G30" s="137" t="s">
        <v>314</v>
      </c>
      <c r="H30" s="9"/>
      <c r="I30" s="9"/>
      <c r="J30" s="25"/>
      <c r="K30" s="9">
        <v>2</v>
      </c>
      <c r="L30" s="9">
        <v>0</v>
      </c>
      <c r="M30" s="137" t="s">
        <v>314</v>
      </c>
    </row>
    <row r="31" spans="1:13" ht="14.25">
      <c r="A31" s="14" t="s">
        <v>75</v>
      </c>
      <c r="B31" s="9">
        <v>9</v>
      </c>
      <c r="C31" s="9">
        <v>5</v>
      </c>
      <c r="D31" s="25">
        <f t="shared" si="0"/>
        <v>-44.44444444444444</v>
      </c>
      <c r="E31" s="9">
        <v>2</v>
      </c>
      <c r="F31" s="9">
        <v>0</v>
      </c>
      <c r="G31" s="137" t="s">
        <v>314</v>
      </c>
      <c r="H31" s="9">
        <v>2</v>
      </c>
      <c r="I31" s="9">
        <v>0</v>
      </c>
      <c r="J31" s="137" t="s">
        <v>314</v>
      </c>
      <c r="K31" s="9">
        <v>2</v>
      </c>
      <c r="L31" s="9">
        <v>0</v>
      </c>
      <c r="M31" s="137" t="s">
        <v>314</v>
      </c>
    </row>
    <row r="32" spans="1:13" ht="14.25">
      <c r="A32" s="14" t="s">
        <v>76</v>
      </c>
      <c r="B32" s="9">
        <v>2</v>
      </c>
      <c r="C32" s="9">
        <v>0</v>
      </c>
      <c r="D32" s="137" t="s">
        <v>314</v>
      </c>
      <c r="E32" s="9"/>
      <c r="F32" s="9"/>
      <c r="G32" s="25"/>
      <c r="H32" s="9"/>
      <c r="I32" s="9"/>
      <c r="J32" s="25"/>
      <c r="K32" s="9"/>
      <c r="L32" s="9"/>
      <c r="M32" s="25"/>
    </row>
    <row r="33" spans="1:13" ht="14.25">
      <c r="A33" s="14" t="s">
        <v>77</v>
      </c>
      <c r="B33" s="9"/>
      <c r="C33" s="9"/>
      <c r="D33" s="25"/>
      <c r="E33" s="9"/>
      <c r="F33" s="9"/>
      <c r="G33" s="25"/>
      <c r="H33" s="9"/>
      <c r="I33" s="9"/>
      <c r="J33" s="25"/>
      <c r="K33" s="9"/>
      <c r="L33" s="9"/>
      <c r="M33" s="25"/>
    </row>
    <row r="34" spans="1:13" ht="15">
      <c r="A34" s="17" t="s">
        <v>78</v>
      </c>
      <c r="B34" s="26">
        <v>110</v>
      </c>
      <c r="C34" s="26">
        <v>61</v>
      </c>
      <c r="D34" s="27">
        <f t="shared" si="0"/>
        <v>-44.54545454545455</v>
      </c>
      <c r="E34" s="26">
        <v>24</v>
      </c>
      <c r="F34" s="26">
        <v>11</v>
      </c>
      <c r="G34" s="27">
        <f>F34*100/E34-100</f>
        <v>-54.166666666666664</v>
      </c>
      <c r="H34" s="26">
        <v>4</v>
      </c>
      <c r="I34" s="26">
        <v>1</v>
      </c>
      <c r="J34" s="27">
        <f>I34*100/H34-100</f>
        <v>-75</v>
      </c>
      <c r="K34" s="26">
        <v>30</v>
      </c>
      <c r="L34" s="26">
        <v>20</v>
      </c>
      <c r="M34" s="27">
        <f>L34*100/K34-100</f>
        <v>-33.33333333333333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8 G7:G8 J7:J25 M7:M8 D11:D15 D17:D23 D26:D28 D30:D31 D33:D34 G10 G13 G15:G21 G24 G28:G29 G32:G34 J28:J30 J32:J34 M10 M13 M15:M21 M24 M27:M29 M32:M34">
    <cfRule type="cellIs" priority="72" dxfId="159" operator="lessThanOrEqual" stopIfTrue="1">
      <formula>0</formula>
    </cfRule>
  </conditionalFormatting>
  <conditionalFormatting sqref="D7:D8 G7:G8 J7:J25 M7:M8 D11:D15 D17:D23 D26:D28 D30:D31 D33:D34 G10 G13 G15:G21 G24 G28:G29 G32:G34 J28:J30 J32:J34 M10 M13 M15:M21 M24 M27:M29 M32:M34">
    <cfRule type="cellIs" priority="71" dxfId="158" operator="greaterThan" stopIfTrue="1">
      <formula>0</formula>
    </cfRule>
  </conditionalFormatting>
  <conditionalFormatting sqref="D7:D8 D11:D15 D17:D23 D26:D28 D30:D31 D33:D34">
    <cfRule type="cellIs" priority="68" dxfId="159" operator="lessThanOrEqual" stopIfTrue="1">
      <formula>0</formula>
    </cfRule>
  </conditionalFormatting>
  <conditionalFormatting sqref="D7:D8 D11:D15 D17:D23 D26:D28 D30:D31 D33:D34">
    <cfRule type="cellIs" priority="67" dxfId="158" operator="greaterThan" stopIfTrue="1">
      <formula>0</formula>
    </cfRule>
  </conditionalFormatting>
  <conditionalFormatting sqref="G7:G8 G10 G13 G15:G21 G24 G28:G29 G32:G34">
    <cfRule type="cellIs" priority="66" dxfId="159" operator="lessThanOrEqual" stopIfTrue="1">
      <formula>0</formula>
    </cfRule>
  </conditionalFormatting>
  <conditionalFormatting sqref="G7:G8 G10 G13 G15:G21 G24 G28:G29 G32:G34">
    <cfRule type="cellIs" priority="65" dxfId="158" operator="greaterThan" stopIfTrue="1">
      <formula>0</formula>
    </cfRule>
  </conditionalFormatting>
  <conditionalFormatting sqref="M7:M8 M10 M13 M15:M21 M24 M27:M29 M32:M34">
    <cfRule type="cellIs" priority="64" dxfId="159" operator="lessThanOrEqual" stopIfTrue="1">
      <formula>0</formula>
    </cfRule>
  </conditionalFormatting>
  <conditionalFormatting sqref="M7:M8 M10 M13 M15:M21 M24 M27:M29 M32:M34">
    <cfRule type="cellIs" priority="63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A1" sqref="A1:M34"/>
    </sheetView>
  </sheetViews>
  <sheetFormatPr defaultColWidth="9.140625" defaultRowHeight="15"/>
  <cols>
    <col min="1" max="1" width="22.8515625" style="1" customWidth="1"/>
    <col min="2" max="13" width="10.8515625" style="1" customWidth="1"/>
    <col min="14" max="16384" width="9.140625" style="1" customWidth="1"/>
  </cols>
  <sheetData>
    <row r="1" spans="1:13" ht="18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293</v>
      </c>
      <c r="C4" s="150"/>
      <c r="D4" s="150"/>
      <c r="E4" s="150" t="s">
        <v>294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30" customHeight="1">
      <c r="A5" s="150"/>
      <c r="B5" s="150"/>
      <c r="C5" s="150"/>
      <c r="D5" s="150"/>
      <c r="E5" s="150" t="s">
        <v>295</v>
      </c>
      <c r="F5" s="150"/>
      <c r="G5" s="150"/>
      <c r="H5" s="150" t="s">
        <v>95</v>
      </c>
      <c r="I5" s="150"/>
      <c r="J5" s="150"/>
      <c r="K5" s="150" t="s">
        <v>96</v>
      </c>
      <c r="L5" s="150"/>
      <c r="M5" s="150"/>
    </row>
    <row r="6" spans="1:13" s="8" customFormat="1" ht="28.5">
      <c r="A6" s="150"/>
      <c r="B6" s="55" t="s">
        <v>296</v>
      </c>
      <c r="C6" s="55" t="s">
        <v>297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/>
      <c r="C7" s="9"/>
      <c r="D7" s="15"/>
      <c r="E7" s="9"/>
      <c r="F7" s="9"/>
      <c r="G7" s="15"/>
      <c r="H7" s="9"/>
      <c r="I7" s="9"/>
      <c r="J7" s="15"/>
      <c r="K7" s="9"/>
      <c r="L7" s="9"/>
      <c r="M7" s="15"/>
    </row>
    <row r="8" spans="1:13" ht="14.25">
      <c r="A8" s="14" t="s">
        <v>52</v>
      </c>
      <c r="B8" s="9">
        <v>89</v>
      </c>
      <c r="C8" s="9">
        <v>86</v>
      </c>
      <c r="D8" s="20">
        <f aca="true" t="shared" si="0" ref="D8:D34">C8*100/B8-100</f>
        <v>-3.3707865168539257</v>
      </c>
      <c r="E8" s="9">
        <v>78</v>
      </c>
      <c r="F8" s="9">
        <v>70</v>
      </c>
      <c r="G8" s="20">
        <f aca="true" t="shared" si="1" ref="G8:G34">F8*100/E8-100</f>
        <v>-10.256410256410263</v>
      </c>
      <c r="H8" s="9">
        <v>4</v>
      </c>
      <c r="I8" s="9">
        <v>5</v>
      </c>
      <c r="J8" s="20">
        <f aca="true" t="shared" si="2" ref="J8:J34">I8*100/H8-100</f>
        <v>25</v>
      </c>
      <c r="K8" s="9">
        <v>84</v>
      </c>
      <c r="L8" s="9">
        <v>83</v>
      </c>
      <c r="M8" s="20">
        <f aca="true" t="shared" si="3" ref="M8:M34">L8*100/K8-100</f>
        <v>-1.1904761904761898</v>
      </c>
    </row>
    <row r="9" spans="1:13" ht="14.25">
      <c r="A9" s="14" t="s">
        <v>53</v>
      </c>
      <c r="B9" s="9">
        <v>88</v>
      </c>
      <c r="C9" s="9">
        <v>124</v>
      </c>
      <c r="D9" s="20">
        <f t="shared" si="0"/>
        <v>40.90909090909091</v>
      </c>
      <c r="E9" s="9">
        <v>74</v>
      </c>
      <c r="F9" s="9">
        <v>104</v>
      </c>
      <c r="G9" s="20">
        <f t="shared" si="1"/>
        <v>40.54054054054055</v>
      </c>
      <c r="H9" s="9">
        <v>2</v>
      </c>
      <c r="I9" s="9">
        <v>7</v>
      </c>
      <c r="J9" s="20">
        <f t="shared" si="2"/>
        <v>250</v>
      </c>
      <c r="K9" s="9">
        <v>81</v>
      </c>
      <c r="L9" s="9">
        <v>112</v>
      </c>
      <c r="M9" s="20">
        <f t="shared" si="3"/>
        <v>38.271604938271594</v>
      </c>
    </row>
    <row r="10" spans="1:13" ht="14.25">
      <c r="A10" s="14" t="s">
        <v>54</v>
      </c>
      <c r="B10" s="9">
        <v>223</v>
      </c>
      <c r="C10" s="9">
        <v>208</v>
      </c>
      <c r="D10" s="20">
        <f t="shared" si="0"/>
        <v>-6.72645739910314</v>
      </c>
      <c r="E10" s="9">
        <v>203</v>
      </c>
      <c r="F10" s="9">
        <v>186</v>
      </c>
      <c r="G10" s="20">
        <f t="shared" si="1"/>
        <v>-8.374384236453196</v>
      </c>
      <c r="H10" s="9">
        <v>7</v>
      </c>
      <c r="I10" s="9">
        <v>0</v>
      </c>
      <c r="J10" s="137" t="s">
        <v>314</v>
      </c>
      <c r="K10" s="9">
        <v>225</v>
      </c>
      <c r="L10" s="9">
        <v>217</v>
      </c>
      <c r="M10" s="20">
        <f t="shared" si="3"/>
        <v>-3.555555555555557</v>
      </c>
    </row>
    <row r="11" spans="1:13" ht="14.25">
      <c r="A11" s="14" t="s">
        <v>55</v>
      </c>
      <c r="B11" s="9">
        <v>79</v>
      </c>
      <c r="C11" s="9">
        <v>118</v>
      </c>
      <c r="D11" s="20">
        <f t="shared" si="0"/>
        <v>49.36708860759492</v>
      </c>
      <c r="E11" s="9">
        <v>69</v>
      </c>
      <c r="F11" s="9">
        <v>106</v>
      </c>
      <c r="G11" s="20">
        <f t="shared" si="1"/>
        <v>53.623188405797094</v>
      </c>
      <c r="H11" s="9">
        <v>3</v>
      </c>
      <c r="I11" s="9">
        <v>1</v>
      </c>
      <c r="J11" s="20">
        <f t="shared" si="2"/>
        <v>-66.66666666666666</v>
      </c>
      <c r="K11" s="9">
        <v>74</v>
      </c>
      <c r="L11" s="9">
        <v>119</v>
      </c>
      <c r="M11" s="20">
        <f t="shared" si="3"/>
        <v>60.81081081081081</v>
      </c>
    </row>
    <row r="12" spans="1:13" ht="14.25">
      <c r="A12" s="14" t="s">
        <v>56</v>
      </c>
      <c r="B12" s="9">
        <v>96</v>
      </c>
      <c r="C12" s="9">
        <v>105</v>
      </c>
      <c r="D12" s="20">
        <f t="shared" si="0"/>
        <v>9.375</v>
      </c>
      <c r="E12" s="9">
        <v>82</v>
      </c>
      <c r="F12" s="9">
        <v>91</v>
      </c>
      <c r="G12" s="20">
        <f t="shared" si="1"/>
        <v>10.975609756097555</v>
      </c>
      <c r="H12" s="9">
        <v>6</v>
      </c>
      <c r="I12" s="9">
        <v>1</v>
      </c>
      <c r="J12" s="20">
        <f t="shared" si="2"/>
        <v>-83.33333333333333</v>
      </c>
      <c r="K12" s="9">
        <v>88</v>
      </c>
      <c r="L12" s="9">
        <v>107</v>
      </c>
      <c r="M12" s="20">
        <f t="shared" si="3"/>
        <v>21.590909090909093</v>
      </c>
    </row>
    <row r="13" spans="1:13" ht="14.25">
      <c r="A13" s="14" t="s">
        <v>57</v>
      </c>
      <c r="B13" s="9">
        <v>69</v>
      </c>
      <c r="C13" s="9">
        <v>98</v>
      </c>
      <c r="D13" s="20">
        <f t="shared" si="0"/>
        <v>42.028985507246375</v>
      </c>
      <c r="E13" s="9">
        <v>58</v>
      </c>
      <c r="F13" s="9">
        <v>75</v>
      </c>
      <c r="G13" s="20">
        <f t="shared" si="1"/>
        <v>29.31034482758622</v>
      </c>
      <c r="H13" s="9">
        <v>3</v>
      </c>
      <c r="I13" s="9">
        <v>2</v>
      </c>
      <c r="J13" s="20">
        <f t="shared" si="2"/>
        <v>-33.33333333333333</v>
      </c>
      <c r="K13" s="9">
        <v>60</v>
      </c>
      <c r="L13" s="9">
        <v>80</v>
      </c>
      <c r="M13" s="20">
        <f t="shared" si="3"/>
        <v>33.33333333333334</v>
      </c>
    </row>
    <row r="14" spans="1:13" ht="14.25">
      <c r="A14" s="14" t="s">
        <v>58</v>
      </c>
      <c r="B14" s="9">
        <v>140</v>
      </c>
      <c r="C14" s="9">
        <v>128</v>
      </c>
      <c r="D14" s="20">
        <f t="shared" si="0"/>
        <v>-8.57142857142857</v>
      </c>
      <c r="E14" s="9">
        <v>124</v>
      </c>
      <c r="F14" s="9">
        <v>108</v>
      </c>
      <c r="G14" s="20">
        <f t="shared" si="1"/>
        <v>-12.903225806451616</v>
      </c>
      <c r="H14" s="9">
        <v>8</v>
      </c>
      <c r="I14" s="9">
        <v>6</v>
      </c>
      <c r="J14" s="20">
        <f t="shared" si="2"/>
        <v>-25</v>
      </c>
      <c r="K14" s="9">
        <v>129</v>
      </c>
      <c r="L14" s="9">
        <v>121</v>
      </c>
      <c r="M14" s="20">
        <f t="shared" si="3"/>
        <v>-6.201550387596896</v>
      </c>
    </row>
    <row r="15" spans="1:13" ht="14.25">
      <c r="A15" s="14" t="s">
        <v>59</v>
      </c>
      <c r="B15" s="9">
        <v>91</v>
      </c>
      <c r="C15" s="9">
        <v>123</v>
      </c>
      <c r="D15" s="20">
        <f t="shared" si="0"/>
        <v>35.164835164835154</v>
      </c>
      <c r="E15" s="9">
        <v>85</v>
      </c>
      <c r="F15" s="9">
        <v>113</v>
      </c>
      <c r="G15" s="20">
        <f t="shared" si="1"/>
        <v>32.94117647058823</v>
      </c>
      <c r="H15" s="9">
        <v>3</v>
      </c>
      <c r="I15" s="9">
        <v>5</v>
      </c>
      <c r="J15" s="20">
        <f t="shared" si="2"/>
        <v>66.66666666666666</v>
      </c>
      <c r="K15" s="9">
        <v>93</v>
      </c>
      <c r="L15" s="9">
        <v>126</v>
      </c>
      <c r="M15" s="20">
        <f t="shared" si="3"/>
        <v>35.48387096774192</v>
      </c>
    </row>
    <row r="16" spans="1:13" ht="14.25">
      <c r="A16" s="14" t="s">
        <v>60</v>
      </c>
      <c r="B16" s="9">
        <v>182</v>
      </c>
      <c r="C16" s="9">
        <v>208</v>
      </c>
      <c r="D16" s="20">
        <f t="shared" si="0"/>
        <v>14.285714285714292</v>
      </c>
      <c r="E16" s="9">
        <v>146</v>
      </c>
      <c r="F16" s="9">
        <v>185</v>
      </c>
      <c r="G16" s="20">
        <f t="shared" si="1"/>
        <v>26.71232876712328</v>
      </c>
      <c r="H16" s="9">
        <v>5</v>
      </c>
      <c r="I16" s="9">
        <v>8</v>
      </c>
      <c r="J16" s="20">
        <f t="shared" si="2"/>
        <v>60</v>
      </c>
      <c r="K16" s="9">
        <v>173</v>
      </c>
      <c r="L16" s="9">
        <v>206</v>
      </c>
      <c r="M16" s="20">
        <f t="shared" si="3"/>
        <v>19.07514450867052</v>
      </c>
    </row>
    <row r="17" spans="1:13" ht="14.25">
      <c r="A17" s="14" t="s">
        <v>61</v>
      </c>
      <c r="B17" s="9">
        <v>192</v>
      </c>
      <c r="C17" s="9">
        <v>189</v>
      </c>
      <c r="D17" s="20">
        <f t="shared" si="0"/>
        <v>-1.5625</v>
      </c>
      <c r="E17" s="9">
        <v>160</v>
      </c>
      <c r="F17" s="9">
        <v>151</v>
      </c>
      <c r="G17" s="20">
        <f t="shared" si="1"/>
        <v>-5.625</v>
      </c>
      <c r="H17" s="9">
        <v>2</v>
      </c>
      <c r="I17" s="9">
        <v>1</v>
      </c>
      <c r="J17" s="20">
        <f t="shared" si="2"/>
        <v>-50</v>
      </c>
      <c r="K17" s="9">
        <v>171</v>
      </c>
      <c r="L17" s="9">
        <v>152</v>
      </c>
      <c r="M17" s="20">
        <f t="shared" si="3"/>
        <v>-11.111111111111114</v>
      </c>
    </row>
    <row r="18" spans="1:13" ht="14.25">
      <c r="A18" s="14" t="s">
        <v>62</v>
      </c>
      <c r="B18" s="9">
        <v>49</v>
      </c>
      <c r="C18" s="9">
        <v>74</v>
      </c>
      <c r="D18" s="20">
        <f t="shared" si="0"/>
        <v>51.0204081632653</v>
      </c>
      <c r="E18" s="9">
        <v>41</v>
      </c>
      <c r="F18" s="9">
        <v>69</v>
      </c>
      <c r="G18" s="20">
        <f t="shared" si="1"/>
        <v>68.29268292682926</v>
      </c>
      <c r="H18" s="9">
        <v>2</v>
      </c>
      <c r="I18" s="9">
        <v>5</v>
      </c>
      <c r="J18" s="20">
        <f t="shared" si="2"/>
        <v>150</v>
      </c>
      <c r="K18" s="9">
        <v>42</v>
      </c>
      <c r="L18" s="9">
        <v>79</v>
      </c>
      <c r="M18" s="20">
        <f t="shared" si="3"/>
        <v>88.0952380952381</v>
      </c>
    </row>
    <row r="19" spans="1:13" ht="14.25">
      <c r="A19" s="14" t="s">
        <v>63</v>
      </c>
      <c r="B19" s="9">
        <v>29</v>
      </c>
      <c r="C19" s="9">
        <v>47</v>
      </c>
      <c r="D19" s="20">
        <f t="shared" si="0"/>
        <v>62.06896551724137</v>
      </c>
      <c r="E19" s="9">
        <v>25</v>
      </c>
      <c r="F19" s="9">
        <v>40</v>
      </c>
      <c r="G19" s="20">
        <f t="shared" si="1"/>
        <v>60</v>
      </c>
      <c r="H19" s="9">
        <v>0</v>
      </c>
      <c r="I19" s="9">
        <v>3</v>
      </c>
      <c r="J19" s="25" t="s">
        <v>315</v>
      </c>
      <c r="K19" s="9">
        <v>29</v>
      </c>
      <c r="L19" s="9">
        <v>41</v>
      </c>
      <c r="M19" s="20">
        <f t="shared" si="3"/>
        <v>41.37931034482759</v>
      </c>
    </row>
    <row r="20" spans="1:13" ht="14.25">
      <c r="A20" s="14" t="s">
        <v>64</v>
      </c>
      <c r="B20" s="9">
        <v>248</v>
      </c>
      <c r="C20" s="9">
        <v>268</v>
      </c>
      <c r="D20" s="20">
        <f t="shared" si="0"/>
        <v>8.064516129032256</v>
      </c>
      <c r="E20" s="9">
        <v>214</v>
      </c>
      <c r="F20" s="9">
        <v>245</v>
      </c>
      <c r="G20" s="20">
        <f t="shared" si="1"/>
        <v>14.485981308411212</v>
      </c>
      <c r="H20" s="9">
        <v>7</v>
      </c>
      <c r="I20" s="9">
        <v>19</v>
      </c>
      <c r="J20" s="20">
        <f t="shared" si="2"/>
        <v>171.42857142857144</v>
      </c>
      <c r="K20" s="9">
        <v>244</v>
      </c>
      <c r="L20" s="9">
        <v>274</v>
      </c>
      <c r="M20" s="20">
        <f t="shared" si="3"/>
        <v>12.295081967213122</v>
      </c>
    </row>
    <row r="21" spans="1:13" ht="14.25">
      <c r="A21" s="14" t="s">
        <v>65</v>
      </c>
      <c r="B21" s="9">
        <v>114</v>
      </c>
      <c r="C21" s="9">
        <v>124</v>
      </c>
      <c r="D21" s="20">
        <f t="shared" si="0"/>
        <v>8.771929824561397</v>
      </c>
      <c r="E21" s="9">
        <v>102</v>
      </c>
      <c r="F21" s="9">
        <v>118</v>
      </c>
      <c r="G21" s="20">
        <f t="shared" si="1"/>
        <v>15.686274509803923</v>
      </c>
      <c r="H21" s="9">
        <v>1</v>
      </c>
      <c r="I21" s="9">
        <v>8</v>
      </c>
      <c r="J21" s="20">
        <f t="shared" si="2"/>
        <v>700</v>
      </c>
      <c r="K21" s="9">
        <v>121</v>
      </c>
      <c r="L21" s="9">
        <v>138</v>
      </c>
      <c r="M21" s="20">
        <f t="shared" si="3"/>
        <v>14.049586776859499</v>
      </c>
    </row>
    <row r="22" spans="1:13" ht="14.25">
      <c r="A22" s="14" t="s">
        <v>66</v>
      </c>
      <c r="B22" s="9">
        <v>212</v>
      </c>
      <c r="C22" s="9">
        <v>228</v>
      </c>
      <c r="D22" s="20">
        <f t="shared" si="0"/>
        <v>7.547169811320757</v>
      </c>
      <c r="E22" s="9">
        <v>184</v>
      </c>
      <c r="F22" s="9">
        <v>192</v>
      </c>
      <c r="G22" s="20">
        <f t="shared" si="1"/>
        <v>4.347826086956516</v>
      </c>
      <c r="H22" s="9">
        <v>13</v>
      </c>
      <c r="I22" s="9">
        <v>6</v>
      </c>
      <c r="J22" s="20">
        <f t="shared" si="2"/>
        <v>-53.84615384615385</v>
      </c>
      <c r="K22" s="9">
        <v>191</v>
      </c>
      <c r="L22" s="9">
        <v>204</v>
      </c>
      <c r="M22" s="20">
        <f t="shared" si="3"/>
        <v>6.806282722513089</v>
      </c>
    </row>
    <row r="23" spans="1:13" ht="14.25">
      <c r="A23" s="14" t="s">
        <v>67</v>
      </c>
      <c r="B23" s="9">
        <v>90</v>
      </c>
      <c r="C23" s="9">
        <v>113</v>
      </c>
      <c r="D23" s="20">
        <f t="shared" si="0"/>
        <v>25.555555555555557</v>
      </c>
      <c r="E23" s="9">
        <v>84</v>
      </c>
      <c r="F23" s="9">
        <v>101</v>
      </c>
      <c r="G23" s="20">
        <f t="shared" si="1"/>
        <v>20.23809523809524</v>
      </c>
      <c r="H23" s="9">
        <v>2</v>
      </c>
      <c r="I23" s="9">
        <v>2</v>
      </c>
      <c r="J23" s="20">
        <f t="shared" si="2"/>
        <v>0</v>
      </c>
      <c r="K23" s="9">
        <v>89</v>
      </c>
      <c r="L23" s="9">
        <v>105</v>
      </c>
      <c r="M23" s="20">
        <f t="shared" si="3"/>
        <v>17.97752808988764</v>
      </c>
    </row>
    <row r="24" spans="1:13" ht="14.25">
      <c r="A24" s="14" t="s">
        <v>68</v>
      </c>
      <c r="B24" s="9">
        <v>93</v>
      </c>
      <c r="C24" s="9">
        <v>107</v>
      </c>
      <c r="D24" s="20">
        <f t="shared" si="0"/>
        <v>15.053763440860209</v>
      </c>
      <c r="E24" s="9">
        <v>62</v>
      </c>
      <c r="F24" s="9">
        <v>87</v>
      </c>
      <c r="G24" s="20">
        <f t="shared" si="1"/>
        <v>40.32258064516128</v>
      </c>
      <c r="H24" s="9">
        <v>7</v>
      </c>
      <c r="I24" s="9">
        <v>3</v>
      </c>
      <c r="J24" s="20">
        <f t="shared" si="2"/>
        <v>-57.142857142857146</v>
      </c>
      <c r="K24" s="9">
        <v>71</v>
      </c>
      <c r="L24" s="9">
        <v>93</v>
      </c>
      <c r="M24" s="20">
        <f t="shared" si="3"/>
        <v>30.98591549295776</v>
      </c>
    </row>
    <row r="25" spans="1:13" ht="14.25">
      <c r="A25" s="14" t="s">
        <v>69</v>
      </c>
      <c r="B25" s="9">
        <v>61</v>
      </c>
      <c r="C25" s="9">
        <v>70</v>
      </c>
      <c r="D25" s="20">
        <f t="shared" si="0"/>
        <v>14.754098360655732</v>
      </c>
      <c r="E25" s="9">
        <v>57</v>
      </c>
      <c r="F25" s="9">
        <v>63</v>
      </c>
      <c r="G25" s="20">
        <f t="shared" si="1"/>
        <v>10.526315789473685</v>
      </c>
      <c r="H25" s="9">
        <v>3</v>
      </c>
      <c r="I25" s="9">
        <v>3</v>
      </c>
      <c r="J25" s="20">
        <f t="shared" si="2"/>
        <v>0</v>
      </c>
      <c r="K25" s="9">
        <v>59</v>
      </c>
      <c r="L25" s="9">
        <v>64</v>
      </c>
      <c r="M25" s="20">
        <f t="shared" si="3"/>
        <v>8.474576271186436</v>
      </c>
    </row>
    <row r="26" spans="1:13" ht="14.25">
      <c r="A26" s="14" t="s">
        <v>70</v>
      </c>
      <c r="B26" s="9">
        <v>51</v>
      </c>
      <c r="C26" s="9">
        <v>73</v>
      </c>
      <c r="D26" s="20">
        <f t="shared" si="0"/>
        <v>43.13725490196077</v>
      </c>
      <c r="E26" s="9">
        <v>40</v>
      </c>
      <c r="F26" s="9">
        <v>64</v>
      </c>
      <c r="G26" s="20">
        <f t="shared" si="1"/>
        <v>60</v>
      </c>
      <c r="H26" s="9">
        <v>5</v>
      </c>
      <c r="I26" s="9">
        <v>5</v>
      </c>
      <c r="J26" s="20">
        <f t="shared" si="2"/>
        <v>0</v>
      </c>
      <c r="K26" s="9">
        <v>45</v>
      </c>
      <c r="L26" s="9">
        <v>68</v>
      </c>
      <c r="M26" s="20">
        <f t="shared" si="3"/>
        <v>51.111111111111114</v>
      </c>
    </row>
    <row r="27" spans="1:13" ht="14.25">
      <c r="A27" s="14" t="s">
        <v>71</v>
      </c>
      <c r="B27" s="9">
        <v>136</v>
      </c>
      <c r="C27" s="9">
        <v>155</v>
      </c>
      <c r="D27" s="20">
        <f t="shared" si="0"/>
        <v>13.970588235294116</v>
      </c>
      <c r="E27" s="9">
        <v>114</v>
      </c>
      <c r="F27" s="9">
        <v>135</v>
      </c>
      <c r="G27" s="20">
        <f t="shared" si="1"/>
        <v>18.421052631578945</v>
      </c>
      <c r="H27" s="9">
        <v>8</v>
      </c>
      <c r="I27" s="9">
        <v>4</v>
      </c>
      <c r="J27" s="20">
        <f t="shared" si="2"/>
        <v>-50</v>
      </c>
      <c r="K27" s="9">
        <v>113</v>
      </c>
      <c r="L27" s="9">
        <v>150</v>
      </c>
      <c r="M27" s="20">
        <f t="shared" si="3"/>
        <v>32.743362831858406</v>
      </c>
    </row>
    <row r="28" spans="1:13" ht="14.25">
      <c r="A28" s="14" t="s">
        <v>72</v>
      </c>
      <c r="B28" s="9">
        <v>88</v>
      </c>
      <c r="C28" s="9">
        <v>101</v>
      </c>
      <c r="D28" s="20">
        <f t="shared" si="0"/>
        <v>14.772727272727266</v>
      </c>
      <c r="E28" s="9">
        <v>75</v>
      </c>
      <c r="F28" s="9">
        <v>86</v>
      </c>
      <c r="G28" s="20">
        <f t="shared" si="1"/>
        <v>14.666666666666671</v>
      </c>
      <c r="H28" s="9">
        <v>5</v>
      </c>
      <c r="I28" s="9">
        <v>5</v>
      </c>
      <c r="J28" s="20">
        <f t="shared" si="2"/>
        <v>0</v>
      </c>
      <c r="K28" s="9">
        <v>78</v>
      </c>
      <c r="L28" s="9">
        <v>98</v>
      </c>
      <c r="M28" s="20">
        <f t="shared" si="3"/>
        <v>25.641025641025635</v>
      </c>
    </row>
    <row r="29" spans="1:13" ht="14.25">
      <c r="A29" s="14" t="s">
        <v>73</v>
      </c>
      <c r="B29" s="9">
        <v>94</v>
      </c>
      <c r="C29" s="9">
        <v>85</v>
      </c>
      <c r="D29" s="20">
        <f t="shared" si="0"/>
        <v>-9.574468085106389</v>
      </c>
      <c r="E29" s="9">
        <v>81</v>
      </c>
      <c r="F29" s="9">
        <v>74</v>
      </c>
      <c r="G29" s="20">
        <f t="shared" si="1"/>
        <v>-8.641975308641975</v>
      </c>
      <c r="H29" s="9">
        <v>5</v>
      </c>
      <c r="I29" s="9">
        <v>1</v>
      </c>
      <c r="J29" s="20">
        <f t="shared" si="2"/>
        <v>-80</v>
      </c>
      <c r="K29" s="9">
        <v>88</v>
      </c>
      <c r="L29" s="9">
        <v>79</v>
      </c>
      <c r="M29" s="20">
        <f t="shared" si="3"/>
        <v>-10.227272727272734</v>
      </c>
    </row>
    <row r="30" spans="1:13" ht="14.25">
      <c r="A30" s="14" t="s">
        <v>74</v>
      </c>
      <c r="B30" s="9">
        <v>75</v>
      </c>
      <c r="C30" s="9">
        <v>70</v>
      </c>
      <c r="D30" s="20">
        <f t="shared" si="0"/>
        <v>-6.666666666666671</v>
      </c>
      <c r="E30" s="9">
        <v>71</v>
      </c>
      <c r="F30" s="9">
        <v>61</v>
      </c>
      <c r="G30" s="20">
        <f t="shared" si="1"/>
        <v>-14.08450704225352</v>
      </c>
      <c r="H30" s="9">
        <v>5</v>
      </c>
      <c r="I30" s="9">
        <v>3</v>
      </c>
      <c r="J30" s="20">
        <f t="shared" si="2"/>
        <v>-40</v>
      </c>
      <c r="K30" s="9">
        <v>78</v>
      </c>
      <c r="L30" s="9">
        <v>62</v>
      </c>
      <c r="M30" s="20">
        <f t="shared" si="3"/>
        <v>-20.51282051282051</v>
      </c>
    </row>
    <row r="31" spans="1:13" ht="14.25">
      <c r="A31" s="14" t="s">
        <v>75</v>
      </c>
      <c r="B31" s="9">
        <v>71</v>
      </c>
      <c r="C31" s="9">
        <v>68</v>
      </c>
      <c r="D31" s="20">
        <f t="shared" si="0"/>
        <v>-4.225352112676063</v>
      </c>
      <c r="E31" s="9">
        <v>63</v>
      </c>
      <c r="F31" s="9">
        <v>61</v>
      </c>
      <c r="G31" s="20">
        <f t="shared" si="1"/>
        <v>-3.1746031746031775</v>
      </c>
      <c r="H31" s="9">
        <v>4</v>
      </c>
      <c r="I31" s="9">
        <v>1</v>
      </c>
      <c r="J31" s="20">
        <f t="shared" si="2"/>
        <v>-75</v>
      </c>
      <c r="K31" s="9">
        <v>68</v>
      </c>
      <c r="L31" s="9">
        <v>66</v>
      </c>
      <c r="M31" s="20">
        <f t="shared" si="3"/>
        <v>-2.941176470588232</v>
      </c>
    </row>
    <row r="32" spans="1:13" ht="14.25">
      <c r="A32" s="14" t="s">
        <v>76</v>
      </c>
      <c r="B32" s="9">
        <v>61</v>
      </c>
      <c r="C32" s="9">
        <v>76</v>
      </c>
      <c r="D32" s="20">
        <f t="shared" si="0"/>
        <v>24.59016393442623</v>
      </c>
      <c r="E32" s="9">
        <v>43</v>
      </c>
      <c r="F32" s="9">
        <v>60</v>
      </c>
      <c r="G32" s="20">
        <f t="shared" si="1"/>
        <v>39.534883720930225</v>
      </c>
      <c r="H32" s="9">
        <v>5</v>
      </c>
      <c r="I32" s="9">
        <v>2</v>
      </c>
      <c r="J32" s="20">
        <f t="shared" si="2"/>
        <v>-60</v>
      </c>
      <c r="K32" s="9">
        <v>35</v>
      </c>
      <c r="L32" s="9">
        <v>64</v>
      </c>
      <c r="M32" s="20">
        <f t="shared" si="3"/>
        <v>82.85714285714286</v>
      </c>
    </row>
    <row r="33" spans="1:13" ht="14.25">
      <c r="A33" s="14" t="s">
        <v>77</v>
      </c>
      <c r="B33" s="9"/>
      <c r="C33" s="9"/>
      <c r="D33" s="20"/>
      <c r="E33" s="9"/>
      <c r="F33" s="9"/>
      <c r="G33" s="20"/>
      <c r="H33" s="9"/>
      <c r="I33" s="9"/>
      <c r="J33" s="20"/>
      <c r="K33" s="9"/>
      <c r="L33" s="9"/>
      <c r="M33" s="20"/>
    </row>
    <row r="34" spans="1:13" ht="15">
      <c r="A34" s="17" t="s">
        <v>78</v>
      </c>
      <c r="B34" s="26">
        <v>2721</v>
      </c>
      <c r="C34" s="26">
        <v>3046</v>
      </c>
      <c r="D34" s="30">
        <f t="shared" si="0"/>
        <v>11.944138184490996</v>
      </c>
      <c r="E34" s="26">
        <v>2335</v>
      </c>
      <c r="F34" s="26">
        <v>2645</v>
      </c>
      <c r="G34" s="30">
        <f t="shared" si="1"/>
        <v>13.276231263383295</v>
      </c>
      <c r="H34" s="26">
        <v>115</v>
      </c>
      <c r="I34" s="26">
        <v>106</v>
      </c>
      <c r="J34" s="30">
        <f t="shared" si="2"/>
        <v>-7.826086956521735</v>
      </c>
      <c r="K34" s="26">
        <v>2529</v>
      </c>
      <c r="L34" s="26">
        <v>2908</v>
      </c>
      <c r="M34" s="30">
        <f t="shared" si="3"/>
        <v>14.986160537761961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7 J27 D7:D34 M7:M34 G7:G34 J30:J34 J9 J11:J25">
    <cfRule type="cellIs" priority="10" dxfId="159" operator="lessThanOrEqual" stopIfTrue="1">
      <formula>0</formula>
    </cfRule>
  </conditionalFormatting>
  <conditionalFormatting sqref="J7 J27 D7:D34 M7:M34 G7:G34 J30:J34 J9 J11:J25">
    <cfRule type="cellIs" priority="9" dxfId="158" operator="greaterThan" stopIfTrue="1">
      <formula>0</formula>
    </cfRule>
  </conditionalFormatting>
  <conditionalFormatting sqref="J8:J9 J11:J34">
    <cfRule type="cellIs" priority="8" dxfId="159" operator="lessThanOrEqual" stopIfTrue="1">
      <formula>0</formula>
    </cfRule>
  </conditionalFormatting>
  <conditionalFormatting sqref="J8:J9 J11:J34">
    <cfRule type="cellIs" priority="7" dxfId="15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15" sqref="J15"/>
    </sheetView>
  </sheetViews>
  <sheetFormatPr defaultColWidth="9.140625" defaultRowHeight="15"/>
  <cols>
    <col min="1" max="1" width="22.8515625" style="1" customWidth="1"/>
    <col min="2" max="13" width="11.28125" style="1" customWidth="1"/>
    <col min="14" max="16384" width="9.140625" style="1" customWidth="1"/>
  </cols>
  <sheetData>
    <row r="1" spans="1:13" ht="18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298</v>
      </c>
      <c r="C4" s="150"/>
      <c r="D4" s="150"/>
      <c r="E4" s="150" t="s">
        <v>299</v>
      </c>
      <c r="F4" s="150"/>
      <c r="G4" s="150"/>
      <c r="H4" s="150"/>
      <c r="I4" s="150"/>
      <c r="J4" s="150"/>
      <c r="K4" s="150"/>
      <c r="L4" s="150"/>
      <c r="M4" s="150"/>
    </row>
    <row r="5" spans="1:13" s="8" customFormat="1" ht="24.75" customHeight="1">
      <c r="A5" s="150"/>
      <c r="B5" s="150"/>
      <c r="C5" s="150"/>
      <c r="D5" s="150"/>
      <c r="E5" s="171" t="s">
        <v>94</v>
      </c>
      <c r="F5" s="171"/>
      <c r="G5" s="171"/>
      <c r="H5" s="150" t="s">
        <v>95</v>
      </c>
      <c r="I5" s="150"/>
      <c r="J5" s="150"/>
      <c r="K5" s="150" t="s">
        <v>96</v>
      </c>
      <c r="L5" s="150"/>
      <c r="M5" s="150"/>
    </row>
    <row r="6" spans="1:13" s="8" customFormat="1" ht="28.5">
      <c r="A6" s="150"/>
      <c r="B6" s="55" t="s">
        <v>296</v>
      </c>
      <c r="C6" s="55" t="s">
        <v>297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>
        <v>0</v>
      </c>
      <c r="C7" s="9"/>
      <c r="D7" s="11">
        <v>0</v>
      </c>
      <c r="E7" s="9">
        <v>0</v>
      </c>
      <c r="F7" s="9"/>
      <c r="G7" s="11">
        <v>0</v>
      </c>
      <c r="H7" s="9">
        <v>0</v>
      </c>
      <c r="I7" s="9"/>
      <c r="J7" s="11">
        <v>0</v>
      </c>
      <c r="K7" s="9">
        <v>0</v>
      </c>
      <c r="L7" s="9"/>
      <c r="M7" s="11">
        <v>0</v>
      </c>
    </row>
    <row r="8" spans="1:13" ht="14.25">
      <c r="A8" s="14" t="s">
        <v>52</v>
      </c>
      <c r="B8" s="9">
        <v>9</v>
      </c>
      <c r="C8" s="9">
        <v>17</v>
      </c>
      <c r="D8" s="25">
        <f>C8*100/B8-100</f>
        <v>88.88888888888889</v>
      </c>
      <c r="E8" s="9">
        <v>5</v>
      </c>
      <c r="F8" s="9">
        <v>7</v>
      </c>
      <c r="G8" s="25">
        <f>F8*100/E8-100</f>
        <v>40</v>
      </c>
      <c r="H8" s="9">
        <v>0</v>
      </c>
      <c r="I8" s="9">
        <v>1</v>
      </c>
      <c r="J8" s="25" t="s">
        <v>315</v>
      </c>
      <c r="K8" s="9">
        <v>4</v>
      </c>
      <c r="L8" s="9">
        <v>5</v>
      </c>
      <c r="M8" s="25">
        <f>L8*100/K8-100</f>
        <v>25</v>
      </c>
    </row>
    <row r="9" spans="1:13" ht="14.25">
      <c r="A9" s="14" t="s">
        <v>53</v>
      </c>
      <c r="B9" s="9">
        <v>14</v>
      </c>
      <c r="C9" s="9">
        <v>21</v>
      </c>
      <c r="D9" s="25">
        <f aca="true" t="shared" si="0" ref="D9:D34">C9*100/B9-100</f>
        <v>50</v>
      </c>
      <c r="E9" s="9">
        <v>11</v>
      </c>
      <c r="F9" s="9">
        <v>14</v>
      </c>
      <c r="G9" s="25">
        <f aca="true" t="shared" si="1" ref="G9:G34">F9*100/E9-100</f>
        <v>27.272727272727266</v>
      </c>
      <c r="H9" s="9">
        <v>1</v>
      </c>
      <c r="I9" s="9">
        <v>0</v>
      </c>
      <c r="J9" s="137" t="s">
        <v>314</v>
      </c>
      <c r="K9" s="9">
        <v>7</v>
      </c>
      <c r="L9" s="9">
        <v>12</v>
      </c>
      <c r="M9" s="25">
        <f aca="true" t="shared" si="2" ref="M9:M34">L9*100/K9-100</f>
        <v>71.42857142857142</v>
      </c>
    </row>
    <row r="10" spans="1:13" ht="14.25">
      <c r="A10" s="14" t="s">
        <v>54</v>
      </c>
      <c r="B10" s="9">
        <v>32</v>
      </c>
      <c r="C10" s="9">
        <v>35</v>
      </c>
      <c r="D10" s="25">
        <f t="shared" si="0"/>
        <v>9.375</v>
      </c>
      <c r="E10" s="9">
        <v>26</v>
      </c>
      <c r="F10" s="9">
        <v>28</v>
      </c>
      <c r="G10" s="25">
        <f t="shared" si="1"/>
        <v>7.692307692307693</v>
      </c>
      <c r="H10" s="9"/>
      <c r="I10" s="9"/>
      <c r="J10" s="25"/>
      <c r="K10" s="9">
        <v>24</v>
      </c>
      <c r="L10" s="9">
        <v>26</v>
      </c>
      <c r="M10" s="25">
        <f t="shared" si="2"/>
        <v>8.333333333333329</v>
      </c>
    </row>
    <row r="11" spans="1:13" ht="14.25">
      <c r="A11" s="14" t="s">
        <v>55</v>
      </c>
      <c r="B11" s="9">
        <v>18</v>
      </c>
      <c r="C11" s="9">
        <v>20</v>
      </c>
      <c r="D11" s="25">
        <f t="shared" si="0"/>
        <v>11.111111111111114</v>
      </c>
      <c r="E11" s="9">
        <v>11</v>
      </c>
      <c r="F11" s="9">
        <v>14</v>
      </c>
      <c r="G11" s="25">
        <f t="shared" si="1"/>
        <v>27.272727272727266</v>
      </c>
      <c r="H11" s="9">
        <v>1</v>
      </c>
      <c r="I11" s="9">
        <v>0</v>
      </c>
      <c r="J11" s="137" t="s">
        <v>314</v>
      </c>
      <c r="K11" s="9">
        <v>9</v>
      </c>
      <c r="L11" s="9">
        <v>15</v>
      </c>
      <c r="M11" s="25">
        <f t="shared" si="2"/>
        <v>66.66666666666666</v>
      </c>
    </row>
    <row r="12" spans="1:13" ht="14.25">
      <c r="A12" s="14" t="s">
        <v>56</v>
      </c>
      <c r="B12" s="9">
        <v>10</v>
      </c>
      <c r="C12" s="9">
        <v>13</v>
      </c>
      <c r="D12" s="25">
        <f t="shared" si="0"/>
        <v>30</v>
      </c>
      <c r="E12" s="9">
        <v>4</v>
      </c>
      <c r="F12" s="9">
        <v>4</v>
      </c>
      <c r="G12" s="25">
        <f t="shared" si="1"/>
        <v>0</v>
      </c>
      <c r="H12" s="9"/>
      <c r="I12" s="9"/>
      <c r="J12" s="25"/>
      <c r="K12" s="9">
        <v>3</v>
      </c>
      <c r="L12" s="9">
        <v>3</v>
      </c>
      <c r="M12" s="25">
        <f t="shared" si="2"/>
        <v>0</v>
      </c>
    </row>
    <row r="13" spans="1:13" ht="14.25">
      <c r="A13" s="14" t="s">
        <v>57</v>
      </c>
      <c r="B13" s="9">
        <v>12</v>
      </c>
      <c r="C13" s="9">
        <v>18</v>
      </c>
      <c r="D13" s="25">
        <f t="shared" si="0"/>
        <v>50</v>
      </c>
      <c r="E13" s="9">
        <v>4</v>
      </c>
      <c r="F13" s="9">
        <v>6</v>
      </c>
      <c r="G13" s="25">
        <f t="shared" si="1"/>
        <v>50</v>
      </c>
      <c r="H13" s="9"/>
      <c r="I13" s="9"/>
      <c r="J13" s="25"/>
      <c r="K13" s="9">
        <v>1</v>
      </c>
      <c r="L13" s="9">
        <v>4</v>
      </c>
      <c r="M13" s="25">
        <f t="shared" si="2"/>
        <v>300</v>
      </c>
    </row>
    <row r="14" spans="1:13" ht="14.25">
      <c r="A14" s="14" t="s">
        <v>58</v>
      </c>
      <c r="B14" s="9">
        <v>13</v>
      </c>
      <c r="C14" s="9">
        <v>17</v>
      </c>
      <c r="D14" s="25">
        <f t="shared" si="0"/>
        <v>30.769230769230774</v>
      </c>
      <c r="E14" s="9">
        <v>6</v>
      </c>
      <c r="F14" s="9">
        <v>8</v>
      </c>
      <c r="G14" s="25">
        <f t="shared" si="1"/>
        <v>33.33333333333334</v>
      </c>
      <c r="H14" s="9">
        <v>0</v>
      </c>
      <c r="I14" s="9">
        <v>1</v>
      </c>
      <c r="J14" s="25" t="s">
        <v>315</v>
      </c>
      <c r="K14" s="9">
        <v>5</v>
      </c>
      <c r="L14" s="9">
        <v>4</v>
      </c>
      <c r="M14" s="25">
        <f t="shared" si="2"/>
        <v>-20</v>
      </c>
    </row>
    <row r="15" spans="1:13" ht="14.25">
      <c r="A15" s="14" t="s">
        <v>59</v>
      </c>
      <c r="B15" s="9">
        <v>16</v>
      </c>
      <c r="C15" s="9">
        <v>28</v>
      </c>
      <c r="D15" s="25">
        <f t="shared" si="0"/>
        <v>75</v>
      </c>
      <c r="E15" s="9">
        <v>12</v>
      </c>
      <c r="F15" s="9">
        <v>20</v>
      </c>
      <c r="G15" s="25">
        <f t="shared" si="1"/>
        <v>66.66666666666666</v>
      </c>
      <c r="H15" s="9">
        <v>1</v>
      </c>
      <c r="I15" s="9">
        <v>0</v>
      </c>
      <c r="J15" s="137" t="s">
        <v>314</v>
      </c>
      <c r="K15" s="9">
        <v>9</v>
      </c>
      <c r="L15" s="9">
        <v>20</v>
      </c>
      <c r="M15" s="25">
        <f t="shared" si="2"/>
        <v>122.22222222222223</v>
      </c>
    </row>
    <row r="16" spans="1:13" ht="14.25">
      <c r="A16" s="14" t="s">
        <v>60</v>
      </c>
      <c r="B16" s="9">
        <v>19</v>
      </c>
      <c r="C16" s="9">
        <v>26</v>
      </c>
      <c r="D16" s="25">
        <f t="shared" si="0"/>
        <v>36.84210526315789</v>
      </c>
      <c r="E16" s="9">
        <v>7</v>
      </c>
      <c r="F16" s="9">
        <v>15</v>
      </c>
      <c r="G16" s="25">
        <f t="shared" si="1"/>
        <v>114.28571428571428</v>
      </c>
      <c r="H16" s="9">
        <v>0</v>
      </c>
      <c r="I16" s="9">
        <v>1</v>
      </c>
      <c r="J16" s="25" t="s">
        <v>315</v>
      </c>
      <c r="K16" s="9">
        <v>7</v>
      </c>
      <c r="L16" s="9">
        <v>13</v>
      </c>
      <c r="M16" s="25">
        <f t="shared" si="2"/>
        <v>85.71428571428572</v>
      </c>
    </row>
    <row r="17" spans="1:13" ht="14.25">
      <c r="A17" s="14" t="s">
        <v>61</v>
      </c>
      <c r="B17" s="9">
        <v>8</v>
      </c>
      <c r="C17" s="9">
        <v>28</v>
      </c>
      <c r="D17" s="25">
        <f t="shared" si="0"/>
        <v>250</v>
      </c>
      <c r="E17" s="9">
        <v>1</v>
      </c>
      <c r="F17" s="9">
        <v>10</v>
      </c>
      <c r="G17" s="25">
        <f t="shared" si="1"/>
        <v>900</v>
      </c>
      <c r="H17" s="9"/>
      <c r="I17" s="9"/>
      <c r="J17" s="25"/>
      <c r="K17" s="9">
        <v>1</v>
      </c>
      <c r="L17" s="9">
        <v>6</v>
      </c>
      <c r="M17" s="25">
        <f t="shared" si="2"/>
        <v>500</v>
      </c>
    </row>
    <row r="18" spans="1:13" ht="14.25">
      <c r="A18" s="14" t="s">
        <v>62</v>
      </c>
      <c r="B18" s="9">
        <v>7</v>
      </c>
      <c r="C18" s="9">
        <v>10</v>
      </c>
      <c r="D18" s="25">
        <f t="shared" si="0"/>
        <v>42.85714285714286</v>
      </c>
      <c r="E18" s="9">
        <v>5</v>
      </c>
      <c r="F18" s="9">
        <v>8</v>
      </c>
      <c r="G18" s="25">
        <f t="shared" si="1"/>
        <v>60</v>
      </c>
      <c r="H18" s="9">
        <v>0</v>
      </c>
      <c r="I18" s="9">
        <v>1</v>
      </c>
      <c r="J18" s="25" t="s">
        <v>315</v>
      </c>
      <c r="K18" s="9">
        <v>5</v>
      </c>
      <c r="L18" s="9">
        <v>5</v>
      </c>
      <c r="M18" s="25">
        <f t="shared" si="2"/>
        <v>0</v>
      </c>
    </row>
    <row r="19" spans="1:13" ht="14.25">
      <c r="A19" s="14" t="s">
        <v>63</v>
      </c>
      <c r="B19" s="9">
        <v>6</v>
      </c>
      <c r="C19" s="9">
        <v>11</v>
      </c>
      <c r="D19" s="25">
        <f t="shared" si="0"/>
        <v>83.33333333333334</v>
      </c>
      <c r="E19" s="9">
        <v>4</v>
      </c>
      <c r="F19" s="9">
        <v>6</v>
      </c>
      <c r="G19" s="25">
        <f t="shared" si="1"/>
        <v>50</v>
      </c>
      <c r="H19" s="9"/>
      <c r="I19" s="9"/>
      <c r="J19" s="25"/>
      <c r="K19" s="9">
        <v>4</v>
      </c>
      <c r="L19" s="9">
        <v>4</v>
      </c>
      <c r="M19" s="25">
        <f t="shared" si="2"/>
        <v>0</v>
      </c>
    </row>
    <row r="20" spans="1:13" ht="14.25">
      <c r="A20" s="14" t="s">
        <v>64</v>
      </c>
      <c r="B20" s="9">
        <v>28</v>
      </c>
      <c r="C20" s="9">
        <v>42</v>
      </c>
      <c r="D20" s="25">
        <f t="shared" si="0"/>
        <v>50</v>
      </c>
      <c r="E20" s="9">
        <v>12</v>
      </c>
      <c r="F20" s="9">
        <v>32</v>
      </c>
      <c r="G20" s="25">
        <f t="shared" si="1"/>
        <v>166.66666666666669</v>
      </c>
      <c r="H20" s="9">
        <v>0</v>
      </c>
      <c r="I20" s="9">
        <v>2</v>
      </c>
      <c r="J20" s="25" t="s">
        <v>315</v>
      </c>
      <c r="K20" s="9">
        <v>10</v>
      </c>
      <c r="L20" s="9">
        <v>25</v>
      </c>
      <c r="M20" s="25">
        <f t="shared" si="2"/>
        <v>150</v>
      </c>
    </row>
    <row r="21" spans="1:13" ht="14.25">
      <c r="A21" s="14" t="s">
        <v>65</v>
      </c>
      <c r="B21" s="9">
        <v>13</v>
      </c>
      <c r="C21" s="9">
        <v>13</v>
      </c>
      <c r="D21" s="25">
        <f t="shared" si="0"/>
        <v>0</v>
      </c>
      <c r="E21" s="9">
        <v>8</v>
      </c>
      <c r="F21" s="9">
        <v>9</v>
      </c>
      <c r="G21" s="25">
        <f t="shared" si="1"/>
        <v>12.5</v>
      </c>
      <c r="H21" s="9">
        <v>1</v>
      </c>
      <c r="I21" s="9">
        <v>0</v>
      </c>
      <c r="J21" s="137" t="s">
        <v>314</v>
      </c>
      <c r="K21" s="9">
        <v>7</v>
      </c>
      <c r="L21" s="9">
        <v>6</v>
      </c>
      <c r="M21" s="25">
        <f t="shared" si="2"/>
        <v>-14.285714285714292</v>
      </c>
    </row>
    <row r="22" spans="1:13" ht="14.25">
      <c r="A22" s="14" t="s">
        <v>66</v>
      </c>
      <c r="B22" s="9">
        <v>17</v>
      </c>
      <c r="C22" s="9">
        <v>19</v>
      </c>
      <c r="D22" s="25">
        <f t="shared" si="0"/>
        <v>11.764705882352942</v>
      </c>
      <c r="E22" s="9">
        <v>12</v>
      </c>
      <c r="F22" s="9">
        <v>7</v>
      </c>
      <c r="G22" s="25">
        <f t="shared" si="1"/>
        <v>-41.666666666666664</v>
      </c>
      <c r="H22" s="9">
        <v>1</v>
      </c>
      <c r="I22" s="9">
        <v>0</v>
      </c>
      <c r="J22" s="137" t="s">
        <v>314</v>
      </c>
      <c r="K22" s="9">
        <v>9</v>
      </c>
      <c r="L22" s="9">
        <v>5</v>
      </c>
      <c r="M22" s="25">
        <f t="shared" si="2"/>
        <v>-44.44444444444444</v>
      </c>
    </row>
    <row r="23" spans="1:13" ht="14.25">
      <c r="A23" s="14" t="s">
        <v>67</v>
      </c>
      <c r="B23" s="9">
        <v>20</v>
      </c>
      <c r="C23" s="9">
        <v>21</v>
      </c>
      <c r="D23" s="25">
        <f t="shared" si="0"/>
        <v>5</v>
      </c>
      <c r="E23" s="9">
        <v>15</v>
      </c>
      <c r="F23" s="9">
        <v>14</v>
      </c>
      <c r="G23" s="25">
        <f t="shared" si="1"/>
        <v>-6.666666666666671</v>
      </c>
      <c r="H23" s="9"/>
      <c r="I23" s="9"/>
      <c r="J23" s="25"/>
      <c r="K23" s="9">
        <v>15</v>
      </c>
      <c r="L23" s="9">
        <v>14</v>
      </c>
      <c r="M23" s="25">
        <f t="shared" si="2"/>
        <v>-6.666666666666671</v>
      </c>
    </row>
    <row r="24" spans="1:13" ht="14.25">
      <c r="A24" s="14" t="s">
        <v>68</v>
      </c>
      <c r="B24" s="9">
        <v>11</v>
      </c>
      <c r="C24" s="9">
        <v>16</v>
      </c>
      <c r="D24" s="25">
        <f t="shared" si="0"/>
        <v>45.45454545454547</v>
      </c>
      <c r="E24" s="9">
        <v>4</v>
      </c>
      <c r="F24" s="9">
        <v>11</v>
      </c>
      <c r="G24" s="25">
        <f t="shared" si="1"/>
        <v>175</v>
      </c>
      <c r="H24" s="9"/>
      <c r="I24" s="9"/>
      <c r="J24" s="25"/>
      <c r="K24" s="9">
        <v>4</v>
      </c>
      <c r="L24" s="9">
        <v>9</v>
      </c>
      <c r="M24" s="25">
        <f t="shared" si="2"/>
        <v>125</v>
      </c>
    </row>
    <row r="25" spans="1:13" ht="14.25">
      <c r="A25" s="14" t="s">
        <v>69</v>
      </c>
      <c r="B25" s="9">
        <v>10</v>
      </c>
      <c r="C25" s="9">
        <v>14</v>
      </c>
      <c r="D25" s="25">
        <f t="shared" si="0"/>
        <v>40</v>
      </c>
      <c r="E25" s="9">
        <v>8</v>
      </c>
      <c r="F25" s="9">
        <v>10</v>
      </c>
      <c r="G25" s="25">
        <f t="shared" si="1"/>
        <v>25</v>
      </c>
      <c r="H25" s="9"/>
      <c r="I25" s="9"/>
      <c r="J25" s="25"/>
      <c r="K25" s="9">
        <v>6</v>
      </c>
      <c r="L25" s="9">
        <v>9</v>
      </c>
      <c r="M25" s="25">
        <f t="shared" si="2"/>
        <v>50</v>
      </c>
    </row>
    <row r="26" spans="1:13" ht="14.25">
      <c r="A26" s="14" t="s">
        <v>70</v>
      </c>
      <c r="B26" s="9">
        <v>9</v>
      </c>
      <c r="C26" s="9">
        <v>8</v>
      </c>
      <c r="D26" s="25">
        <f t="shared" si="0"/>
        <v>-11.111111111111114</v>
      </c>
      <c r="E26" s="9">
        <v>2</v>
      </c>
      <c r="F26" s="9">
        <v>3</v>
      </c>
      <c r="G26" s="25">
        <f t="shared" si="1"/>
        <v>50</v>
      </c>
      <c r="H26" s="9">
        <v>0</v>
      </c>
      <c r="I26" s="9">
        <v>1</v>
      </c>
      <c r="J26" s="25" t="s">
        <v>315</v>
      </c>
      <c r="K26" s="9">
        <v>2</v>
      </c>
      <c r="L26" s="9">
        <v>2</v>
      </c>
      <c r="M26" s="25">
        <f t="shared" si="2"/>
        <v>0</v>
      </c>
    </row>
    <row r="27" spans="1:13" ht="14.25">
      <c r="A27" s="14" t="s">
        <v>71</v>
      </c>
      <c r="B27" s="9">
        <v>14</v>
      </c>
      <c r="C27" s="9">
        <v>16</v>
      </c>
      <c r="D27" s="25">
        <f t="shared" si="0"/>
        <v>14.285714285714292</v>
      </c>
      <c r="E27" s="9">
        <v>5</v>
      </c>
      <c r="F27" s="9">
        <v>10</v>
      </c>
      <c r="G27" s="25">
        <f t="shared" si="1"/>
        <v>100</v>
      </c>
      <c r="H27" s="9"/>
      <c r="I27" s="9"/>
      <c r="J27" s="25"/>
      <c r="K27" s="9">
        <v>4</v>
      </c>
      <c r="L27" s="9">
        <v>7</v>
      </c>
      <c r="M27" s="25">
        <f t="shared" si="2"/>
        <v>75</v>
      </c>
    </row>
    <row r="28" spans="1:13" ht="14.25">
      <c r="A28" s="14" t="s">
        <v>72</v>
      </c>
      <c r="B28" s="9">
        <v>16</v>
      </c>
      <c r="C28" s="9">
        <v>16</v>
      </c>
      <c r="D28" s="25">
        <f t="shared" si="0"/>
        <v>0</v>
      </c>
      <c r="E28" s="9">
        <v>11</v>
      </c>
      <c r="F28" s="9">
        <v>10</v>
      </c>
      <c r="G28" s="25">
        <f t="shared" si="1"/>
        <v>-9.090909090909093</v>
      </c>
      <c r="H28" s="9"/>
      <c r="I28" s="9"/>
      <c r="J28" s="25"/>
      <c r="K28" s="9">
        <v>10</v>
      </c>
      <c r="L28" s="9">
        <v>8</v>
      </c>
      <c r="M28" s="25">
        <f t="shared" si="2"/>
        <v>-20</v>
      </c>
    </row>
    <row r="29" spans="1:13" ht="14.25">
      <c r="A29" s="14" t="s">
        <v>73</v>
      </c>
      <c r="B29" s="9">
        <v>10</v>
      </c>
      <c r="C29" s="9">
        <v>11</v>
      </c>
      <c r="D29" s="25">
        <f t="shared" si="0"/>
        <v>10</v>
      </c>
      <c r="E29" s="9">
        <v>2</v>
      </c>
      <c r="F29" s="9">
        <v>4</v>
      </c>
      <c r="G29" s="25">
        <f t="shared" si="1"/>
        <v>100</v>
      </c>
      <c r="H29" s="9"/>
      <c r="I29" s="9"/>
      <c r="J29" s="25"/>
      <c r="K29" s="9">
        <v>2</v>
      </c>
      <c r="L29" s="9">
        <v>3</v>
      </c>
      <c r="M29" s="25">
        <f t="shared" si="2"/>
        <v>50</v>
      </c>
    </row>
    <row r="30" spans="1:13" ht="14.25">
      <c r="A30" s="14" t="s">
        <v>74</v>
      </c>
      <c r="B30" s="9">
        <v>16</v>
      </c>
      <c r="C30" s="9">
        <v>7</v>
      </c>
      <c r="D30" s="25">
        <f t="shared" si="0"/>
        <v>-56.25</v>
      </c>
      <c r="E30" s="9">
        <v>14</v>
      </c>
      <c r="F30" s="9">
        <v>2</v>
      </c>
      <c r="G30" s="25">
        <f t="shared" si="1"/>
        <v>-85.71428571428571</v>
      </c>
      <c r="H30" s="9"/>
      <c r="I30" s="9"/>
      <c r="J30" s="25"/>
      <c r="K30" s="9">
        <v>13</v>
      </c>
      <c r="L30" s="9">
        <v>0</v>
      </c>
      <c r="M30" s="137" t="s">
        <v>314</v>
      </c>
    </row>
    <row r="31" spans="1:13" ht="14.25">
      <c r="A31" s="14" t="s">
        <v>75</v>
      </c>
      <c r="B31" s="9">
        <v>19</v>
      </c>
      <c r="C31" s="9">
        <v>18</v>
      </c>
      <c r="D31" s="25">
        <f t="shared" si="0"/>
        <v>-5.263157894736835</v>
      </c>
      <c r="E31" s="9">
        <v>14</v>
      </c>
      <c r="F31" s="9">
        <v>15</v>
      </c>
      <c r="G31" s="25">
        <f t="shared" si="1"/>
        <v>7.142857142857139</v>
      </c>
      <c r="H31" s="9">
        <v>2</v>
      </c>
      <c r="I31" s="9">
        <v>1</v>
      </c>
      <c r="J31" s="25">
        <f>I31*100/H31-100</f>
        <v>-50</v>
      </c>
      <c r="K31" s="9">
        <v>11</v>
      </c>
      <c r="L31" s="9">
        <v>13</v>
      </c>
      <c r="M31" s="25">
        <f t="shared" si="2"/>
        <v>18.181818181818187</v>
      </c>
    </row>
    <row r="32" spans="1:13" ht="14.25">
      <c r="A32" s="14" t="s">
        <v>76</v>
      </c>
      <c r="B32" s="9">
        <v>11</v>
      </c>
      <c r="C32" s="9">
        <v>13</v>
      </c>
      <c r="D32" s="25">
        <f t="shared" si="0"/>
        <v>18.181818181818187</v>
      </c>
      <c r="E32" s="9">
        <v>5</v>
      </c>
      <c r="F32" s="9">
        <v>5</v>
      </c>
      <c r="G32" s="25">
        <f t="shared" si="1"/>
        <v>0</v>
      </c>
      <c r="H32" s="9">
        <v>1</v>
      </c>
      <c r="I32" s="9">
        <v>0</v>
      </c>
      <c r="J32" s="137" t="s">
        <v>314</v>
      </c>
      <c r="K32" s="9">
        <v>2</v>
      </c>
      <c r="L32" s="9">
        <v>4</v>
      </c>
      <c r="M32" s="25">
        <f t="shared" si="2"/>
        <v>100</v>
      </c>
    </row>
    <row r="33" spans="1:13" ht="14.25">
      <c r="A33" s="14" t="s">
        <v>77</v>
      </c>
      <c r="B33" s="9"/>
      <c r="C33" s="9"/>
      <c r="D33" s="25"/>
      <c r="E33" s="9"/>
      <c r="F33" s="9"/>
      <c r="G33" s="25"/>
      <c r="H33" s="9"/>
      <c r="I33" s="9"/>
      <c r="J33" s="25"/>
      <c r="K33" s="9"/>
      <c r="L33" s="9"/>
      <c r="M33" s="25"/>
    </row>
    <row r="34" spans="1:13" ht="15">
      <c r="A34" s="17" t="s">
        <v>78</v>
      </c>
      <c r="B34" s="26">
        <v>358</v>
      </c>
      <c r="C34" s="26">
        <v>458</v>
      </c>
      <c r="D34" s="27">
        <f t="shared" si="0"/>
        <v>27.932960893854755</v>
      </c>
      <c r="E34" s="26">
        <v>208</v>
      </c>
      <c r="F34" s="26">
        <v>272</v>
      </c>
      <c r="G34" s="27">
        <f t="shared" si="1"/>
        <v>30.769230769230774</v>
      </c>
      <c r="H34" s="26">
        <v>8</v>
      </c>
      <c r="I34" s="26">
        <v>8</v>
      </c>
      <c r="J34" s="27">
        <f>I34*100/H34-100</f>
        <v>0</v>
      </c>
      <c r="K34" s="26">
        <v>174</v>
      </c>
      <c r="L34" s="26">
        <v>222</v>
      </c>
      <c r="M34" s="27">
        <f t="shared" si="2"/>
        <v>27.58620689655173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J7:J8 G7:G34 D7:D34 M7:M29 J10 J12:J14 J16:J20 J23:J31 J33:J34 M31:M34">
    <cfRule type="cellIs" priority="14" dxfId="158" operator="greaterThan" stopIfTrue="1">
      <formula>0</formula>
    </cfRule>
  </conditionalFormatting>
  <conditionalFormatting sqref="J7:J8 G7:G34 D7:D34 M7:M29 J10 J12:J14 J16:J20 J23:J31 J33:J34 M31:M34">
    <cfRule type="cellIs" priority="13" dxfId="160" operator="lessThanOrEqual" stopIfTrue="1">
      <formula>0</formula>
    </cfRule>
  </conditionalFormatting>
  <printOptions horizontalCentered="1"/>
  <pageMargins left="0.7666666666666667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O23" sqref="O23"/>
    </sheetView>
  </sheetViews>
  <sheetFormatPr defaultColWidth="9.140625" defaultRowHeight="15"/>
  <cols>
    <col min="1" max="1" width="22.8515625" style="1" customWidth="1"/>
    <col min="2" max="13" width="10.7109375" style="1" customWidth="1"/>
    <col min="14" max="16384" width="9.140625" style="1" customWidth="1"/>
  </cols>
  <sheetData>
    <row r="1" spans="1:13" ht="18">
      <c r="A1" s="149" t="s">
        <v>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spans="1:13" s="8" customFormat="1" ht="14.25">
      <c r="A4" s="150" t="s">
        <v>42</v>
      </c>
      <c r="B4" s="150" t="s">
        <v>300</v>
      </c>
      <c r="C4" s="150"/>
      <c r="D4" s="150"/>
      <c r="E4" s="150"/>
      <c r="F4" s="150"/>
      <c r="G4" s="150"/>
      <c r="H4" s="150" t="s">
        <v>301</v>
      </c>
      <c r="I4" s="150"/>
      <c r="J4" s="150"/>
      <c r="K4" s="150"/>
      <c r="L4" s="150"/>
      <c r="M4" s="150"/>
    </row>
    <row r="5" spans="1:13" s="8" customFormat="1" ht="16.5" customHeight="1">
      <c r="A5" s="150"/>
      <c r="B5" s="150" t="s">
        <v>302</v>
      </c>
      <c r="C5" s="150"/>
      <c r="D5" s="150"/>
      <c r="E5" s="150" t="s">
        <v>303</v>
      </c>
      <c r="F5" s="150"/>
      <c r="G5" s="150"/>
      <c r="H5" s="150" t="s">
        <v>304</v>
      </c>
      <c r="I5" s="150"/>
      <c r="J5" s="150"/>
      <c r="K5" s="150" t="s">
        <v>305</v>
      </c>
      <c r="L5" s="150"/>
      <c r="M5" s="150"/>
    </row>
    <row r="6" spans="1:13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  <c r="K6" s="55" t="s">
        <v>48</v>
      </c>
      <c r="L6" s="55" t="s">
        <v>49</v>
      </c>
      <c r="M6" s="55" t="s">
        <v>50</v>
      </c>
    </row>
    <row r="7" spans="1:13" ht="14.25">
      <c r="A7" s="14" t="s">
        <v>51</v>
      </c>
      <c r="B7" s="9"/>
      <c r="C7" s="9"/>
      <c r="D7" s="25"/>
      <c r="E7" s="9"/>
      <c r="F7" s="9"/>
      <c r="G7" s="25"/>
      <c r="H7" s="9"/>
      <c r="I7" s="9"/>
      <c r="J7" s="25"/>
      <c r="K7" s="9"/>
      <c r="L7" s="9"/>
      <c r="M7" s="25"/>
    </row>
    <row r="8" spans="1:13" ht="14.25">
      <c r="A8" s="14" t="s">
        <v>52</v>
      </c>
      <c r="B8" s="9">
        <v>0</v>
      </c>
      <c r="C8" s="9">
        <v>2</v>
      </c>
      <c r="D8" s="25" t="s">
        <v>315</v>
      </c>
      <c r="E8" s="9">
        <v>0</v>
      </c>
      <c r="F8" s="9">
        <v>1</v>
      </c>
      <c r="G8" s="25" t="s">
        <v>315</v>
      </c>
      <c r="H8" s="9"/>
      <c r="I8" s="9"/>
      <c r="J8" s="25"/>
      <c r="K8" s="9">
        <v>0</v>
      </c>
      <c r="L8" s="9">
        <v>1</v>
      </c>
      <c r="M8" s="25" t="s">
        <v>315</v>
      </c>
    </row>
    <row r="9" spans="1:13" ht="14.25">
      <c r="A9" s="14" t="s">
        <v>53</v>
      </c>
      <c r="B9" s="9">
        <v>4</v>
      </c>
      <c r="C9" s="9">
        <v>2</v>
      </c>
      <c r="D9" s="25">
        <f aca="true" t="shared" si="0" ref="D9:D34">C9*100/B9-100</f>
        <v>-50</v>
      </c>
      <c r="E9" s="9">
        <v>4</v>
      </c>
      <c r="F9" s="9">
        <v>1</v>
      </c>
      <c r="G9" s="25">
        <f aca="true" t="shared" si="1" ref="G9:G34">F9*100/E9-100</f>
        <v>-75</v>
      </c>
      <c r="H9" s="9"/>
      <c r="I9" s="9"/>
      <c r="J9" s="25"/>
      <c r="K9" s="9">
        <v>4</v>
      </c>
      <c r="L9" s="9">
        <v>1</v>
      </c>
      <c r="M9" s="25">
        <f aca="true" t="shared" si="2" ref="M9:M34">L9*100/K9-100</f>
        <v>-75</v>
      </c>
    </row>
    <row r="10" spans="1:13" ht="14.25">
      <c r="A10" s="14" t="s">
        <v>54</v>
      </c>
      <c r="B10" s="9">
        <v>18</v>
      </c>
      <c r="C10" s="9">
        <v>16</v>
      </c>
      <c r="D10" s="25">
        <f t="shared" si="0"/>
        <v>-11.111111111111114</v>
      </c>
      <c r="E10" s="9">
        <v>16</v>
      </c>
      <c r="F10" s="9">
        <v>15</v>
      </c>
      <c r="G10" s="25">
        <f t="shared" si="1"/>
        <v>-6.25</v>
      </c>
      <c r="H10" s="9"/>
      <c r="I10" s="9"/>
      <c r="J10" s="25"/>
      <c r="K10" s="9">
        <v>16</v>
      </c>
      <c r="L10" s="9">
        <v>15</v>
      </c>
      <c r="M10" s="25">
        <f t="shared" si="2"/>
        <v>-6.25</v>
      </c>
    </row>
    <row r="11" spans="1:13" ht="14.25">
      <c r="A11" s="14" t="s">
        <v>55</v>
      </c>
      <c r="B11" s="9">
        <v>9</v>
      </c>
      <c r="C11" s="9">
        <v>8</v>
      </c>
      <c r="D11" s="25">
        <f t="shared" si="0"/>
        <v>-11.111111111111114</v>
      </c>
      <c r="E11" s="9">
        <v>8</v>
      </c>
      <c r="F11" s="9">
        <v>5</v>
      </c>
      <c r="G11" s="25">
        <f t="shared" si="1"/>
        <v>-37.5</v>
      </c>
      <c r="H11" s="9"/>
      <c r="I11" s="9"/>
      <c r="J11" s="25"/>
      <c r="K11" s="9">
        <v>8</v>
      </c>
      <c r="L11" s="9">
        <v>5</v>
      </c>
      <c r="M11" s="25">
        <f t="shared" si="2"/>
        <v>-37.5</v>
      </c>
    </row>
    <row r="12" spans="1:13" ht="14.25">
      <c r="A12" s="14" t="s">
        <v>56</v>
      </c>
      <c r="B12" s="9">
        <v>2</v>
      </c>
      <c r="C12" s="9">
        <v>1</v>
      </c>
      <c r="D12" s="25">
        <f t="shared" si="0"/>
        <v>-50</v>
      </c>
      <c r="E12" s="9">
        <v>1</v>
      </c>
      <c r="F12" s="9">
        <v>1</v>
      </c>
      <c r="G12" s="25">
        <f t="shared" si="1"/>
        <v>0</v>
      </c>
      <c r="H12" s="9"/>
      <c r="I12" s="9"/>
      <c r="J12" s="25"/>
      <c r="K12" s="9">
        <v>1</v>
      </c>
      <c r="L12" s="9">
        <v>1</v>
      </c>
      <c r="M12" s="25">
        <f t="shared" si="2"/>
        <v>0</v>
      </c>
    </row>
    <row r="13" spans="1:13" ht="14.25">
      <c r="A13" s="14" t="s">
        <v>57</v>
      </c>
      <c r="B13" s="9">
        <v>1</v>
      </c>
      <c r="C13" s="9">
        <v>0</v>
      </c>
      <c r="D13" s="137" t="s">
        <v>314</v>
      </c>
      <c r="E13" s="9">
        <v>1</v>
      </c>
      <c r="F13" s="9">
        <v>0</v>
      </c>
      <c r="G13" s="137" t="s">
        <v>314</v>
      </c>
      <c r="H13" s="9"/>
      <c r="I13" s="9"/>
      <c r="J13" s="25"/>
      <c r="K13" s="9">
        <v>1</v>
      </c>
      <c r="L13" s="9">
        <v>0</v>
      </c>
      <c r="M13" s="137" t="s">
        <v>314</v>
      </c>
    </row>
    <row r="14" spans="1:13" ht="14.25">
      <c r="A14" s="14" t="s">
        <v>58</v>
      </c>
      <c r="B14" s="9">
        <v>2</v>
      </c>
      <c r="C14" s="9">
        <v>2</v>
      </c>
      <c r="D14" s="25">
        <f t="shared" si="0"/>
        <v>0</v>
      </c>
      <c r="E14" s="9">
        <v>2</v>
      </c>
      <c r="F14" s="9">
        <v>2</v>
      </c>
      <c r="G14" s="25">
        <f t="shared" si="1"/>
        <v>0</v>
      </c>
      <c r="H14" s="9"/>
      <c r="I14" s="9"/>
      <c r="J14" s="25"/>
      <c r="K14" s="9">
        <v>2</v>
      </c>
      <c r="L14" s="9">
        <v>2</v>
      </c>
      <c r="M14" s="25">
        <f t="shared" si="2"/>
        <v>0</v>
      </c>
    </row>
    <row r="15" spans="1:13" ht="14.25">
      <c r="A15" s="14" t="s">
        <v>59</v>
      </c>
      <c r="B15" s="9">
        <v>10</v>
      </c>
      <c r="C15" s="9">
        <v>7</v>
      </c>
      <c r="D15" s="25">
        <f t="shared" si="0"/>
        <v>-30</v>
      </c>
      <c r="E15" s="9">
        <v>9</v>
      </c>
      <c r="F15" s="9">
        <v>7</v>
      </c>
      <c r="G15" s="25">
        <f t="shared" si="1"/>
        <v>-22.22222222222223</v>
      </c>
      <c r="H15" s="9">
        <v>1</v>
      </c>
      <c r="I15" s="9">
        <v>0</v>
      </c>
      <c r="J15" s="137" t="s">
        <v>314</v>
      </c>
      <c r="K15" s="9">
        <v>8</v>
      </c>
      <c r="L15" s="9">
        <v>8</v>
      </c>
      <c r="M15" s="25">
        <f t="shared" si="2"/>
        <v>0</v>
      </c>
    </row>
    <row r="16" spans="1:13" ht="14.25">
      <c r="A16" s="14" t="s">
        <v>60</v>
      </c>
      <c r="B16" s="9">
        <v>1</v>
      </c>
      <c r="C16" s="9">
        <v>5</v>
      </c>
      <c r="D16" s="25">
        <f t="shared" si="0"/>
        <v>400</v>
      </c>
      <c r="E16" s="9">
        <v>0</v>
      </c>
      <c r="F16" s="9">
        <v>5</v>
      </c>
      <c r="G16" s="25" t="s">
        <v>315</v>
      </c>
      <c r="H16" s="9"/>
      <c r="I16" s="9"/>
      <c r="J16" s="25"/>
      <c r="K16" s="9">
        <v>0</v>
      </c>
      <c r="L16" s="9">
        <v>5</v>
      </c>
      <c r="M16" s="25" t="s">
        <v>315</v>
      </c>
    </row>
    <row r="17" spans="1:13" ht="14.25">
      <c r="A17" s="14" t="s">
        <v>61</v>
      </c>
      <c r="B17" s="9">
        <v>1</v>
      </c>
      <c r="C17" s="9">
        <v>1</v>
      </c>
      <c r="D17" s="25">
        <f t="shared" si="0"/>
        <v>0</v>
      </c>
      <c r="E17" s="9">
        <v>1</v>
      </c>
      <c r="F17" s="9">
        <v>1</v>
      </c>
      <c r="G17" s="25">
        <f t="shared" si="1"/>
        <v>0</v>
      </c>
      <c r="H17" s="9"/>
      <c r="I17" s="9"/>
      <c r="J17" s="25"/>
      <c r="K17" s="9">
        <v>1</v>
      </c>
      <c r="L17" s="9">
        <v>1</v>
      </c>
      <c r="M17" s="25">
        <f t="shared" si="2"/>
        <v>0</v>
      </c>
    </row>
    <row r="18" spans="1:13" ht="14.25">
      <c r="A18" s="14" t="s">
        <v>62</v>
      </c>
      <c r="B18" s="9">
        <v>2</v>
      </c>
      <c r="C18" s="9">
        <v>1</v>
      </c>
      <c r="D18" s="25">
        <f t="shared" si="0"/>
        <v>-50</v>
      </c>
      <c r="E18" s="9">
        <v>2</v>
      </c>
      <c r="F18" s="9">
        <v>1</v>
      </c>
      <c r="G18" s="25">
        <f t="shared" si="1"/>
        <v>-50</v>
      </c>
      <c r="H18" s="9"/>
      <c r="I18" s="9"/>
      <c r="J18" s="25"/>
      <c r="K18" s="9">
        <v>2</v>
      </c>
      <c r="L18" s="9">
        <v>1</v>
      </c>
      <c r="M18" s="25">
        <f t="shared" si="2"/>
        <v>-50</v>
      </c>
    </row>
    <row r="19" spans="1:13" ht="14.25">
      <c r="A19" s="14" t="s">
        <v>63</v>
      </c>
      <c r="B19" s="9">
        <v>0</v>
      </c>
      <c r="C19" s="9">
        <v>1</v>
      </c>
      <c r="D19" s="25" t="s">
        <v>315</v>
      </c>
      <c r="E19" s="9">
        <v>0</v>
      </c>
      <c r="F19" s="9">
        <v>1</v>
      </c>
      <c r="G19" s="25" t="s">
        <v>315</v>
      </c>
      <c r="H19" s="9"/>
      <c r="I19" s="9"/>
      <c r="J19" s="25"/>
      <c r="K19" s="9">
        <v>0</v>
      </c>
      <c r="L19" s="9">
        <v>1</v>
      </c>
      <c r="M19" s="25" t="s">
        <v>315</v>
      </c>
    </row>
    <row r="20" spans="1:13" ht="14.25">
      <c r="A20" s="14" t="s">
        <v>64</v>
      </c>
      <c r="B20" s="9">
        <v>5</v>
      </c>
      <c r="C20" s="9">
        <v>8</v>
      </c>
      <c r="D20" s="25">
        <f t="shared" si="0"/>
        <v>60</v>
      </c>
      <c r="E20" s="9">
        <v>4</v>
      </c>
      <c r="F20" s="9">
        <v>8</v>
      </c>
      <c r="G20" s="25">
        <f t="shared" si="1"/>
        <v>100</v>
      </c>
      <c r="H20" s="9">
        <v>0</v>
      </c>
      <c r="I20" s="9">
        <v>1</v>
      </c>
      <c r="J20" s="25" t="s">
        <v>315</v>
      </c>
      <c r="K20" s="9">
        <v>4</v>
      </c>
      <c r="L20" s="9">
        <v>7</v>
      </c>
      <c r="M20" s="25">
        <f t="shared" si="2"/>
        <v>75</v>
      </c>
    </row>
    <row r="21" spans="1:13" ht="14.25">
      <c r="A21" s="14" t="s">
        <v>65</v>
      </c>
      <c r="B21" s="9">
        <v>3</v>
      </c>
      <c r="C21" s="9">
        <v>0</v>
      </c>
      <c r="D21" s="137" t="s">
        <v>314</v>
      </c>
      <c r="E21" s="9">
        <v>3</v>
      </c>
      <c r="F21" s="9">
        <v>0</v>
      </c>
      <c r="G21" s="137" t="s">
        <v>314</v>
      </c>
      <c r="H21" s="9"/>
      <c r="I21" s="9"/>
      <c r="J21" s="25"/>
      <c r="K21" s="9">
        <v>3</v>
      </c>
      <c r="L21" s="9">
        <v>0</v>
      </c>
      <c r="M21" s="137" t="s">
        <v>314</v>
      </c>
    </row>
    <row r="22" spans="1:13" ht="14.25">
      <c r="A22" s="14" t="s">
        <v>66</v>
      </c>
      <c r="B22" s="9">
        <v>6</v>
      </c>
      <c r="C22" s="9">
        <v>2</v>
      </c>
      <c r="D22" s="25">
        <f t="shared" si="0"/>
        <v>-66.66666666666666</v>
      </c>
      <c r="E22" s="9">
        <v>6</v>
      </c>
      <c r="F22" s="9">
        <v>2</v>
      </c>
      <c r="G22" s="25">
        <f t="shared" si="1"/>
        <v>-66.66666666666666</v>
      </c>
      <c r="H22" s="9">
        <v>1</v>
      </c>
      <c r="I22" s="9">
        <v>0</v>
      </c>
      <c r="J22" s="137" t="s">
        <v>314</v>
      </c>
      <c r="K22" s="9">
        <v>5</v>
      </c>
      <c r="L22" s="9">
        <v>2</v>
      </c>
      <c r="M22" s="25">
        <f t="shared" si="2"/>
        <v>-60</v>
      </c>
    </row>
    <row r="23" spans="1:13" ht="14.25">
      <c r="A23" s="14" t="s">
        <v>67</v>
      </c>
      <c r="B23" s="9">
        <v>9</v>
      </c>
      <c r="C23" s="9">
        <v>5</v>
      </c>
      <c r="D23" s="25">
        <f t="shared" si="0"/>
        <v>-44.44444444444444</v>
      </c>
      <c r="E23" s="9">
        <v>9</v>
      </c>
      <c r="F23" s="9">
        <v>5</v>
      </c>
      <c r="G23" s="25">
        <f t="shared" si="1"/>
        <v>-44.44444444444444</v>
      </c>
      <c r="H23" s="9"/>
      <c r="I23" s="9"/>
      <c r="J23" s="25"/>
      <c r="K23" s="9">
        <v>9</v>
      </c>
      <c r="L23" s="9">
        <v>7</v>
      </c>
      <c r="M23" s="25">
        <f t="shared" si="2"/>
        <v>-22.22222222222223</v>
      </c>
    </row>
    <row r="24" spans="1:13" ht="14.25">
      <c r="A24" s="14" t="s">
        <v>68</v>
      </c>
      <c r="B24" s="9">
        <v>2</v>
      </c>
      <c r="C24" s="9">
        <v>4</v>
      </c>
      <c r="D24" s="25">
        <f t="shared" si="0"/>
        <v>100</v>
      </c>
      <c r="E24" s="9">
        <v>1</v>
      </c>
      <c r="F24" s="9">
        <v>4</v>
      </c>
      <c r="G24" s="25">
        <f t="shared" si="1"/>
        <v>300</v>
      </c>
      <c r="H24" s="9"/>
      <c r="I24" s="9"/>
      <c r="J24" s="25"/>
      <c r="K24" s="9">
        <v>1</v>
      </c>
      <c r="L24" s="9">
        <v>4</v>
      </c>
      <c r="M24" s="25">
        <f t="shared" si="2"/>
        <v>300</v>
      </c>
    </row>
    <row r="25" spans="1:13" ht="14.25">
      <c r="A25" s="14" t="s">
        <v>69</v>
      </c>
      <c r="B25" s="9">
        <v>2</v>
      </c>
      <c r="C25" s="9">
        <v>3</v>
      </c>
      <c r="D25" s="25">
        <f t="shared" si="0"/>
        <v>50</v>
      </c>
      <c r="E25" s="9">
        <v>2</v>
      </c>
      <c r="F25" s="9">
        <v>3</v>
      </c>
      <c r="G25" s="25">
        <f t="shared" si="1"/>
        <v>50</v>
      </c>
      <c r="H25" s="9"/>
      <c r="I25" s="9"/>
      <c r="J25" s="25"/>
      <c r="K25" s="9">
        <v>2</v>
      </c>
      <c r="L25" s="9">
        <v>3</v>
      </c>
      <c r="M25" s="25">
        <f t="shared" si="2"/>
        <v>50</v>
      </c>
    </row>
    <row r="26" spans="1:13" ht="14.25">
      <c r="A26" s="14" t="s">
        <v>70</v>
      </c>
      <c r="B26" s="9">
        <v>0</v>
      </c>
      <c r="C26" s="9">
        <v>1</v>
      </c>
      <c r="D26" s="25" t="s">
        <v>315</v>
      </c>
      <c r="E26" s="9">
        <v>0</v>
      </c>
      <c r="F26" s="9">
        <v>1</v>
      </c>
      <c r="G26" s="25" t="s">
        <v>315</v>
      </c>
      <c r="H26" s="9">
        <v>0</v>
      </c>
      <c r="I26" s="9">
        <v>1</v>
      </c>
      <c r="J26" s="25" t="s">
        <v>315</v>
      </c>
      <c r="K26" s="9"/>
      <c r="L26" s="9"/>
      <c r="M26" s="25"/>
    </row>
    <row r="27" spans="1:13" ht="14.25">
      <c r="A27" s="14" t="s">
        <v>71</v>
      </c>
      <c r="B27" s="9">
        <v>1</v>
      </c>
      <c r="C27" s="9">
        <v>2</v>
      </c>
      <c r="D27" s="25">
        <f t="shared" si="0"/>
        <v>100</v>
      </c>
      <c r="E27" s="9">
        <v>1</v>
      </c>
      <c r="F27" s="9">
        <v>2</v>
      </c>
      <c r="G27" s="25">
        <f t="shared" si="1"/>
        <v>100</v>
      </c>
      <c r="H27" s="9"/>
      <c r="I27" s="9"/>
      <c r="J27" s="25"/>
      <c r="K27" s="9">
        <v>1</v>
      </c>
      <c r="L27" s="9">
        <v>2</v>
      </c>
      <c r="M27" s="25">
        <f t="shared" si="2"/>
        <v>100</v>
      </c>
    </row>
    <row r="28" spans="1:13" ht="14.25">
      <c r="A28" s="14" t="s">
        <v>72</v>
      </c>
      <c r="B28" s="9">
        <v>6</v>
      </c>
      <c r="C28" s="9">
        <v>2</v>
      </c>
      <c r="D28" s="25">
        <f t="shared" si="0"/>
        <v>-66.66666666666666</v>
      </c>
      <c r="E28" s="9">
        <v>6</v>
      </c>
      <c r="F28" s="9">
        <v>2</v>
      </c>
      <c r="G28" s="25">
        <f t="shared" si="1"/>
        <v>-66.66666666666666</v>
      </c>
      <c r="H28" s="9"/>
      <c r="I28" s="9"/>
      <c r="J28" s="25"/>
      <c r="K28" s="9">
        <v>6</v>
      </c>
      <c r="L28" s="9">
        <v>2</v>
      </c>
      <c r="M28" s="25">
        <f t="shared" si="2"/>
        <v>-66.66666666666666</v>
      </c>
    </row>
    <row r="29" spans="1:13" ht="14.25">
      <c r="A29" s="14" t="s">
        <v>73</v>
      </c>
      <c r="B29" s="9">
        <v>0</v>
      </c>
      <c r="C29" s="9">
        <v>2</v>
      </c>
      <c r="D29" s="25" t="s">
        <v>315</v>
      </c>
      <c r="E29" s="9">
        <v>0</v>
      </c>
      <c r="F29" s="9">
        <v>2</v>
      </c>
      <c r="G29" s="25" t="s">
        <v>315</v>
      </c>
      <c r="H29" s="9"/>
      <c r="I29" s="9"/>
      <c r="J29" s="25"/>
      <c r="K29" s="9">
        <v>0</v>
      </c>
      <c r="L29" s="9">
        <v>2</v>
      </c>
      <c r="M29" s="25" t="s">
        <v>315</v>
      </c>
    </row>
    <row r="30" spans="1:13" ht="14.25">
      <c r="A30" s="14" t="s">
        <v>74</v>
      </c>
      <c r="B30" s="9">
        <v>4</v>
      </c>
      <c r="C30" s="9">
        <v>1</v>
      </c>
      <c r="D30" s="25">
        <f t="shared" si="0"/>
        <v>-75</v>
      </c>
      <c r="E30" s="9">
        <v>4</v>
      </c>
      <c r="F30" s="9">
        <v>0</v>
      </c>
      <c r="G30" s="25">
        <f t="shared" si="1"/>
        <v>-100</v>
      </c>
      <c r="H30" s="9"/>
      <c r="I30" s="9"/>
      <c r="J30" s="25"/>
      <c r="K30" s="9">
        <v>4</v>
      </c>
      <c r="L30" s="9">
        <v>0</v>
      </c>
      <c r="M30" s="137" t="s">
        <v>314</v>
      </c>
    </row>
    <row r="31" spans="1:13" ht="14.25">
      <c r="A31" s="14" t="s">
        <v>75</v>
      </c>
      <c r="B31" s="9">
        <v>4</v>
      </c>
      <c r="C31" s="9">
        <v>5</v>
      </c>
      <c r="D31" s="25">
        <f t="shared" si="0"/>
        <v>25</v>
      </c>
      <c r="E31" s="9">
        <v>4</v>
      </c>
      <c r="F31" s="9">
        <v>5</v>
      </c>
      <c r="G31" s="25">
        <f t="shared" si="1"/>
        <v>25</v>
      </c>
      <c r="H31" s="9">
        <v>0</v>
      </c>
      <c r="I31" s="9">
        <v>1</v>
      </c>
      <c r="J31" s="25" t="s">
        <v>315</v>
      </c>
      <c r="K31" s="9">
        <v>4</v>
      </c>
      <c r="L31" s="9">
        <v>4</v>
      </c>
      <c r="M31" s="25">
        <f t="shared" si="2"/>
        <v>0</v>
      </c>
    </row>
    <row r="32" spans="1:13" ht="14.25">
      <c r="A32" s="14" t="s">
        <v>76</v>
      </c>
      <c r="B32" s="9">
        <v>2</v>
      </c>
      <c r="C32" s="9">
        <v>1</v>
      </c>
      <c r="D32" s="25">
        <f t="shared" si="0"/>
        <v>-50</v>
      </c>
      <c r="E32" s="9">
        <v>2</v>
      </c>
      <c r="F32" s="9">
        <v>1</v>
      </c>
      <c r="G32" s="25">
        <f t="shared" si="1"/>
        <v>-50</v>
      </c>
      <c r="H32" s="9">
        <v>1</v>
      </c>
      <c r="I32" s="9">
        <v>0</v>
      </c>
      <c r="J32" s="137" t="s">
        <v>314</v>
      </c>
      <c r="K32" s="9">
        <v>1</v>
      </c>
      <c r="L32" s="9">
        <v>1</v>
      </c>
      <c r="M32" s="25">
        <f t="shared" si="2"/>
        <v>0</v>
      </c>
    </row>
    <row r="33" spans="1:13" ht="14.25">
      <c r="A33" s="14" t="s">
        <v>77</v>
      </c>
      <c r="B33" s="9"/>
      <c r="C33" s="9"/>
      <c r="D33" s="25"/>
      <c r="E33" s="9"/>
      <c r="F33" s="9"/>
      <c r="G33" s="25"/>
      <c r="H33" s="9"/>
      <c r="I33" s="9"/>
      <c r="J33" s="25"/>
      <c r="K33" s="9"/>
      <c r="L33" s="9"/>
      <c r="M33" s="25"/>
    </row>
    <row r="34" spans="1:13" ht="15">
      <c r="A34" s="17" t="s">
        <v>78</v>
      </c>
      <c r="B34" s="26">
        <v>94</v>
      </c>
      <c r="C34" s="26">
        <v>82</v>
      </c>
      <c r="D34" s="27">
        <f t="shared" si="0"/>
        <v>-12.765957446808514</v>
      </c>
      <c r="E34" s="26">
        <v>86</v>
      </c>
      <c r="F34" s="26">
        <v>75</v>
      </c>
      <c r="G34" s="27">
        <f t="shared" si="1"/>
        <v>-12.79069767441861</v>
      </c>
      <c r="H34" s="26">
        <v>3</v>
      </c>
      <c r="I34" s="26">
        <v>3</v>
      </c>
      <c r="J34" s="25">
        <f>I34*100/H34-100</f>
        <v>0</v>
      </c>
      <c r="K34" s="26">
        <v>83</v>
      </c>
      <c r="L34" s="26">
        <v>75</v>
      </c>
      <c r="M34" s="27">
        <f t="shared" si="2"/>
        <v>-9.638554216867476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D7:D12 D31:D34 G7:G12 J7:J14 M7:M12 D14:D20 D22:D29 G14:G20 G22:G35 J16:J21 J23:J31 J33:J34 M14:M20 M22:M29 M31:M34">
    <cfRule type="cellIs" priority="34" dxfId="158" operator="greaterThan" stopIfTrue="1">
      <formula>0</formula>
    </cfRule>
  </conditionalFormatting>
  <conditionalFormatting sqref="D7:D12 D31:D34 G7:G12 J7:J14 M7:M12 D14:D20 D22:D29 G14:G20 G22:G35 J16:J21 J23:J31 J33:J34 M14:M20 M22:M29 M31:M34">
    <cfRule type="cellIs" priority="33" dxfId="160" operator="lessThanOrEqual" stopIfTrue="1">
      <formula>0</formula>
    </cfRule>
  </conditionalFormatting>
  <conditionalFormatting sqref="D7:D12 D14:D20 D22:D34">
    <cfRule type="cellIs" priority="32" dxfId="158" operator="greaterThan" stopIfTrue="1">
      <formula>0</formula>
    </cfRule>
  </conditionalFormatting>
  <conditionalFormatting sqref="D7:D12 D14:D20 D22:D34">
    <cfRule type="cellIs" priority="31" dxfId="160" operator="lessThanOrEqual" stopIfTrue="1">
      <formula>0</formula>
    </cfRule>
  </conditionalFormatting>
  <conditionalFormatting sqref="G7:G12 G14:G20 G22:G34">
    <cfRule type="cellIs" priority="30" dxfId="158" operator="greaterThan" stopIfTrue="1">
      <formula>0</formula>
    </cfRule>
  </conditionalFormatting>
  <conditionalFormatting sqref="G7:G12 G14:G20 G22:G34">
    <cfRule type="cellIs" priority="29" dxfId="160" operator="lessThanOrEqual" stopIfTrue="1">
      <formula>0</formula>
    </cfRule>
  </conditionalFormatting>
  <conditionalFormatting sqref="M7:M12 M14:M20 M22:M29 M31:M34">
    <cfRule type="cellIs" priority="28" dxfId="158" operator="greaterThan" stopIfTrue="1">
      <formula>0</formula>
    </cfRule>
  </conditionalFormatting>
  <conditionalFormatting sqref="M7:M12 M14:M20 M22:M29 M31:M34">
    <cfRule type="cellIs" priority="27" dxfId="160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zoomScalePageLayoutView="85" workbookViewId="0" topLeftCell="A1">
      <selection activeCell="O26" sqref="O26"/>
    </sheetView>
  </sheetViews>
  <sheetFormatPr defaultColWidth="9.140625" defaultRowHeight="15"/>
  <cols>
    <col min="1" max="1" width="28.57421875" style="22" customWidth="1"/>
    <col min="2" max="3" width="10.8515625" style="22" customWidth="1"/>
    <col min="4" max="4" width="9.140625" style="22" customWidth="1"/>
    <col min="5" max="6" width="10.8515625" style="22" customWidth="1"/>
    <col min="7" max="7" width="9.8515625" style="22" customWidth="1"/>
    <col min="8" max="9" width="10.8515625" style="22" customWidth="1"/>
    <col min="10" max="10" width="9.8515625" style="22" customWidth="1"/>
    <col min="11" max="12" width="10.8515625" style="22" customWidth="1"/>
    <col min="13" max="16384" width="9.140625" style="22" customWidth="1"/>
  </cols>
  <sheetData>
    <row r="1" spans="1:10" ht="18">
      <c r="A1" s="152" t="s">
        <v>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">
      <c r="A2" s="152" t="s">
        <v>318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s="23" customFormat="1" ht="14.25">
      <c r="A4" s="150"/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23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23" customFormat="1" ht="14.25">
      <c r="A6" s="150"/>
      <c r="B6" s="55" t="s">
        <v>80</v>
      </c>
      <c r="C6" s="55" t="s">
        <v>49</v>
      </c>
      <c r="D6" s="55" t="s">
        <v>50</v>
      </c>
      <c r="E6" s="55" t="s">
        <v>80</v>
      </c>
      <c r="F6" s="55" t="s">
        <v>49</v>
      </c>
      <c r="G6" s="55" t="s">
        <v>50</v>
      </c>
      <c r="H6" s="55" t="s">
        <v>80</v>
      </c>
      <c r="I6" s="55" t="s">
        <v>49</v>
      </c>
      <c r="J6" s="55" t="s">
        <v>50</v>
      </c>
    </row>
    <row r="7" spans="1:10" ht="20.25" customHeight="1">
      <c r="A7" s="14" t="s">
        <v>81</v>
      </c>
      <c r="B7" s="13">
        <v>5953</v>
      </c>
      <c r="C7" s="67">
        <v>6580</v>
      </c>
      <c r="D7" s="20">
        <f>C7*100/B7-100</f>
        <v>10.532504619519571</v>
      </c>
      <c r="E7" s="115">
        <v>649</v>
      </c>
      <c r="F7" s="124">
        <v>682</v>
      </c>
      <c r="G7" s="20">
        <f>F7*100/E7-100</f>
        <v>5.0847457627118615</v>
      </c>
      <c r="H7" s="13">
        <v>9648</v>
      </c>
      <c r="I7" s="13">
        <v>10268</v>
      </c>
      <c r="J7" s="20">
        <f>I7*100/H7-100</f>
        <v>6.426202321724716</v>
      </c>
    </row>
    <row r="8" spans="1:10" ht="21" customHeight="1">
      <c r="A8" s="14" t="s">
        <v>82</v>
      </c>
      <c r="B8" s="13">
        <v>890</v>
      </c>
      <c r="C8" s="67">
        <v>1159</v>
      </c>
      <c r="D8" s="20">
        <f aca="true" t="shared" si="0" ref="D8:D14">C8*100/B8-100</f>
        <v>30.224719101123583</v>
      </c>
      <c r="E8" s="115">
        <v>177</v>
      </c>
      <c r="F8" s="124">
        <v>197</v>
      </c>
      <c r="G8" s="20">
        <f aca="true" t="shared" si="1" ref="G8:G14">F8*100/E8-100</f>
        <v>11.299435028248581</v>
      </c>
      <c r="H8" s="13">
        <v>1206</v>
      </c>
      <c r="I8" s="13">
        <v>1526</v>
      </c>
      <c r="J8" s="20">
        <f aca="true" t="shared" si="2" ref="J8:J14">I8*100/H8-100</f>
        <v>26.533996683250408</v>
      </c>
    </row>
    <row r="9" spans="1:10" ht="28.5">
      <c r="A9" s="14" t="s">
        <v>83</v>
      </c>
      <c r="B9" s="13">
        <v>340</v>
      </c>
      <c r="C9" s="67">
        <v>327</v>
      </c>
      <c r="D9" s="20">
        <f t="shared" si="0"/>
        <v>-3.82352941176471</v>
      </c>
      <c r="E9" s="115">
        <v>48</v>
      </c>
      <c r="F9" s="124">
        <v>57</v>
      </c>
      <c r="G9" s="20">
        <f t="shared" si="1"/>
        <v>18.75</v>
      </c>
      <c r="H9" s="13">
        <v>486</v>
      </c>
      <c r="I9" s="13">
        <v>421</v>
      </c>
      <c r="J9" s="20">
        <f t="shared" si="2"/>
        <v>-13.374485596707814</v>
      </c>
    </row>
    <row r="10" spans="1:10" ht="20.25" customHeight="1">
      <c r="A10" s="14" t="s">
        <v>84</v>
      </c>
      <c r="B10" s="13">
        <v>1489</v>
      </c>
      <c r="C10" s="67">
        <v>1676</v>
      </c>
      <c r="D10" s="20">
        <f t="shared" si="0"/>
        <v>12.558764271323042</v>
      </c>
      <c r="E10" s="115">
        <v>273</v>
      </c>
      <c r="F10" s="124">
        <v>264</v>
      </c>
      <c r="G10" s="20">
        <f t="shared" si="1"/>
        <v>-3.296703296703299</v>
      </c>
      <c r="H10" s="13">
        <v>1983</v>
      </c>
      <c r="I10" s="13">
        <v>2158</v>
      </c>
      <c r="J10" s="20">
        <f t="shared" si="2"/>
        <v>8.825012607160872</v>
      </c>
    </row>
    <row r="11" spans="1:10" ht="20.25" customHeight="1">
      <c r="A11" s="14" t="s">
        <v>85</v>
      </c>
      <c r="B11" s="13">
        <v>4656</v>
      </c>
      <c r="C11" s="67">
        <v>4886</v>
      </c>
      <c r="D11" s="20">
        <f t="shared" si="0"/>
        <v>4.939862542955325</v>
      </c>
      <c r="E11" s="115">
        <v>638</v>
      </c>
      <c r="F11" s="124">
        <v>660</v>
      </c>
      <c r="G11" s="20">
        <f t="shared" si="1"/>
        <v>3.448275862068968</v>
      </c>
      <c r="H11" s="13">
        <v>4373</v>
      </c>
      <c r="I11" s="13">
        <v>4610</v>
      </c>
      <c r="J11" s="20">
        <f t="shared" si="2"/>
        <v>5.419620397896182</v>
      </c>
    </row>
    <row r="12" spans="1:10" ht="20.25" customHeight="1">
      <c r="A12" s="14" t="s">
        <v>86</v>
      </c>
      <c r="B12" s="13">
        <v>949</v>
      </c>
      <c r="C12" s="67">
        <v>960</v>
      </c>
      <c r="D12" s="20">
        <f t="shared" si="0"/>
        <v>1.1591148577449957</v>
      </c>
      <c r="E12" s="115">
        <v>115</v>
      </c>
      <c r="F12" s="124">
        <v>115</v>
      </c>
      <c r="G12" s="20">
        <f t="shared" si="1"/>
        <v>0</v>
      </c>
      <c r="H12" s="13">
        <v>880</v>
      </c>
      <c r="I12" s="13">
        <v>901</v>
      </c>
      <c r="J12" s="20">
        <f t="shared" si="2"/>
        <v>2.3863636363636402</v>
      </c>
    </row>
    <row r="13" spans="1:10" ht="20.25" customHeight="1">
      <c r="A13" s="14" t="s">
        <v>87</v>
      </c>
      <c r="B13" s="13">
        <v>282</v>
      </c>
      <c r="C13" s="67">
        <v>305</v>
      </c>
      <c r="D13" s="20">
        <f t="shared" si="0"/>
        <v>8.156028368794324</v>
      </c>
      <c r="E13" s="115">
        <v>19</v>
      </c>
      <c r="F13" s="124">
        <v>16</v>
      </c>
      <c r="G13" s="20">
        <f t="shared" si="1"/>
        <v>-15.78947368421052</v>
      </c>
      <c r="H13" s="13">
        <v>306</v>
      </c>
      <c r="I13" s="13">
        <v>334</v>
      </c>
      <c r="J13" s="20">
        <f t="shared" si="2"/>
        <v>9.150326797385617</v>
      </c>
    </row>
    <row r="14" spans="1:10" ht="20.25" customHeight="1">
      <c r="A14" s="17" t="s">
        <v>78</v>
      </c>
      <c r="B14" s="29">
        <v>14559</v>
      </c>
      <c r="C14" s="83">
        <v>15893</v>
      </c>
      <c r="D14" s="30">
        <f t="shared" si="0"/>
        <v>9.162717219589254</v>
      </c>
      <c r="E14" s="116">
        <v>1919</v>
      </c>
      <c r="F14" s="125">
        <v>1991</v>
      </c>
      <c r="G14" s="30">
        <f t="shared" si="1"/>
        <v>3.7519541427826937</v>
      </c>
      <c r="H14" s="29">
        <v>18882</v>
      </c>
      <c r="I14" s="29">
        <v>20218</v>
      </c>
      <c r="J14" s="30">
        <f t="shared" si="2"/>
        <v>7.075521660841019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J7:J14 G7:G14">
    <cfRule type="cellIs" priority="1" dxfId="158" operator="greaterThan" stopIfTrue="1">
      <formula>0</formula>
    </cfRule>
    <cfRule type="cellIs" priority="2" dxfId="15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64"/>
  <sheetViews>
    <sheetView workbookViewId="0" topLeftCell="A1">
      <selection activeCell="Y13" sqref="Y13"/>
    </sheetView>
  </sheetViews>
  <sheetFormatPr defaultColWidth="9.140625" defaultRowHeight="15"/>
  <cols>
    <col min="1" max="1" width="18.8515625" style="1" customWidth="1"/>
    <col min="2" max="2" width="7.00390625" style="1" customWidth="1"/>
    <col min="3" max="3" width="6.7109375" style="1" customWidth="1"/>
    <col min="4" max="4" width="8.140625" style="1" customWidth="1"/>
    <col min="5" max="5" width="7.00390625" style="1" customWidth="1"/>
    <col min="6" max="6" width="6.57421875" style="1" customWidth="1"/>
    <col min="7" max="7" width="8.00390625" style="1" customWidth="1"/>
    <col min="8" max="8" width="7.140625" style="1" customWidth="1"/>
    <col min="9" max="9" width="6.7109375" style="1" customWidth="1"/>
    <col min="10" max="10" width="7.7109375" style="1" customWidth="1"/>
    <col min="11" max="11" width="8.00390625" style="1" customWidth="1"/>
    <col min="12" max="12" width="7.140625" style="1" customWidth="1"/>
    <col min="13" max="13" width="7.00390625" style="1" customWidth="1"/>
    <col min="14" max="14" width="7.28125" style="1" customWidth="1"/>
    <col min="15" max="15" width="7.00390625" style="1" customWidth="1"/>
    <col min="16" max="16" width="7.57421875" style="1" customWidth="1"/>
    <col min="17" max="17" width="7.140625" style="1" customWidth="1"/>
    <col min="18" max="18" width="7.00390625" style="1" customWidth="1"/>
    <col min="19" max="19" width="7.28125" style="1" customWidth="1"/>
    <col min="20" max="20" width="7.57421875" style="1" customWidth="1"/>
    <col min="21" max="21" width="6.7109375" style="1" customWidth="1"/>
    <col min="22" max="22" width="7.28125" style="1" customWidth="1"/>
    <col min="23" max="16384" width="9.140625" style="1" customWidth="1"/>
  </cols>
  <sheetData>
    <row r="1" spans="1:22" ht="18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4" spans="1:22" s="8" customFormat="1" ht="14.25">
      <c r="A4" s="150" t="s">
        <v>42</v>
      </c>
      <c r="B4" s="150" t="s">
        <v>81</v>
      </c>
      <c r="C4" s="150"/>
      <c r="D4" s="150"/>
      <c r="E4" s="150" t="s">
        <v>82</v>
      </c>
      <c r="F4" s="150"/>
      <c r="G4" s="150"/>
      <c r="H4" s="150" t="s">
        <v>88</v>
      </c>
      <c r="I4" s="150"/>
      <c r="J4" s="150"/>
      <c r="K4" s="150" t="s">
        <v>84</v>
      </c>
      <c r="L4" s="150"/>
      <c r="M4" s="150"/>
      <c r="N4" s="150" t="s">
        <v>85</v>
      </c>
      <c r="O4" s="150"/>
      <c r="P4" s="150"/>
      <c r="Q4" s="150" t="s">
        <v>86</v>
      </c>
      <c r="R4" s="150"/>
      <c r="S4" s="150"/>
      <c r="T4" s="150" t="s">
        <v>89</v>
      </c>
      <c r="U4" s="150"/>
      <c r="V4" s="150"/>
    </row>
    <row r="5" spans="1:22" s="8" customFormat="1" ht="28.5">
      <c r="A5" s="150"/>
      <c r="B5" s="55" t="s">
        <v>90</v>
      </c>
      <c r="C5" s="55" t="s">
        <v>91</v>
      </c>
      <c r="D5" s="55" t="s">
        <v>92</v>
      </c>
      <c r="E5" s="55" t="s">
        <v>90</v>
      </c>
      <c r="F5" s="55" t="s">
        <v>91</v>
      </c>
      <c r="G5" s="55" t="s">
        <v>92</v>
      </c>
      <c r="H5" s="55" t="s">
        <v>90</v>
      </c>
      <c r="I5" s="55" t="s">
        <v>91</v>
      </c>
      <c r="J5" s="55" t="s">
        <v>92</v>
      </c>
      <c r="K5" s="55" t="s">
        <v>90</v>
      </c>
      <c r="L5" s="55" t="s">
        <v>91</v>
      </c>
      <c r="M5" s="55" t="s">
        <v>92</v>
      </c>
      <c r="N5" s="55" t="s">
        <v>90</v>
      </c>
      <c r="O5" s="55" t="s">
        <v>91</v>
      </c>
      <c r="P5" s="55" t="s">
        <v>92</v>
      </c>
      <c r="Q5" s="55" t="s">
        <v>90</v>
      </c>
      <c r="R5" s="55" t="s">
        <v>91</v>
      </c>
      <c r="S5" s="55" t="s">
        <v>92</v>
      </c>
      <c r="T5" s="55" t="s">
        <v>90</v>
      </c>
      <c r="U5" s="55" t="s">
        <v>91</v>
      </c>
      <c r="V5" s="55" t="s">
        <v>92</v>
      </c>
    </row>
    <row r="6" spans="1:22" ht="15" customHeight="1">
      <c r="A6" s="14" t="s">
        <v>51</v>
      </c>
      <c r="B6" s="13"/>
      <c r="C6" s="15"/>
      <c r="D6" s="15"/>
      <c r="E6" s="13"/>
      <c r="F6" s="15"/>
      <c r="G6" s="15"/>
      <c r="H6" s="13"/>
      <c r="I6" s="15"/>
      <c r="J6" s="15"/>
      <c r="K6" s="13"/>
      <c r="L6" s="15"/>
      <c r="M6" s="15"/>
      <c r="N6" s="13"/>
      <c r="O6" s="15"/>
      <c r="P6" s="15"/>
      <c r="Q6" s="13"/>
      <c r="R6" s="15"/>
      <c r="S6" s="15"/>
      <c r="T6" s="13"/>
      <c r="U6" s="15"/>
      <c r="V6" s="15"/>
    </row>
    <row r="7" spans="1:22" ht="15" customHeight="1">
      <c r="A7" s="14" t="s">
        <v>52</v>
      </c>
      <c r="B7" s="126">
        <v>160</v>
      </c>
      <c r="C7" s="20">
        <v>-5.325443786982248</v>
      </c>
      <c r="D7" s="20">
        <f>B7*100/'1.'!F8</f>
        <v>38.64734299516908</v>
      </c>
      <c r="E7" s="13">
        <v>39</v>
      </c>
      <c r="F7" s="28">
        <v>39.28571428571428</v>
      </c>
      <c r="G7" s="20">
        <f>E7*100/'1.'!F8</f>
        <v>9.420289855072463</v>
      </c>
      <c r="H7" s="13">
        <v>8</v>
      </c>
      <c r="I7" s="28">
        <v>-27.272727272727266</v>
      </c>
      <c r="J7" s="20">
        <f>H7*100/'1.'!F8</f>
        <v>1.932367149758454</v>
      </c>
      <c r="K7" s="13">
        <v>49</v>
      </c>
      <c r="L7" s="20">
        <v>2.0833333333333286</v>
      </c>
      <c r="M7" s="20">
        <f>K7*100/'1.'!F8</f>
        <v>11.83574879227053</v>
      </c>
      <c r="N7" s="13">
        <v>123</v>
      </c>
      <c r="O7" s="20">
        <v>-8.208955223880594</v>
      </c>
      <c r="P7" s="20">
        <f>N7*100/'1.'!F8</f>
        <v>29.71014492753623</v>
      </c>
      <c r="Q7" s="13">
        <v>29</v>
      </c>
      <c r="R7" s="20">
        <v>-3.3333333333333286</v>
      </c>
      <c r="S7" s="20">
        <f>Q7*100/'1.'!F8</f>
        <v>7.004830917874396</v>
      </c>
      <c r="T7" s="13">
        <v>3</v>
      </c>
      <c r="U7" s="20">
        <v>-57.142857142857146</v>
      </c>
      <c r="V7" s="20">
        <f>T7*100/'1.'!F8</f>
        <v>0.7246376811594203</v>
      </c>
    </row>
    <row r="8" spans="1:22" ht="15" customHeight="1">
      <c r="A8" s="14" t="s">
        <v>53</v>
      </c>
      <c r="B8" s="126">
        <v>174</v>
      </c>
      <c r="C8" s="20">
        <v>10.828025477707001</v>
      </c>
      <c r="D8" s="20">
        <f>B8*100/'1.'!F9</f>
        <v>35.15151515151515</v>
      </c>
      <c r="E8" s="13">
        <v>72</v>
      </c>
      <c r="F8" s="20">
        <v>44</v>
      </c>
      <c r="G8" s="20">
        <f>E8*100/'1.'!F9</f>
        <v>14.545454545454545</v>
      </c>
      <c r="H8" s="13">
        <v>5</v>
      </c>
      <c r="I8" s="20">
        <v>-50</v>
      </c>
      <c r="J8" s="20">
        <f>H8*100/'1.'!F9</f>
        <v>1.0101010101010102</v>
      </c>
      <c r="K8" s="13">
        <v>36</v>
      </c>
      <c r="L8" s="20">
        <v>-16.279069767441854</v>
      </c>
      <c r="M8" s="20">
        <f>K8*100/'1.'!F9</f>
        <v>7.2727272727272725</v>
      </c>
      <c r="N8" s="13">
        <v>149</v>
      </c>
      <c r="O8" s="20">
        <v>14.615384615384613</v>
      </c>
      <c r="P8" s="20">
        <f>N8*100/'1.'!F9</f>
        <v>30.1010101010101</v>
      </c>
      <c r="Q8" s="13">
        <v>48</v>
      </c>
      <c r="R8" s="20">
        <v>4.347826086956516</v>
      </c>
      <c r="S8" s="20">
        <f>Q8*100/'1.'!F9</f>
        <v>9.696969696969697</v>
      </c>
      <c r="T8" s="13">
        <v>10</v>
      </c>
      <c r="U8" s="20">
        <v>-9.090909090909093</v>
      </c>
      <c r="V8" s="20">
        <f>T8*100/'1.'!F9</f>
        <v>2.0202020202020203</v>
      </c>
    </row>
    <row r="9" spans="1:22" ht="15" customHeight="1">
      <c r="A9" s="14" t="s">
        <v>54</v>
      </c>
      <c r="B9" s="126">
        <v>516</v>
      </c>
      <c r="C9" s="20">
        <v>8.631578947368425</v>
      </c>
      <c r="D9" s="20">
        <f>B9*100/'1.'!F10</f>
        <v>40.62992125984252</v>
      </c>
      <c r="E9" s="13">
        <v>75</v>
      </c>
      <c r="F9" s="20">
        <v>70.45454545454547</v>
      </c>
      <c r="G9" s="20">
        <f>E9*100/'1.'!F10</f>
        <v>5.905511811023622</v>
      </c>
      <c r="H9" s="13">
        <v>26</v>
      </c>
      <c r="I9" s="20">
        <v>0</v>
      </c>
      <c r="J9" s="20">
        <f>H9*100/'1.'!F10</f>
        <v>2.047244094488189</v>
      </c>
      <c r="K9" s="13">
        <v>119</v>
      </c>
      <c r="L9" s="20">
        <v>-2.4590163934426243</v>
      </c>
      <c r="M9" s="20">
        <f>K9*100/'1.'!F10</f>
        <v>9.37007874015748</v>
      </c>
      <c r="N9" s="13">
        <v>432</v>
      </c>
      <c r="O9" s="20">
        <v>-4.63576158940397</v>
      </c>
      <c r="P9" s="20">
        <f>N9*100/'1.'!F10</f>
        <v>34.01574803149607</v>
      </c>
      <c r="Q9" s="13">
        <v>80</v>
      </c>
      <c r="R9" s="20">
        <v>23.07692307692308</v>
      </c>
      <c r="S9" s="20">
        <f>Q9*100/'1.'!F10</f>
        <v>6.299212598425197</v>
      </c>
      <c r="T9" s="13">
        <v>15</v>
      </c>
      <c r="U9" s="20">
        <v>-44.44444444444444</v>
      </c>
      <c r="V9" s="20">
        <f>T9*100/'1.'!F10</f>
        <v>1.1811023622047243</v>
      </c>
    </row>
    <row r="10" spans="1:22" ht="15" customHeight="1">
      <c r="A10" s="14" t="s">
        <v>55</v>
      </c>
      <c r="B10" s="126">
        <v>240</v>
      </c>
      <c r="C10" s="20">
        <v>35.59322033898306</v>
      </c>
      <c r="D10" s="20">
        <f>B10*100/'1.'!F11</f>
        <v>38.77221324717286</v>
      </c>
      <c r="E10" s="13">
        <v>47</v>
      </c>
      <c r="F10" s="20">
        <v>62.06896551724137</v>
      </c>
      <c r="G10" s="20">
        <f>E10*100/'1.'!F11</f>
        <v>7.592891760904685</v>
      </c>
      <c r="H10" s="13">
        <v>15</v>
      </c>
      <c r="I10" s="28">
        <v>66.66666666666666</v>
      </c>
      <c r="J10" s="20">
        <f>H10*100/'1.'!F11</f>
        <v>2.4232633279483036</v>
      </c>
      <c r="K10" s="13">
        <v>73</v>
      </c>
      <c r="L10" s="20">
        <v>17.74193548387096</v>
      </c>
      <c r="M10" s="20">
        <f>K10*100/'1.'!F11</f>
        <v>11.793214862681745</v>
      </c>
      <c r="N10" s="13">
        <v>184</v>
      </c>
      <c r="O10" s="20">
        <v>15.723270440251568</v>
      </c>
      <c r="P10" s="20">
        <f>N10*100/'1.'!F11</f>
        <v>29.72536348949919</v>
      </c>
      <c r="Q10" s="13">
        <v>36</v>
      </c>
      <c r="R10" s="28">
        <v>-2.702702702702709</v>
      </c>
      <c r="S10" s="20">
        <f>Q10*100/'1.'!F11</f>
        <v>5.815831987075929</v>
      </c>
      <c r="T10" s="13">
        <v>18</v>
      </c>
      <c r="U10" s="20">
        <v>125</v>
      </c>
      <c r="V10" s="20">
        <f>T10*100/'1.'!F11</f>
        <v>2.9079159935379644</v>
      </c>
    </row>
    <row r="11" spans="1:22" ht="15" customHeight="1">
      <c r="A11" s="14" t="s">
        <v>56</v>
      </c>
      <c r="B11" s="126">
        <v>247</v>
      </c>
      <c r="C11" s="20">
        <v>19.32367149758454</v>
      </c>
      <c r="D11" s="20">
        <f>B11*100/'1.'!F12</f>
        <v>42.15017064846416</v>
      </c>
      <c r="E11" s="13">
        <v>38</v>
      </c>
      <c r="F11" s="20">
        <v>-13.63636363636364</v>
      </c>
      <c r="G11" s="20">
        <f>E11*100/'1.'!F12</f>
        <v>6.484641638225256</v>
      </c>
      <c r="H11" s="13">
        <v>20</v>
      </c>
      <c r="I11" s="20">
        <v>53.84615384615384</v>
      </c>
      <c r="J11" s="20">
        <f>H11*100/'1.'!F12</f>
        <v>3.4129692832764507</v>
      </c>
      <c r="K11" s="13">
        <v>71</v>
      </c>
      <c r="L11" s="20">
        <v>-1.3888888888888857</v>
      </c>
      <c r="M11" s="20">
        <f>K11*100/'1.'!F12</f>
        <v>12.1160409556314</v>
      </c>
      <c r="N11" s="13">
        <v>159</v>
      </c>
      <c r="O11" s="20">
        <v>0.6329113924050631</v>
      </c>
      <c r="P11" s="20">
        <f>N11*100/'1.'!F12</f>
        <v>27.133105802047783</v>
      </c>
      <c r="Q11" s="13">
        <v>40</v>
      </c>
      <c r="R11" s="20">
        <v>8.108108108108112</v>
      </c>
      <c r="S11" s="20">
        <f>Q11*100/'1.'!F12</f>
        <v>6.825938566552901</v>
      </c>
      <c r="T11" s="13">
        <v>11</v>
      </c>
      <c r="U11" s="20">
        <v>-21.42857142857143</v>
      </c>
      <c r="V11" s="20">
        <f>T11*100/'1.'!F12</f>
        <v>1.8771331058020477</v>
      </c>
    </row>
    <row r="12" spans="1:22" ht="15" customHeight="1">
      <c r="A12" s="14" t="s">
        <v>57</v>
      </c>
      <c r="B12" s="126">
        <v>120</v>
      </c>
      <c r="C12" s="20">
        <v>3.448275862068968</v>
      </c>
      <c r="D12" s="20">
        <f>B12*100/'1.'!F13</f>
        <v>43.16546762589928</v>
      </c>
      <c r="E12" s="13">
        <v>26</v>
      </c>
      <c r="F12" s="28">
        <v>136.36363636363637</v>
      </c>
      <c r="G12" s="20">
        <f>E12*100/'1.'!F13</f>
        <v>9.352517985611511</v>
      </c>
      <c r="H12" s="13">
        <v>5</v>
      </c>
      <c r="I12" s="28">
        <v>66.66666666666666</v>
      </c>
      <c r="J12" s="20">
        <f>H12*100/'1.'!F13</f>
        <v>1.7985611510791366</v>
      </c>
      <c r="K12" s="13">
        <v>38</v>
      </c>
      <c r="L12" s="20">
        <v>-7.317073170731703</v>
      </c>
      <c r="M12" s="20">
        <f>K12*100/'1.'!F13</f>
        <v>13.66906474820144</v>
      </c>
      <c r="N12" s="13">
        <v>63</v>
      </c>
      <c r="O12" s="20">
        <v>-12.5</v>
      </c>
      <c r="P12" s="20">
        <f>N12*100/'1.'!F13</f>
        <v>22.66187050359712</v>
      </c>
      <c r="Q12" s="13">
        <v>21</v>
      </c>
      <c r="R12" s="20">
        <v>-12.5</v>
      </c>
      <c r="S12" s="20">
        <f>Q12*100/'1.'!F13</f>
        <v>7.553956834532374</v>
      </c>
      <c r="T12" s="13">
        <v>3</v>
      </c>
      <c r="U12" s="20">
        <v>-25</v>
      </c>
      <c r="V12" s="20">
        <f>T12*100/'1.'!F13</f>
        <v>1.079136690647482</v>
      </c>
    </row>
    <row r="13" spans="1:22" ht="15" customHeight="1">
      <c r="A13" s="14" t="s">
        <v>58</v>
      </c>
      <c r="B13" s="126">
        <v>277</v>
      </c>
      <c r="C13" s="20">
        <v>0.7272727272727337</v>
      </c>
      <c r="D13" s="20">
        <f>B13*100/'1.'!F14</f>
        <v>38.9592123769339</v>
      </c>
      <c r="E13" s="13">
        <v>46</v>
      </c>
      <c r="F13" s="20">
        <v>21.05263157894737</v>
      </c>
      <c r="G13" s="20">
        <f>E13*100/'1.'!F14</f>
        <v>6.469760900140647</v>
      </c>
      <c r="H13" s="13">
        <v>13</v>
      </c>
      <c r="I13" s="20">
        <v>-23.529411764705884</v>
      </c>
      <c r="J13" s="20">
        <f>H13*100/'1.'!F14</f>
        <v>1.8284106891701828</v>
      </c>
      <c r="K13" s="13">
        <v>76</v>
      </c>
      <c r="L13" s="20">
        <v>1.3333333333333286</v>
      </c>
      <c r="M13" s="20">
        <f>K13*100/'1.'!F14</f>
        <v>10.68917018284107</v>
      </c>
      <c r="N13" s="13">
        <v>258</v>
      </c>
      <c r="O13" s="20">
        <v>7.053941908713696</v>
      </c>
      <c r="P13" s="20">
        <f>N13*100/'1.'!F14</f>
        <v>36.28691983122363</v>
      </c>
      <c r="Q13" s="13">
        <v>31</v>
      </c>
      <c r="R13" s="20">
        <v>24</v>
      </c>
      <c r="S13" s="20">
        <f>Q13*100/'1.'!F14</f>
        <v>4.360056258790436</v>
      </c>
      <c r="T13" s="13">
        <v>8</v>
      </c>
      <c r="U13" s="28">
        <v>0</v>
      </c>
      <c r="V13" s="20">
        <f>T13*100/'1.'!F14</f>
        <v>1.1251758087201125</v>
      </c>
    </row>
    <row r="14" spans="1:22" ht="15" customHeight="1">
      <c r="A14" s="14" t="s">
        <v>59</v>
      </c>
      <c r="B14" s="126">
        <v>183</v>
      </c>
      <c r="C14" s="20">
        <v>51.239669421487605</v>
      </c>
      <c r="D14" s="20">
        <f>B14*100/'1.'!F15</f>
        <v>35.67251461988304</v>
      </c>
      <c r="E14" s="13">
        <v>25</v>
      </c>
      <c r="F14" s="20">
        <v>8.695652173913047</v>
      </c>
      <c r="G14" s="20">
        <f>E14*100/'1.'!F15</f>
        <v>4.8732943469785575</v>
      </c>
      <c r="H14" s="13">
        <v>6</v>
      </c>
      <c r="I14" s="20">
        <v>-33.33333333333333</v>
      </c>
      <c r="J14" s="20">
        <f>H14*100/'1.'!F15</f>
        <v>1.1695906432748537</v>
      </c>
      <c r="K14" s="13">
        <v>82</v>
      </c>
      <c r="L14" s="20">
        <v>86.36363636363637</v>
      </c>
      <c r="M14" s="20">
        <f>K14*100/'1.'!F15</f>
        <v>15.984405458089668</v>
      </c>
      <c r="N14" s="13">
        <v>164</v>
      </c>
      <c r="O14" s="20">
        <v>12.328767123287676</v>
      </c>
      <c r="P14" s="20">
        <f>N14*100/'1.'!F15</f>
        <v>31.968810916179336</v>
      </c>
      <c r="Q14" s="13">
        <v>42</v>
      </c>
      <c r="R14" s="20">
        <v>2.439024390243901</v>
      </c>
      <c r="S14" s="20">
        <f>Q14*100/'1.'!F15</f>
        <v>8.187134502923977</v>
      </c>
      <c r="T14" s="13">
        <v>7</v>
      </c>
      <c r="U14" s="28">
        <v>16.66666666666667</v>
      </c>
      <c r="V14" s="20">
        <f>T14*100/'1.'!F15</f>
        <v>1.364522417153996</v>
      </c>
    </row>
    <row r="15" spans="1:22" ht="15" customHeight="1">
      <c r="A15" s="14" t="s">
        <v>60</v>
      </c>
      <c r="B15" s="126">
        <v>489</v>
      </c>
      <c r="C15" s="20">
        <v>9.395973154362423</v>
      </c>
      <c r="D15" s="20">
        <f>B15*100/'1.'!F16</f>
        <v>44.53551912568306</v>
      </c>
      <c r="E15" s="13">
        <v>50</v>
      </c>
      <c r="F15" s="20">
        <v>-15.254237288135599</v>
      </c>
      <c r="G15" s="20">
        <f>E15*100/'1.'!F16</f>
        <v>4.553734061930784</v>
      </c>
      <c r="H15" s="13">
        <v>25</v>
      </c>
      <c r="I15" s="20">
        <v>-3.8461538461538396</v>
      </c>
      <c r="J15" s="20">
        <f>H15*100/'1.'!F16</f>
        <v>2.276867030965392</v>
      </c>
      <c r="K15" s="13">
        <v>171</v>
      </c>
      <c r="L15" s="20">
        <v>40.1639344262295</v>
      </c>
      <c r="M15" s="20">
        <f>K15*100/'1.'!F16</f>
        <v>15.573770491803279</v>
      </c>
      <c r="N15" s="13">
        <v>284</v>
      </c>
      <c r="O15" s="20">
        <v>24.017467248908304</v>
      </c>
      <c r="P15" s="20">
        <f>N15*100/'1.'!F16</f>
        <v>25.86520947176685</v>
      </c>
      <c r="Q15" s="13">
        <v>72</v>
      </c>
      <c r="R15" s="20">
        <v>-1.3698630136986338</v>
      </c>
      <c r="S15" s="20">
        <f>Q15*100/'1.'!F16</f>
        <v>6.557377049180328</v>
      </c>
      <c r="T15" s="13">
        <v>6</v>
      </c>
      <c r="U15" s="20">
        <v>-33.33333333333333</v>
      </c>
      <c r="V15" s="20">
        <f>T15*100/'1.'!F16</f>
        <v>0.546448087431694</v>
      </c>
    </row>
    <row r="16" spans="1:22" ht="15" customHeight="1">
      <c r="A16" s="14" t="s">
        <v>61</v>
      </c>
      <c r="B16" s="126">
        <v>606</v>
      </c>
      <c r="C16" s="20">
        <v>9.782608695652172</v>
      </c>
      <c r="D16" s="20">
        <f>B16*100/'1.'!F17</f>
        <v>41.620879120879124</v>
      </c>
      <c r="E16" s="13">
        <v>20</v>
      </c>
      <c r="F16" s="28">
        <v>25</v>
      </c>
      <c r="G16" s="20">
        <f>E16*100/'1.'!F17</f>
        <v>1.3736263736263736</v>
      </c>
      <c r="H16" s="13">
        <v>52</v>
      </c>
      <c r="I16" s="20">
        <v>-13.333333333333329</v>
      </c>
      <c r="J16" s="20">
        <f>H16*100/'1.'!F17</f>
        <v>3.5714285714285716</v>
      </c>
      <c r="K16" s="13">
        <v>96</v>
      </c>
      <c r="L16" s="20">
        <v>-13.513513513513516</v>
      </c>
      <c r="M16" s="20">
        <f>K16*100/'1.'!F17</f>
        <v>6.593406593406593</v>
      </c>
      <c r="N16" s="13">
        <v>561</v>
      </c>
      <c r="O16" s="20">
        <v>-0.1779359430605041</v>
      </c>
      <c r="P16" s="20">
        <f>N16*100/'1.'!F17</f>
        <v>38.53021978021978</v>
      </c>
      <c r="Q16" s="13">
        <v>70</v>
      </c>
      <c r="R16" s="20">
        <v>59.09090909090909</v>
      </c>
      <c r="S16" s="20">
        <f>Q16*100/'1.'!F17</f>
        <v>4.8076923076923075</v>
      </c>
      <c r="T16" s="13">
        <v>46</v>
      </c>
      <c r="U16" s="20">
        <v>-9.803921568627445</v>
      </c>
      <c r="V16" s="20">
        <f>T16*100/'1.'!F17</f>
        <v>3.159340659340659</v>
      </c>
    </row>
    <row r="17" spans="1:22" ht="15" customHeight="1">
      <c r="A17" s="14" t="s">
        <v>62</v>
      </c>
      <c r="B17" s="126">
        <v>150</v>
      </c>
      <c r="C17" s="20">
        <v>72.41379310344828</v>
      </c>
      <c r="D17" s="20">
        <f>B17*100/'1.'!F18</f>
        <v>44.37869822485207</v>
      </c>
      <c r="E17" s="13">
        <v>34</v>
      </c>
      <c r="F17" s="20">
        <v>30.769230769230774</v>
      </c>
      <c r="G17" s="20">
        <f>E17*100/'1.'!F18</f>
        <v>10.059171597633137</v>
      </c>
      <c r="H17" s="13">
        <v>5</v>
      </c>
      <c r="I17" s="28">
        <v>-16.66666666666667</v>
      </c>
      <c r="J17" s="20">
        <f>H17*100/'1.'!F18</f>
        <v>1.4792899408284024</v>
      </c>
      <c r="K17" s="13">
        <v>33</v>
      </c>
      <c r="L17" s="20">
        <v>106.25</v>
      </c>
      <c r="M17" s="20">
        <f>K17*100/'1.'!F18</f>
        <v>9.763313609467456</v>
      </c>
      <c r="N17" s="13">
        <v>89</v>
      </c>
      <c r="O17" s="20">
        <v>85.41666666666666</v>
      </c>
      <c r="P17" s="20">
        <f>N17*100/'1.'!F18</f>
        <v>26.331360946745562</v>
      </c>
      <c r="Q17" s="13">
        <v>21</v>
      </c>
      <c r="R17" s="20">
        <v>50</v>
      </c>
      <c r="S17" s="20">
        <f>Q17*100/'1.'!F18</f>
        <v>6.21301775147929</v>
      </c>
      <c r="T17" s="13">
        <v>5</v>
      </c>
      <c r="U17" s="28">
        <v>66.66666666666666</v>
      </c>
      <c r="V17" s="20">
        <f>T17*100/'1.'!F18</f>
        <v>1.4792899408284024</v>
      </c>
    </row>
    <row r="18" spans="1:22" ht="15" customHeight="1">
      <c r="A18" s="14" t="s">
        <v>63</v>
      </c>
      <c r="B18" s="126">
        <v>67</v>
      </c>
      <c r="C18" s="20">
        <v>17.54385964912281</v>
      </c>
      <c r="D18" s="20">
        <f>B18*100/'1.'!F19</f>
        <v>35.07853403141361</v>
      </c>
      <c r="E18" s="13">
        <v>13</v>
      </c>
      <c r="F18" s="28">
        <v>-48</v>
      </c>
      <c r="G18" s="20">
        <f>E18*100/'1.'!F19</f>
        <v>6.806282722513089</v>
      </c>
      <c r="H18" s="13">
        <v>3</v>
      </c>
      <c r="I18" s="28">
        <v>200</v>
      </c>
      <c r="J18" s="20">
        <f>H18*100/'1.'!F19</f>
        <v>1.5706806282722514</v>
      </c>
      <c r="K18" s="13">
        <v>31</v>
      </c>
      <c r="L18" s="20">
        <v>93.75</v>
      </c>
      <c r="M18" s="20">
        <f>K18*100/'1.'!F19</f>
        <v>16.230366492146597</v>
      </c>
      <c r="N18" s="13">
        <v>50</v>
      </c>
      <c r="O18" s="20">
        <v>25</v>
      </c>
      <c r="P18" s="20">
        <f>N18*100/'1.'!F19</f>
        <v>26.17801047120419</v>
      </c>
      <c r="Q18" s="13">
        <v>25</v>
      </c>
      <c r="R18" s="20">
        <v>56.25</v>
      </c>
      <c r="S18" s="20">
        <f>Q18*100/'1.'!F19</f>
        <v>13.089005235602095</v>
      </c>
      <c r="T18" s="13">
        <v>2</v>
      </c>
      <c r="U18" s="28">
        <v>-75</v>
      </c>
      <c r="V18" s="20">
        <f>T18*100/'1.'!F19</f>
        <v>1.0471204188481675</v>
      </c>
    </row>
    <row r="19" spans="1:22" ht="15" customHeight="1">
      <c r="A19" s="14" t="s">
        <v>64</v>
      </c>
      <c r="B19" s="126">
        <v>533</v>
      </c>
      <c r="C19" s="20">
        <v>-6.1619718309859195</v>
      </c>
      <c r="D19" s="20">
        <f>B19*100/'1.'!F20</f>
        <v>41.06317411402157</v>
      </c>
      <c r="E19" s="13">
        <v>98</v>
      </c>
      <c r="F19" s="20">
        <v>92.15686274509804</v>
      </c>
      <c r="G19" s="20">
        <f>E19*100/'1.'!F20</f>
        <v>7.550077041602465</v>
      </c>
      <c r="H19" s="13">
        <v>17</v>
      </c>
      <c r="I19" s="20">
        <v>70</v>
      </c>
      <c r="J19" s="20">
        <f>H19*100/'1.'!F20</f>
        <v>1.3097072419106317</v>
      </c>
      <c r="K19" s="13">
        <v>124</v>
      </c>
      <c r="L19" s="20">
        <v>8.771929824561397</v>
      </c>
      <c r="M19" s="20">
        <f>K19*100/'1.'!F20</f>
        <v>9.553158705701078</v>
      </c>
      <c r="N19" s="13">
        <v>390</v>
      </c>
      <c r="O19" s="20">
        <v>-7.36342042755345</v>
      </c>
      <c r="P19" s="20">
        <f>N19*100/'1.'!F20</f>
        <v>30.046224961479197</v>
      </c>
      <c r="Q19" s="13">
        <v>81</v>
      </c>
      <c r="R19" s="28">
        <v>19.117647058823536</v>
      </c>
      <c r="S19" s="20">
        <f>Q19*100/'1.'!F20</f>
        <v>6.240369799691834</v>
      </c>
      <c r="T19" s="13">
        <v>50</v>
      </c>
      <c r="U19" s="20">
        <v>163.15789473684208</v>
      </c>
      <c r="V19" s="20">
        <f>T19*100/'1.'!F20</f>
        <v>3.852080123266564</v>
      </c>
    </row>
    <row r="20" spans="1:22" ht="15" customHeight="1">
      <c r="A20" s="14" t="s">
        <v>65</v>
      </c>
      <c r="B20" s="126">
        <v>262</v>
      </c>
      <c r="C20" s="20">
        <v>6.938775510204081</v>
      </c>
      <c r="D20" s="20">
        <f>B20*100/'1.'!F21</f>
        <v>42.46353322528363</v>
      </c>
      <c r="E20" s="13">
        <v>68</v>
      </c>
      <c r="F20" s="20">
        <v>6.25</v>
      </c>
      <c r="G20" s="20">
        <f>E20*100/'1.'!F21</f>
        <v>11.021069692058347</v>
      </c>
      <c r="H20" s="13">
        <v>9</v>
      </c>
      <c r="I20" s="20">
        <v>-10</v>
      </c>
      <c r="J20" s="20">
        <f>H20*100/'1.'!F21</f>
        <v>1.4586709886547813</v>
      </c>
      <c r="K20" s="13">
        <v>61</v>
      </c>
      <c r="L20" s="20">
        <v>29.787234042553195</v>
      </c>
      <c r="M20" s="20">
        <f>K20*100/'1.'!F21</f>
        <v>9.886547811993516</v>
      </c>
      <c r="N20" s="13">
        <v>173</v>
      </c>
      <c r="O20" s="20">
        <v>4.848484848484844</v>
      </c>
      <c r="P20" s="20">
        <f>N20*100/'1.'!F21</f>
        <v>28.038897893030793</v>
      </c>
      <c r="Q20" s="13">
        <v>24</v>
      </c>
      <c r="R20" s="28">
        <v>-20</v>
      </c>
      <c r="S20" s="20">
        <f>Q20*100/'1.'!F21</f>
        <v>3.8897893030794166</v>
      </c>
      <c r="T20" s="13">
        <v>17</v>
      </c>
      <c r="U20" s="20">
        <v>-19.04761904761905</v>
      </c>
      <c r="V20" s="20">
        <f>T20*100/'1.'!F21</f>
        <v>2.755267423014587</v>
      </c>
    </row>
    <row r="21" spans="1:22" ht="15" customHeight="1">
      <c r="A21" s="14" t="s">
        <v>66</v>
      </c>
      <c r="B21" s="126">
        <v>519</v>
      </c>
      <c r="C21" s="20">
        <v>-1.7045454545454533</v>
      </c>
      <c r="D21" s="20">
        <f>B21*100/'1.'!F22</f>
        <v>40.86614173228347</v>
      </c>
      <c r="E21" s="13">
        <v>76</v>
      </c>
      <c r="F21" s="20">
        <v>35.71428571428572</v>
      </c>
      <c r="G21" s="20">
        <f>E21*100/'1.'!F22</f>
        <v>5.984251968503937</v>
      </c>
      <c r="H21" s="13">
        <v>32</v>
      </c>
      <c r="I21" s="20">
        <v>-3.030303030303031</v>
      </c>
      <c r="J21" s="20">
        <f>H21*100/'1.'!F22</f>
        <v>2.5196850393700787</v>
      </c>
      <c r="K21" s="13">
        <v>101</v>
      </c>
      <c r="L21" s="20">
        <v>-14.406779661016955</v>
      </c>
      <c r="M21" s="20">
        <f>K21*100/'1.'!F22</f>
        <v>7.952755905511811</v>
      </c>
      <c r="N21" s="13">
        <v>444</v>
      </c>
      <c r="O21" s="20">
        <v>4.470588235294116</v>
      </c>
      <c r="P21" s="20">
        <f>N21*100/'1.'!F22</f>
        <v>34.960629921259844</v>
      </c>
      <c r="Q21" s="13">
        <v>68</v>
      </c>
      <c r="R21" s="20">
        <v>30.769230769230774</v>
      </c>
      <c r="S21" s="20">
        <f>Q21*100/'1.'!F22</f>
        <v>5.354330708661418</v>
      </c>
      <c r="T21" s="13">
        <v>26</v>
      </c>
      <c r="U21" s="28">
        <v>36.84210526315789</v>
      </c>
      <c r="V21" s="20">
        <f>T21*100/'1.'!F22</f>
        <v>2.047244094488189</v>
      </c>
    </row>
    <row r="22" spans="1:22" ht="15" customHeight="1">
      <c r="A22" s="14" t="s">
        <v>67</v>
      </c>
      <c r="B22" s="126">
        <v>298</v>
      </c>
      <c r="C22" s="20">
        <v>33.6322869955157</v>
      </c>
      <c r="D22" s="20">
        <f>B22*100/'1.'!F23</f>
        <v>48.064516129032256</v>
      </c>
      <c r="E22" s="13">
        <v>47</v>
      </c>
      <c r="F22" s="20">
        <v>17.5</v>
      </c>
      <c r="G22" s="20">
        <f>E22*100/'1.'!F23</f>
        <v>7.580645161290323</v>
      </c>
      <c r="H22" s="13">
        <v>8</v>
      </c>
      <c r="I22" s="28">
        <v>-46.666666666666664</v>
      </c>
      <c r="J22" s="20">
        <f>H22*100/'1.'!F23</f>
        <v>1.2903225806451613</v>
      </c>
      <c r="K22" s="13">
        <v>67</v>
      </c>
      <c r="L22" s="20">
        <v>42.553191489361694</v>
      </c>
      <c r="M22" s="20">
        <f>K22*100/'1.'!F23</f>
        <v>10.806451612903226</v>
      </c>
      <c r="N22" s="13">
        <v>142</v>
      </c>
      <c r="O22" s="20">
        <v>-10.12658227848101</v>
      </c>
      <c r="P22" s="20">
        <f>N22*100/'1.'!F23</f>
        <v>22.903225806451612</v>
      </c>
      <c r="Q22" s="13">
        <v>38</v>
      </c>
      <c r="R22" s="20">
        <v>-30.909090909090907</v>
      </c>
      <c r="S22" s="20">
        <f>Q22*100/'1.'!F23</f>
        <v>6.129032258064516</v>
      </c>
      <c r="T22" s="13">
        <v>17</v>
      </c>
      <c r="U22" s="20">
        <v>0</v>
      </c>
      <c r="V22" s="20">
        <f>T22*100/'1.'!F23</f>
        <v>2.7419354838709675</v>
      </c>
    </row>
    <row r="23" spans="1:22" ht="15" customHeight="1">
      <c r="A23" s="14" t="s">
        <v>68</v>
      </c>
      <c r="B23" s="126">
        <v>176</v>
      </c>
      <c r="C23" s="20">
        <v>16.556291390728475</v>
      </c>
      <c r="D23" s="20">
        <f>B23*100/'1.'!F24</f>
        <v>39.198218262806236</v>
      </c>
      <c r="E23" s="13">
        <v>54</v>
      </c>
      <c r="F23" s="20">
        <v>80</v>
      </c>
      <c r="G23" s="20">
        <f>E23*100/'1.'!F24</f>
        <v>12.026726057906458</v>
      </c>
      <c r="H23" s="13">
        <v>9</v>
      </c>
      <c r="I23" s="20">
        <v>200</v>
      </c>
      <c r="J23" s="20">
        <f>H23*100/'1.'!F24</f>
        <v>2.0044543429844097</v>
      </c>
      <c r="K23" s="13">
        <v>58</v>
      </c>
      <c r="L23" s="20">
        <v>28.888888888888886</v>
      </c>
      <c r="M23" s="20">
        <f>K23*100/'1.'!F24</f>
        <v>12.917594654788418</v>
      </c>
      <c r="N23" s="13">
        <v>112</v>
      </c>
      <c r="O23" s="20">
        <v>27.272727272727266</v>
      </c>
      <c r="P23" s="20">
        <f>N23*100/'1.'!F24</f>
        <v>24.94432071269488</v>
      </c>
      <c r="Q23" s="13">
        <v>29</v>
      </c>
      <c r="R23" s="20">
        <v>-17.14285714285714</v>
      </c>
      <c r="S23" s="20">
        <f>Q23*100/'1.'!F24</f>
        <v>6.458797327394209</v>
      </c>
      <c r="T23" s="13">
        <v>8</v>
      </c>
      <c r="U23" s="28">
        <v>60</v>
      </c>
      <c r="V23" s="20">
        <f>T23*100/'1.'!F24</f>
        <v>1.78173719376392</v>
      </c>
    </row>
    <row r="24" spans="1:22" ht="15" customHeight="1">
      <c r="A24" s="14" t="s">
        <v>69</v>
      </c>
      <c r="B24" s="126">
        <v>131</v>
      </c>
      <c r="C24" s="20">
        <v>19.090909090909093</v>
      </c>
      <c r="D24" s="20">
        <f>B24*100/'1.'!F25</f>
        <v>37.21590909090909</v>
      </c>
      <c r="E24" s="13">
        <v>41</v>
      </c>
      <c r="F24" s="20">
        <v>7.89473684210526</v>
      </c>
      <c r="G24" s="20">
        <f>E24*100/'1.'!F25</f>
        <v>11.647727272727273</v>
      </c>
      <c r="H24" s="13">
        <v>10</v>
      </c>
      <c r="I24" s="20">
        <v>-23.07692307692308</v>
      </c>
      <c r="J24" s="20">
        <f>H24*100/'1.'!F25</f>
        <v>2.840909090909091</v>
      </c>
      <c r="K24" s="13">
        <v>42</v>
      </c>
      <c r="L24" s="20">
        <v>20</v>
      </c>
      <c r="M24" s="20">
        <f>K24*100/'1.'!F25</f>
        <v>11.931818181818182</v>
      </c>
      <c r="N24" s="13">
        <v>94</v>
      </c>
      <c r="O24" s="20">
        <v>-6.930693069306926</v>
      </c>
      <c r="P24" s="20">
        <f>N24*100/'1.'!F25</f>
        <v>26.704545454545453</v>
      </c>
      <c r="Q24" s="13">
        <v>27</v>
      </c>
      <c r="R24" s="20">
        <v>-18.181818181818187</v>
      </c>
      <c r="S24" s="20">
        <f>Q24*100/'1.'!F25</f>
        <v>7.670454545454546</v>
      </c>
      <c r="T24" s="13">
        <v>5</v>
      </c>
      <c r="U24" s="28">
        <v>-28.57142857142857</v>
      </c>
      <c r="V24" s="20">
        <f>T24*100/'1.'!F25</f>
        <v>1.4204545454545454</v>
      </c>
    </row>
    <row r="25" spans="1:22" ht="15" customHeight="1">
      <c r="A25" s="14" t="s">
        <v>70</v>
      </c>
      <c r="B25" s="126">
        <v>146</v>
      </c>
      <c r="C25" s="20">
        <v>56.98924731182797</v>
      </c>
      <c r="D25" s="20">
        <f>B25*100/'1.'!F26</f>
        <v>46.056782334384856</v>
      </c>
      <c r="E25" s="13">
        <v>25</v>
      </c>
      <c r="F25" s="20">
        <v>-7.407407407407405</v>
      </c>
      <c r="G25" s="20">
        <f>E25*100/'1.'!F26</f>
        <v>7.886435331230284</v>
      </c>
      <c r="H25" s="13">
        <v>3</v>
      </c>
      <c r="I25" s="20">
        <v>-25</v>
      </c>
      <c r="J25" s="20">
        <f>H25*100/'1.'!F26</f>
        <v>0.9463722397476341</v>
      </c>
      <c r="K25" s="13">
        <v>37</v>
      </c>
      <c r="L25" s="20">
        <v>85</v>
      </c>
      <c r="M25" s="20">
        <f>K25*100/'1.'!F26</f>
        <v>11.67192429022082</v>
      </c>
      <c r="N25" s="13">
        <v>90</v>
      </c>
      <c r="O25" s="20">
        <v>5.882352941176464</v>
      </c>
      <c r="P25" s="20">
        <f>N25*100/'1.'!F26</f>
        <v>28.391167192429023</v>
      </c>
      <c r="Q25" s="13">
        <v>13</v>
      </c>
      <c r="R25" s="28">
        <v>62.5</v>
      </c>
      <c r="S25" s="20">
        <f>Q25*100/'1.'!F26</f>
        <v>4.100946372239748</v>
      </c>
      <c r="T25" s="13">
        <v>2</v>
      </c>
      <c r="U25" s="20">
        <v>-33.33333333333333</v>
      </c>
      <c r="V25" s="20">
        <f>T25*100/'1.'!F26</f>
        <v>0.6309148264984227</v>
      </c>
    </row>
    <row r="26" spans="1:22" ht="15" customHeight="1">
      <c r="A26" s="14" t="s">
        <v>71</v>
      </c>
      <c r="B26" s="126">
        <v>434</v>
      </c>
      <c r="C26" s="20">
        <v>8.771929824561397</v>
      </c>
      <c r="D26" s="20">
        <f>B26*100/'1.'!F27</f>
        <v>40.943396226415096</v>
      </c>
      <c r="E26" s="13">
        <v>85</v>
      </c>
      <c r="F26" s="28">
        <v>88.88888888888889</v>
      </c>
      <c r="G26" s="20">
        <f>E26*100/'1.'!F27</f>
        <v>8.018867924528301</v>
      </c>
      <c r="H26" s="13">
        <v>18</v>
      </c>
      <c r="I26" s="28">
        <v>20</v>
      </c>
      <c r="J26" s="20">
        <f>H26*100/'1.'!F27</f>
        <v>1.6981132075471699</v>
      </c>
      <c r="K26" s="13">
        <v>75</v>
      </c>
      <c r="L26" s="20">
        <v>44.230769230769226</v>
      </c>
      <c r="M26" s="20">
        <f>K26*100/'1.'!F27</f>
        <v>7.0754716981132075</v>
      </c>
      <c r="N26" s="13">
        <v>395</v>
      </c>
      <c r="O26" s="20">
        <v>27.0096463022508</v>
      </c>
      <c r="P26" s="20">
        <f>N26*100/'1.'!F27</f>
        <v>37.264150943396224</v>
      </c>
      <c r="Q26" s="13">
        <v>35</v>
      </c>
      <c r="R26" s="28">
        <v>-25.531914893617028</v>
      </c>
      <c r="S26" s="20">
        <f>Q26*100/'1.'!F27</f>
        <v>3.30188679245283</v>
      </c>
      <c r="T26" s="13">
        <v>14</v>
      </c>
      <c r="U26" s="28">
        <v>100</v>
      </c>
      <c r="V26" s="20">
        <f>T26*100/'1.'!F27</f>
        <v>1.320754716981132</v>
      </c>
    </row>
    <row r="27" spans="1:22" ht="15" customHeight="1">
      <c r="A27" s="14" t="s">
        <v>72</v>
      </c>
      <c r="B27" s="126">
        <v>191</v>
      </c>
      <c r="C27" s="20">
        <v>1.5957446808510696</v>
      </c>
      <c r="D27" s="20">
        <f>B27*100/'1.'!F28</f>
        <v>42.53897550111358</v>
      </c>
      <c r="E27" s="13">
        <v>48</v>
      </c>
      <c r="F27" s="20">
        <v>29.72972972972974</v>
      </c>
      <c r="G27" s="20">
        <f>E27*100/'1.'!F28</f>
        <v>10.690423162583519</v>
      </c>
      <c r="H27" s="13">
        <v>11</v>
      </c>
      <c r="I27" s="20">
        <v>22.22222222222223</v>
      </c>
      <c r="J27" s="20">
        <f>H27*100/'1.'!F28</f>
        <v>2.4498886414253898</v>
      </c>
      <c r="K27" s="13">
        <v>47</v>
      </c>
      <c r="L27" s="20">
        <v>6.818181818181813</v>
      </c>
      <c r="M27" s="20">
        <f>K27*100/'1.'!F28</f>
        <v>10.46770601336303</v>
      </c>
      <c r="N27" s="13">
        <v>118</v>
      </c>
      <c r="O27" s="20">
        <v>-12.592592592592595</v>
      </c>
      <c r="P27" s="20">
        <f>N27*100/'1.'!F28</f>
        <v>26.280623608017816</v>
      </c>
      <c r="Q27" s="13">
        <v>26</v>
      </c>
      <c r="R27" s="20">
        <v>-10.34482758620689</v>
      </c>
      <c r="S27" s="20">
        <f>Q27*100/'1.'!F28</f>
        <v>5.79064587973274</v>
      </c>
      <c r="T27" s="13">
        <v>5</v>
      </c>
      <c r="U27" s="20">
        <v>25</v>
      </c>
      <c r="V27" s="20">
        <f>T27*100/'1.'!F28</f>
        <v>1.1135857461024499</v>
      </c>
    </row>
    <row r="28" spans="1:22" ht="15" customHeight="1">
      <c r="A28" s="14" t="s">
        <v>73</v>
      </c>
      <c r="B28" s="126">
        <v>169</v>
      </c>
      <c r="C28" s="20">
        <v>-8.648648648648646</v>
      </c>
      <c r="D28" s="20">
        <f>B28*100/'1.'!F29</f>
        <v>44.010416666666664</v>
      </c>
      <c r="E28" s="13">
        <v>24</v>
      </c>
      <c r="F28" s="20">
        <v>-31.42857142857143</v>
      </c>
      <c r="G28" s="20">
        <f>E28*100/'1.'!F29</f>
        <v>6.25</v>
      </c>
      <c r="H28" s="13">
        <v>4</v>
      </c>
      <c r="I28" s="20">
        <v>33.33333333333334</v>
      </c>
      <c r="J28" s="20">
        <f>H28*100/'1.'!F29</f>
        <v>1.0416666666666667</v>
      </c>
      <c r="K28" s="13">
        <v>37</v>
      </c>
      <c r="L28" s="20">
        <v>-24.48979591836735</v>
      </c>
      <c r="M28" s="20">
        <f>K28*100/'1.'!F29</f>
        <v>9.635416666666666</v>
      </c>
      <c r="N28" s="13">
        <v>118</v>
      </c>
      <c r="O28" s="20">
        <v>-10.606060606060609</v>
      </c>
      <c r="P28" s="20">
        <f>N28*100/'1.'!F29</f>
        <v>30.729166666666668</v>
      </c>
      <c r="Q28" s="13">
        <v>24</v>
      </c>
      <c r="R28" s="20">
        <v>20</v>
      </c>
      <c r="S28" s="20">
        <f>Q28*100/'1.'!F29</f>
        <v>6.25</v>
      </c>
      <c r="T28" s="13">
        <v>8</v>
      </c>
      <c r="U28" s="20">
        <v>-27.272727272727266</v>
      </c>
      <c r="V28" s="20">
        <f>T28*100/'1.'!F29</f>
        <v>2.0833333333333335</v>
      </c>
    </row>
    <row r="29" spans="1:22" ht="15" customHeight="1">
      <c r="A29" s="14" t="s">
        <v>74</v>
      </c>
      <c r="B29" s="126">
        <v>209</v>
      </c>
      <c r="C29" s="20">
        <v>-3.2407407407407476</v>
      </c>
      <c r="D29" s="20">
        <f>B29*100/'1.'!F30</f>
        <v>45.733041575492344</v>
      </c>
      <c r="E29" s="13">
        <v>40</v>
      </c>
      <c r="F29" s="28">
        <v>17.647058823529406</v>
      </c>
      <c r="G29" s="20">
        <f>E29*100/'1.'!F30</f>
        <v>8.752735229759299</v>
      </c>
      <c r="H29" s="13">
        <v>8</v>
      </c>
      <c r="I29" s="20">
        <v>-52.94117647058823</v>
      </c>
      <c r="J29" s="20">
        <f>H29*100/'1.'!F30</f>
        <v>1.75054704595186</v>
      </c>
      <c r="K29" s="13">
        <v>53</v>
      </c>
      <c r="L29" s="20">
        <v>-13.114754098360649</v>
      </c>
      <c r="M29" s="20">
        <f>K29*100/'1.'!F30</f>
        <v>11.597374179431073</v>
      </c>
      <c r="N29" s="13">
        <v>116</v>
      </c>
      <c r="O29" s="20">
        <v>8.411214953271028</v>
      </c>
      <c r="P29" s="20">
        <f>N29*100/'1.'!F30</f>
        <v>25.38293216630197</v>
      </c>
      <c r="Q29" s="13">
        <v>27</v>
      </c>
      <c r="R29" s="28">
        <v>-35.71428571428571</v>
      </c>
      <c r="S29" s="20">
        <f>Q29*100/'1.'!F30</f>
        <v>5.908096280087527</v>
      </c>
      <c r="T29" s="13">
        <v>3</v>
      </c>
      <c r="U29" s="28">
        <v>-50</v>
      </c>
      <c r="V29" s="20">
        <f>T29*100/'1.'!F30</f>
        <v>0.6564551422319475</v>
      </c>
    </row>
    <row r="30" spans="1:22" ht="15" customHeight="1">
      <c r="A30" s="14" t="s">
        <v>75</v>
      </c>
      <c r="B30" s="126">
        <v>125</v>
      </c>
      <c r="C30" s="20">
        <v>22.549019607843135</v>
      </c>
      <c r="D30" s="20">
        <f>B30*100/'1.'!F31</f>
        <v>35.2112676056338</v>
      </c>
      <c r="E30" s="13">
        <v>37</v>
      </c>
      <c r="F30" s="20">
        <v>37.03703703703704</v>
      </c>
      <c r="G30" s="20">
        <f>E30*100/'1.'!F31</f>
        <v>10.422535211267606</v>
      </c>
      <c r="H30" s="13">
        <v>12</v>
      </c>
      <c r="I30" s="20">
        <v>-25</v>
      </c>
      <c r="J30" s="20">
        <f>H30*100/'1.'!F31</f>
        <v>3.380281690140845</v>
      </c>
      <c r="K30" s="13">
        <v>47</v>
      </c>
      <c r="L30" s="20">
        <v>-21.66666666666667</v>
      </c>
      <c r="M30" s="20">
        <f>K30*100/'1.'!F31</f>
        <v>13.23943661971831</v>
      </c>
      <c r="N30" s="13">
        <v>86</v>
      </c>
      <c r="O30" s="20">
        <v>-6.521739130434781</v>
      </c>
      <c r="P30" s="20">
        <f>N30*100/'1.'!F31</f>
        <v>24.225352112676056</v>
      </c>
      <c r="Q30" s="13">
        <v>37</v>
      </c>
      <c r="R30" s="20">
        <v>-40.32258064516129</v>
      </c>
      <c r="S30" s="20">
        <f>Q30*100/'1.'!F31</f>
        <v>10.422535211267606</v>
      </c>
      <c r="T30" s="13">
        <v>10</v>
      </c>
      <c r="U30" s="20">
        <v>233.33333333333331</v>
      </c>
      <c r="V30" s="20">
        <f>T30*100/'1.'!F31</f>
        <v>2.816901408450704</v>
      </c>
    </row>
    <row r="31" spans="1:22" ht="15" customHeight="1">
      <c r="A31" s="14" t="s">
        <v>76</v>
      </c>
      <c r="B31" s="126">
        <v>118</v>
      </c>
      <c r="C31" s="20">
        <v>12.38095238095238</v>
      </c>
      <c r="D31" s="20">
        <f>B31*100/'1.'!F32</f>
        <v>39.86486486486486</v>
      </c>
      <c r="E31" s="13">
        <v>31</v>
      </c>
      <c r="F31" s="20">
        <v>138.46153846153845</v>
      </c>
      <c r="G31" s="20">
        <f>E31*100/'1.'!F32</f>
        <v>10.472972972972974</v>
      </c>
      <c r="H31" s="13">
        <v>3</v>
      </c>
      <c r="I31" s="20">
        <v>200</v>
      </c>
      <c r="J31" s="20">
        <f>H31*100/'1.'!F32</f>
        <v>1.0135135135135136</v>
      </c>
      <c r="K31" s="13">
        <v>52</v>
      </c>
      <c r="L31" s="20">
        <v>108</v>
      </c>
      <c r="M31" s="20">
        <f>K31*100/'1.'!F32</f>
        <v>17.56756756756757</v>
      </c>
      <c r="N31" s="13">
        <v>68</v>
      </c>
      <c r="O31" s="20">
        <v>6.25</v>
      </c>
      <c r="P31" s="20">
        <f>N31*100/'1.'!F32</f>
        <v>22.972972972972972</v>
      </c>
      <c r="Q31" s="13">
        <v>16</v>
      </c>
      <c r="R31" s="20">
        <v>0</v>
      </c>
      <c r="S31" s="20">
        <f>Q31*100/'1.'!F32</f>
        <v>5.405405405405405</v>
      </c>
      <c r="T31" s="13">
        <v>6</v>
      </c>
      <c r="U31" s="28">
        <v>50</v>
      </c>
      <c r="V31" s="20">
        <f>T31*100/'1.'!F32</f>
        <v>2.027027027027027</v>
      </c>
    </row>
    <row r="32" spans="1:22" ht="15" customHeight="1">
      <c r="A32" s="14" t="s">
        <v>77</v>
      </c>
      <c r="B32" s="126"/>
      <c r="C32" s="20"/>
      <c r="D32" s="20"/>
      <c r="E32" s="13"/>
      <c r="F32" s="20"/>
      <c r="G32" s="20"/>
      <c r="H32" s="13"/>
      <c r="I32" s="20"/>
      <c r="J32" s="20"/>
      <c r="K32" s="13"/>
      <c r="L32" s="20"/>
      <c r="M32" s="20"/>
      <c r="N32" s="13"/>
      <c r="O32" s="20"/>
      <c r="P32" s="20"/>
      <c r="Q32" s="13"/>
      <c r="R32" s="20"/>
      <c r="S32" s="20"/>
      <c r="T32" s="13"/>
      <c r="U32" s="20"/>
      <c r="V32" s="20"/>
    </row>
    <row r="33" spans="1:22" ht="15" customHeight="1">
      <c r="A33" s="17" t="s">
        <v>78</v>
      </c>
      <c r="B33" s="127">
        <v>6540</v>
      </c>
      <c r="C33" s="30">
        <v>9.860574500251971</v>
      </c>
      <c r="D33" s="20">
        <f>B33*100/'1.'!F34</f>
        <v>41.15019190838734</v>
      </c>
      <c r="E33" s="29">
        <v>1159</v>
      </c>
      <c r="F33" s="30">
        <v>30.224719101123583</v>
      </c>
      <c r="G33" s="20">
        <f>E33*100/'1.'!F34</f>
        <v>7.292518718932864</v>
      </c>
      <c r="H33" s="29">
        <v>327</v>
      </c>
      <c r="I33" s="30">
        <v>-3.82352941176471</v>
      </c>
      <c r="J33" s="20">
        <f>H33*100/'1.'!F34</f>
        <v>2.057509595419367</v>
      </c>
      <c r="K33" s="29">
        <v>1676</v>
      </c>
      <c r="L33" s="30">
        <v>12.558764271323042</v>
      </c>
      <c r="M33" s="20">
        <f>K33*100/'1.'!F34</f>
        <v>10.545523186308438</v>
      </c>
      <c r="N33" s="29">
        <v>4862</v>
      </c>
      <c r="O33" s="30">
        <v>4.424398625429546</v>
      </c>
      <c r="P33" s="20">
        <f>N33*100/'1.'!F34</f>
        <v>30.592084565531994</v>
      </c>
      <c r="Q33" s="29">
        <v>960</v>
      </c>
      <c r="R33" s="30">
        <v>1.1591148577449957</v>
      </c>
      <c r="S33" s="20">
        <f>Q33*100/'1.'!F34</f>
        <v>6.040395142515573</v>
      </c>
      <c r="T33" s="29">
        <v>305</v>
      </c>
      <c r="U33" s="30">
        <v>8.156028368794324</v>
      </c>
      <c r="V33" s="20">
        <f>T33*100/'1.'!F34</f>
        <v>1.919083873403385</v>
      </c>
    </row>
    <row r="34" spans="10:22" ht="14.25" hidden="1">
      <c r="J34" s="93"/>
      <c r="P34" s="93"/>
      <c r="S34" s="2"/>
      <c r="V34" s="2"/>
    </row>
    <row r="35" spans="1:22" ht="14.25" hidden="1">
      <c r="A35" s="92" t="s">
        <v>52</v>
      </c>
      <c r="B35" s="13">
        <v>169</v>
      </c>
      <c r="C35" s="4">
        <f>B7*100/B35-100</f>
        <v>-5.325443786982248</v>
      </c>
      <c r="D35" s="4"/>
      <c r="E35" s="13">
        <v>28</v>
      </c>
      <c r="F35" s="4">
        <f aca="true" t="shared" si="0" ref="F35:F61">E7*100/E35-100</f>
        <v>39.28571428571428</v>
      </c>
      <c r="H35" s="13">
        <v>11</v>
      </c>
      <c r="I35" s="4">
        <f aca="true" t="shared" si="1" ref="I35:I61">H7*100/H35-100</f>
        <v>-27.272727272727266</v>
      </c>
      <c r="J35" s="94"/>
      <c r="K35" s="13">
        <v>48</v>
      </c>
      <c r="L35" s="4">
        <f aca="true" t="shared" si="2" ref="L35:L61">K7*100/K35-100</f>
        <v>2.0833333333333286</v>
      </c>
      <c r="N35" s="13">
        <v>134</v>
      </c>
      <c r="O35" s="4">
        <f>N7*100/N35-100</f>
        <v>-8.208955223880594</v>
      </c>
      <c r="P35" s="94"/>
      <c r="Q35" s="13">
        <v>30</v>
      </c>
      <c r="R35" s="4">
        <f>Q7*100/Q35-100</f>
        <v>-3.3333333333333286</v>
      </c>
      <c r="S35" s="5"/>
      <c r="T35" s="13">
        <v>7</v>
      </c>
      <c r="U35" s="4">
        <f>T7*100/T35-100</f>
        <v>-57.142857142857146</v>
      </c>
      <c r="V35" s="5"/>
    </row>
    <row r="36" spans="1:22" ht="14.25" hidden="1">
      <c r="A36" s="3" t="s">
        <v>53</v>
      </c>
      <c r="B36" s="13">
        <v>157</v>
      </c>
      <c r="C36" s="4">
        <f aca="true" t="shared" si="3" ref="C36:C41">B8*100/B36-100</f>
        <v>10.828025477707001</v>
      </c>
      <c r="D36" s="4"/>
      <c r="E36" s="13">
        <v>50</v>
      </c>
      <c r="F36" s="4">
        <f t="shared" si="0"/>
        <v>44</v>
      </c>
      <c r="H36" s="13">
        <v>10</v>
      </c>
      <c r="I36" s="4">
        <f t="shared" si="1"/>
        <v>-50</v>
      </c>
      <c r="J36" s="94"/>
      <c r="K36" s="13">
        <v>43</v>
      </c>
      <c r="L36" s="4">
        <f t="shared" si="2"/>
        <v>-16.279069767441854</v>
      </c>
      <c r="N36" s="13">
        <v>130</v>
      </c>
      <c r="O36" s="4">
        <f aca="true" t="shared" si="4" ref="O36:O61">N8*100/N36-100</f>
        <v>14.615384615384613</v>
      </c>
      <c r="P36" s="94"/>
      <c r="Q36" s="13">
        <v>46</v>
      </c>
      <c r="R36" s="4">
        <f aca="true" t="shared" si="5" ref="R36:R61">Q8*100/Q36-100</f>
        <v>4.347826086956516</v>
      </c>
      <c r="S36" s="5"/>
      <c r="T36" s="13">
        <v>11</v>
      </c>
      <c r="U36" s="4">
        <f aca="true" t="shared" si="6" ref="U36:U61">T8*100/T36-100</f>
        <v>-9.090909090909093</v>
      </c>
      <c r="V36" s="5"/>
    </row>
    <row r="37" spans="1:22" ht="14.25" hidden="1">
      <c r="A37" s="3" t="s">
        <v>54</v>
      </c>
      <c r="B37" s="13">
        <v>475</v>
      </c>
      <c r="C37" s="4">
        <f t="shared" si="3"/>
        <v>8.631578947368425</v>
      </c>
      <c r="D37" s="4"/>
      <c r="E37" s="13">
        <v>44</v>
      </c>
      <c r="F37" s="4">
        <f t="shared" si="0"/>
        <v>70.45454545454547</v>
      </c>
      <c r="H37" s="13">
        <v>26</v>
      </c>
      <c r="I37" s="4">
        <f t="shared" si="1"/>
        <v>0</v>
      </c>
      <c r="J37" s="94"/>
      <c r="K37" s="13">
        <v>122</v>
      </c>
      <c r="L37" s="4">
        <f t="shared" si="2"/>
        <v>-2.4590163934426243</v>
      </c>
      <c r="N37" s="13">
        <v>453</v>
      </c>
      <c r="O37" s="4">
        <f t="shared" si="4"/>
        <v>-4.63576158940397</v>
      </c>
      <c r="P37" s="94"/>
      <c r="Q37" s="13">
        <v>65</v>
      </c>
      <c r="R37" s="4">
        <f t="shared" si="5"/>
        <v>23.07692307692308</v>
      </c>
      <c r="S37" s="5"/>
      <c r="T37" s="13">
        <v>27</v>
      </c>
      <c r="U37" s="4">
        <f t="shared" si="6"/>
        <v>-44.44444444444444</v>
      </c>
      <c r="V37" s="5"/>
    </row>
    <row r="38" spans="1:22" ht="14.25" hidden="1">
      <c r="A38" s="3" t="s">
        <v>55</v>
      </c>
      <c r="B38" s="13">
        <v>177</v>
      </c>
      <c r="C38" s="4">
        <f t="shared" si="3"/>
        <v>35.59322033898306</v>
      </c>
      <c r="D38" s="4"/>
      <c r="E38" s="13">
        <v>29</v>
      </c>
      <c r="F38" s="4">
        <f t="shared" si="0"/>
        <v>62.06896551724137</v>
      </c>
      <c r="H38" s="13">
        <v>9</v>
      </c>
      <c r="I38" s="4">
        <f t="shared" si="1"/>
        <v>66.66666666666666</v>
      </c>
      <c r="J38" s="94"/>
      <c r="K38" s="13">
        <v>62</v>
      </c>
      <c r="L38" s="4">
        <f t="shared" si="2"/>
        <v>17.74193548387096</v>
      </c>
      <c r="N38" s="13">
        <v>159</v>
      </c>
      <c r="O38" s="4">
        <f t="shared" si="4"/>
        <v>15.723270440251568</v>
      </c>
      <c r="P38" s="94"/>
      <c r="Q38" s="13">
        <v>37</v>
      </c>
      <c r="R38" s="4">
        <f t="shared" si="5"/>
        <v>-2.702702702702709</v>
      </c>
      <c r="S38" s="5"/>
      <c r="T38" s="13">
        <v>8</v>
      </c>
      <c r="U38" s="4">
        <f t="shared" si="6"/>
        <v>125</v>
      </c>
      <c r="V38" s="5"/>
    </row>
    <row r="39" spans="1:22" ht="14.25" hidden="1">
      <c r="A39" s="3" t="s">
        <v>56</v>
      </c>
      <c r="B39" s="13">
        <v>207</v>
      </c>
      <c r="C39" s="4">
        <f t="shared" si="3"/>
        <v>19.32367149758454</v>
      </c>
      <c r="D39" s="4"/>
      <c r="E39" s="13">
        <v>44</v>
      </c>
      <c r="F39" s="4">
        <f t="shared" si="0"/>
        <v>-13.63636363636364</v>
      </c>
      <c r="H39" s="13">
        <v>13</v>
      </c>
      <c r="I39" s="4">
        <f t="shared" si="1"/>
        <v>53.84615384615384</v>
      </c>
      <c r="J39" s="94"/>
      <c r="K39" s="13">
        <v>72</v>
      </c>
      <c r="L39" s="4">
        <f t="shared" si="2"/>
        <v>-1.3888888888888857</v>
      </c>
      <c r="N39" s="13">
        <v>158</v>
      </c>
      <c r="O39" s="4">
        <f t="shared" si="4"/>
        <v>0.6329113924050631</v>
      </c>
      <c r="P39" s="94"/>
      <c r="Q39" s="13">
        <v>37</v>
      </c>
      <c r="R39" s="4">
        <f t="shared" si="5"/>
        <v>8.108108108108112</v>
      </c>
      <c r="S39" s="5"/>
      <c r="T39" s="13">
        <v>14</v>
      </c>
      <c r="U39" s="4">
        <f t="shared" si="6"/>
        <v>-21.42857142857143</v>
      </c>
      <c r="V39" s="5"/>
    </row>
    <row r="40" spans="1:22" ht="14.25" hidden="1">
      <c r="A40" s="3" t="s">
        <v>57</v>
      </c>
      <c r="B40" s="13">
        <v>116</v>
      </c>
      <c r="C40" s="4">
        <f t="shared" si="3"/>
        <v>3.448275862068968</v>
      </c>
      <c r="D40" s="4"/>
      <c r="E40" s="13">
        <v>11</v>
      </c>
      <c r="F40" s="4">
        <f t="shared" si="0"/>
        <v>136.36363636363637</v>
      </c>
      <c r="H40" s="13">
        <v>3</v>
      </c>
      <c r="I40" s="4">
        <f t="shared" si="1"/>
        <v>66.66666666666666</v>
      </c>
      <c r="J40" s="94"/>
      <c r="K40" s="13">
        <v>41</v>
      </c>
      <c r="L40" s="4">
        <f t="shared" si="2"/>
        <v>-7.317073170731703</v>
      </c>
      <c r="N40" s="13">
        <v>72</v>
      </c>
      <c r="O40" s="4">
        <f t="shared" si="4"/>
        <v>-12.5</v>
      </c>
      <c r="P40" s="94"/>
      <c r="Q40" s="13">
        <v>24</v>
      </c>
      <c r="R40" s="4">
        <f t="shared" si="5"/>
        <v>-12.5</v>
      </c>
      <c r="S40" s="5"/>
      <c r="T40" s="13">
        <v>4</v>
      </c>
      <c r="U40" s="4">
        <f t="shared" si="6"/>
        <v>-25</v>
      </c>
      <c r="V40" s="5"/>
    </row>
    <row r="41" spans="1:22" ht="14.25" hidden="1">
      <c r="A41" s="3" t="s">
        <v>58</v>
      </c>
      <c r="B41" s="13">
        <v>275</v>
      </c>
      <c r="C41" s="4">
        <f t="shared" si="3"/>
        <v>0.7272727272727337</v>
      </c>
      <c r="D41" s="4"/>
      <c r="E41" s="13">
        <v>38</v>
      </c>
      <c r="F41" s="4">
        <f t="shared" si="0"/>
        <v>21.05263157894737</v>
      </c>
      <c r="H41" s="13">
        <v>17</v>
      </c>
      <c r="I41" s="4">
        <f t="shared" si="1"/>
        <v>-23.529411764705884</v>
      </c>
      <c r="J41" s="94"/>
      <c r="K41" s="13">
        <v>75</v>
      </c>
      <c r="L41" s="4">
        <f t="shared" si="2"/>
        <v>1.3333333333333286</v>
      </c>
      <c r="N41" s="13">
        <v>241</v>
      </c>
      <c r="O41" s="4">
        <f t="shared" si="4"/>
        <v>7.053941908713696</v>
      </c>
      <c r="P41" s="94"/>
      <c r="Q41" s="13">
        <v>25</v>
      </c>
      <c r="R41" s="4">
        <f t="shared" si="5"/>
        <v>24</v>
      </c>
      <c r="S41" s="5"/>
      <c r="T41" s="13">
        <v>8</v>
      </c>
      <c r="U41" s="4">
        <f t="shared" si="6"/>
        <v>0</v>
      </c>
      <c r="V41" s="5"/>
    </row>
    <row r="42" spans="1:22" ht="28.5" hidden="1">
      <c r="A42" s="3" t="s">
        <v>59</v>
      </c>
      <c r="B42" s="13">
        <v>121</v>
      </c>
      <c r="C42" s="4">
        <f aca="true" t="shared" si="7" ref="C42:C61">B14*100/B42-100</f>
        <v>51.239669421487605</v>
      </c>
      <c r="D42" s="4"/>
      <c r="E42" s="13">
        <v>23</v>
      </c>
      <c r="F42" s="4">
        <f t="shared" si="0"/>
        <v>8.695652173913047</v>
      </c>
      <c r="H42" s="13">
        <v>9</v>
      </c>
      <c r="I42" s="4">
        <f t="shared" si="1"/>
        <v>-33.33333333333333</v>
      </c>
      <c r="J42" s="94"/>
      <c r="K42" s="13">
        <v>44</v>
      </c>
      <c r="L42" s="4">
        <f t="shared" si="2"/>
        <v>86.36363636363637</v>
      </c>
      <c r="N42" s="13">
        <v>146</v>
      </c>
      <c r="O42" s="4">
        <f t="shared" si="4"/>
        <v>12.328767123287676</v>
      </c>
      <c r="P42" s="94"/>
      <c r="Q42" s="13">
        <v>41</v>
      </c>
      <c r="R42" s="4">
        <f t="shared" si="5"/>
        <v>2.439024390243901</v>
      </c>
      <c r="S42" s="5"/>
      <c r="T42" s="13">
        <v>6</v>
      </c>
      <c r="U42" s="4">
        <f t="shared" si="6"/>
        <v>16.66666666666667</v>
      </c>
      <c r="V42" s="5"/>
    </row>
    <row r="43" spans="1:22" ht="14.25" hidden="1">
      <c r="A43" s="3" t="s">
        <v>60</v>
      </c>
      <c r="B43" s="13">
        <v>447</v>
      </c>
      <c r="C43" s="4">
        <f t="shared" si="7"/>
        <v>9.395973154362423</v>
      </c>
      <c r="D43" s="4"/>
      <c r="E43" s="13">
        <v>59</v>
      </c>
      <c r="F43" s="4">
        <f t="shared" si="0"/>
        <v>-15.254237288135599</v>
      </c>
      <c r="H43" s="13">
        <v>26</v>
      </c>
      <c r="I43" s="4">
        <f t="shared" si="1"/>
        <v>-3.8461538461538396</v>
      </c>
      <c r="J43" s="94"/>
      <c r="K43" s="13">
        <v>122</v>
      </c>
      <c r="L43" s="4">
        <f t="shared" si="2"/>
        <v>40.1639344262295</v>
      </c>
      <c r="N43" s="13">
        <v>229</v>
      </c>
      <c r="O43" s="4">
        <f t="shared" si="4"/>
        <v>24.017467248908304</v>
      </c>
      <c r="P43" s="94"/>
      <c r="Q43" s="13">
        <v>73</v>
      </c>
      <c r="R43" s="4">
        <f t="shared" si="5"/>
        <v>-1.3698630136986338</v>
      </c>
      <c r="S43" s="5"/>
      <c r="T43" s="13">
        <v>9</v>
      </c>
      <c r="U43" s="4">
        <f t="shared" si="6"/>
        <v>-33.33333333333333</v>
      </c>
      <c r="V43" s="5"/>
    </row>
    <row r="44" spans="1:22" ht="14.25" hidden="1">
      <c r="A44" s="3" t="s">
        <v>61</v>
      </c>
      <c r="B44" s="13">
        <v>552</v>
      </c>
      <c r="C44" s="4">
        <f t="shared" si="7"/>
        <v>9.782608695652172</v>
      </c>
      <c r="D44" s="4"/>
      <c r="E44" s="13">
        <v>16</v>
      </c>
      <c r="F44" s="4">
        <f t="shared" si="0"/>
        <v>25</v>
      </c>
      <c r="H44" s="13">
        <v>60</v>
      </c>
      <c r="I44" s="4">
        <f t="shared" si="1"/>
        <v>-13.333333333333329</v>
      </c>
      <c r="J44" s="94"/>
      <c r="K44" s="13">
        <v>111</v>
      </c>
      <c r="L44" s="4">
        <f t="shared" si="2"/>
        <v>-13.513513513513516</v>
      </c>
      <c r="N44" s="13">
        <v>562</v>
      </c>
      <c r="O44" s="4">
        <f t="shared" si="4"/>
        <v>-0.1779359430605041</v>
      </c>
      <c r="P44" s="94"/>
      <c r="Q44" s="13">
        <v>44</v>
      </c>
      <c r="R44" s="4">
        <f t="shared" si="5"/>
        <v>59.09090909090909</v>
      </c>
      <c r="S44" s="5"/>
      <c r="T44" s="13">
        <v>51</v>
      </c>
      <c r="U44" s="4">
        <f t="shared" si="6"/>
        <v>-9.803921568627445</v>
      </c>
      <c r="V44" s="5"/>
    </row>
    <row r="45" spans="1:22" ht="14.25" hidden="1">
      <c r="A45" s="3" t="s">
        <v>62</v>
      </c>
      <c r="B45" s="13">
        <v>87</v>
      </c>
      <c r="C45" s="4">
        <f t="shared" si="7"/>
        <v>72.41379310344828</v>
      </c>
      <c r="D45" s="4"/>
      <c r="E45" s="13">
        <v>26</v>
      </c>
      <c r="F45" s="4">
        <f t="shared" si="0"/>
        <v>30.769230769230774</v>
      </c>
      <c r="H45" s="13">
        <v>6</v>
      </c>
      <c r="I45" s="4">
        <f t="shared" si="1"/>
        <v>-16.66666666666667</v>
      </c>
      <c r="J45" s="94"/>
      <c r="K45" s="13">
        <v>16</v>
      </c>
      <c r="L45" s="4">
        <f t="shared" si="2"/>
        <v>106.25</v>
      </c>
      <c r="N45" s="13">
        <v>48</v>
      </c>
      <c r="O45" s="4">
        <f t="shared" si="4"/>
        <v>85.41666666666666</v>
      </c>
      <c r="P45" s="94"/>
      <c r="Q45" s="13">
        <v>14</v>
      </c>
      <c r="R45" s="4">
        <f t="shared" si="5"/>
        <v>50</v>
      </c>
      <c r="S45" s="5"/>
      <c r="T45" s="13">
        <v>3</v>
      </c>
      <c r="U45" s="4">
        <f t="shared" si="6"/>
        <v>66.66666666666666</v>
      </c>
      <c r="V45" s="5"/>
    </row>
    <row r="46" spans="1:22" ht="14.25" hidden="1">
      <c r="A46" s="3" t="s">
        <v>63</v>
      </c>
      <c r="B46" s="13">
        <v>57</v>
      </c>
      <c r="C46" s="4">
        <f t="shared" si="7"/>
        <v>17.54385964912281</v>
      </c>
      <c r="D46" s="4"/>
      <c r="E46" s="13">
        <v>25</v>
      </c>
      <c r="F46" s="4">
        <f t="shared" si="0"/>
        <v>-48</v>
      </c>
      <c r="H46" s="13">
        <v>1</v>
      </c>
      <c r="I46" s="4">
        <f t="shared" si="1"/>
        <v>200</v>
      </c>
      <c r="J46" s="94"/>
      <c r="K46" s="13">
        <v>16</v>
      </c>
      <c r="L46" s="4">
        <f t="shared" si="2"/>
        <v>93.75</v>
      </c>
      <c r="N46" s="13">
        <v>40</v>
      </c>
      <c r="O46" s="4">
        <f t="shared" si="4"/>
        <v>25</v>
      </c>
      <c r="P46" s="94"/>
      <c r="Q46" s="13">
        <v>16</v>
      </c>
      <c r="R46" s="4">
        <f t="shared" si="5"/>
        <v>56.25</v>
      </c>
      <c r="S46" s="5"/>
      <c r="T46" s="13">
        <v>8</v>
      </c>
      <c r="U46" s="4">
        <f t="shared" si="6"/>
        <v>-75</v>
      </c>
      <c r="V46" s="5"/>
    </row>
    <row r="47" spans="1:22" ht="14.25" hidden="1">
      <c r="A47" s="3" t="s">
        <v>64</v>
      </c>
      <c r="B47" s="13">
        <v>568</v>
      </c>
      <c r="C47" s="4">
        <f t="shared" si="7"/>
        <v>-6.1619718309859195</v>
      </c>
      <c r="D47" s="4"/>
      <c r="E47" s="13">
        <v>51</v>
      </c>
      <c r="F47" s="4">
        <f t="shared" si="0"/>
        <v>92.15686274509804</v>
      </c>
      <c r="H47" s="13">
        <v>10</v>
      </c>
      <c r="I47" s="4">
        <f t="shared" si="1"/>
        <v>70</v>
      </c>
      <c r="J47" s="94"/>
      <c r="K47" s="13">
        <v>114</v>
      </c>
      <c r="L47" s="4">
        <f t="shared" si="2"/>
        <v>8.771929824561397</v>
      </c>
      <c r="N47" s="13">
        <v>421</v>
      </c>
      <c r="O47" s="4">
        <f t="shared" si="4"/>
        <v>-7.36342042755345</v>
      </c>
      <c r="P47" s="94"/>
      <c r="Q47" s="13">
        <v>68</v>
      </c>
      <c r="R47" s="4">
        <f t="shared" si="5"/>
        <v>19.117647058823536</v>
      </c>
      <c r="S47" s="5"/>
      <c r="T47" s="13">
        <v>19</v>
      </c>
      <c r="U47" s="4">
        <f t="shared" si="6"/>
        <v>163.15789473684208</v>
      </c>
      <c r="V47" s="5"/>
    </row>
    <row r="48" spans="1:22" ht="14.25" hidden="1">
      <c r="A48" s="3" t="s">
        <v>65</v>
      </c>
      <c r="B48" s="13">
        <v>245</v>
      </c>
      <c r="C48" s="4">
        <f t="shared" si="7"/>
        <v>6.938775510204081</v>
      </c>
      <c r="D48" s="4"/>
      <c r="E48" s="13">
        <v>64</v>
      </c>
      <c r="F48" s="4">
        <f t="shared" si="0"/>
        <v>6.25</v>
      </c>
      <c r="H48" s="13">
        <v>10</v>
      </c>
      <c r="I48" s="4">
        <f t="shared" si="1"/>
        <v>-10</v>
      </c>
      <c r="J48" s="94"/>
      <c r="K48" s="13">
        <v>47</v>
      </c>
      <c r="L48" s="4">
        <f t="shared" si="2"/>
        <v>29.787234042553195</v>
      </c>
      <c r="N48" s="13">
        <v>165</v>
      </c>
      <c r="O48" s="4">
        <f t="shared" si="4"/>
        <v>4.848484848484844</v>
      </c>
      <c r="P48" s="94"/>
      <c r="Q48" s="13">
        <v>30</v>
      </c>
      <c r="R48" s="4">
        <f t="shared" si="5"/>
        <v>-20</v>
      </c>
      <c r="S48" s="5"/>
      <c r="T48" s="13">
        <v>21</v>
      </c>
      <c r="U48" s="4">
        <f t="shared" si="6"/>
        <v>-19.04761904761905</v>
      </c>
      <c r="V48" s="5"/>
    </row>
    <row r="49" spans="1:22" ht="14.25" hidden="1">
      <c r="A49" s="3" t="s">
        <v>66</v>
      </c>
      <c r="B49" s="13">
        <v>528</v>
      </c>
      <c r="C49" s="4">
        <f t="shared" si="7"/>
        <v>-1.7045454545454533</v>
      </c>
      <c r="D49" s="4"/>
      <c r="E49" s="13">
        <v>56</v>
      </c>
      <c r="F49" s="4">
        <f t="shared" si="0"/>
        <v>35.71428571428572</v>
      </c>
      <c r="H49" s="13">
        <v>33</v>
      </c>
      <c r="I49" s="4">
        <f t="shared" si="1"/>
        <v>-3.030303030303031</v>
      </c>
      <c r="J49" s="94"/>
      <c r="K49" s="13">
        <v>118</v>
      </c>
      <c r="L49" s="4">
        <f t="shared" si="2"/>
        <v>-14.406779661016955</v>
      </c>
      <c r="N49" s="13">
        <v>425</v>
      </c>
      <c r="O49" s="4">
        <f t="shared" si="4"/>
        <v>4.470588235294116</v>
      </c>
      <c r="P49" s="94"/>
      <c r="Q49" s="13">
        <v>52</v>
      </c>
      <c r="R49" s="4">
        <f t="shared" si="5"/>
        <v>30.769230769230774</v>
      </c>
      <c r="S49" s="5"/>
      <c r="T49" s="13">
        <v>19</v>
      </c>
      <c r="U49" s="4">
        <f t="shared" si="6"/>
        <v>36.84210526315789</v>
      </c>
      <c r="V49" s="5"/>
    </row>
    <row r="50" spans="1:22" ht="14.25" hidden="1">
      <c r="A50" s="3" t="s">
        <v>67</v>
      </c>
      <c r="B50" s="13">
        <v>223</v>
      </c>
      <c r="C50" s="4">
        <f t="shared" si="7"/>
        <v>33.6322869955157</v>
      </c>
      <c r="D50" s="4"/>
      <c r="E50" s="13">
        <v>40</v>
      </c>
      <c r="F50" s="4">
        <f t="shared" si="0"/>
        <v>17.5</v>
      </c>
      <c r="H50" s="13">
        <v>15</v>
      </c>
      <c r="I50" s="4">
        <f t="shared" si="1"/>
        <v>-46.666666666666664</v>
      </c>
      <c r="J50" s="94"/>
      <c r="K50" s="13">
        <v>47</v>
      </c>
      <c r="L50" s="4">
        <f t="shared" si="2"/>
        <v>42.553191489361694</v>
      </c>
      <c r="N50" s="13">
        <v>158</v>
      </c>
      <c r="O50" s="4">
        <f t="shared" si="4"/>
        <v>-10.12658227848101</v>
      </c>
      <c r="P50" s="94"/>
      <c r="Q50" s="13">
        <v>55</v>
      </c>
      <c r="R50" s="4">
        <f t="shared" si="5"/>
        <v>-30.909090909090907</v>
      </c>
      <c r="S50" s="5"/>
      <c r="T50" s="13">
        <v>17</v>
      </c>
      <c r="U50" s="4">
        <f t="shared" si="6"/>
        <v>0</v>
      </c>
      <c r="V50" s="5"/>
    </row>
    <row r="51" spans="1:22" ht="14.25" hidden="1">
      <c r="A51" s="3" t="s">
        <v>68</v>
      </c>
      <c r="B51" s="13">
        <v>151</v>
      </c>
      <c r="C51" s="4">
        <f t="shared" si="7"/>
        <v>16.556291390728475</v>
      </c>
      <c r="D51" s="4"/>
      <c r="E51" s="13">
        <v>30</v>
      </c>
      <c r="F51" s="4">
        <f t="shared" si="0"/>
        <v>80</v>
      </c>
      <c r="H51" s="13">
        <v>3</v>
      </c>
      <c r="I51" s="4">
        <f t="shared" si="1"/>
        <v>200</v>
      </c>
      <c r="J51" s="94"/>
      <c r="K51" s="13">
        <v>45</v>
      </c>
      <c r="L51" s="4">
        <f t="shared" si="2"/>
        <v>28.888888888888886</v>
      </c>
      <c r="N51" s="13">
        <v>88</v>
      </c>
      <c r="O51" s="4">
        <f t="shared" si="4"/>
        <v>27.272727272727266</v>
      </c>
      <c r="P51" s="94"/>
      <c r="Q51" s="13">
        <v>35</v>
      </c>
      <c r="R51" s="4">
        <f t="shared" si="5"/>
        <v>-17.14285714285714</v>
      </c>
      <c r="S51" s="5"/>
      <c r="T51" s="13">
        <v>5</v>
      </c>
      <c r="U51" s="4">
        <f t="shared" si="6"/>
        <v>60</v>
      </c>
      <c r="V51" s="5"/>
    </row>
    <row r="52" spans="1:22" ht="14.25" hidden="1">
      <c r="A52" s="3" t="s">
        <v>69</v>
      </c>
      <c r="B52" s="13">
        <v>110</v>
      </c>
      <c r="C52" s="4">
        <f t="shared" si="7"/>
        <v>19.090909090909093</v>
      </c>
      <c r="D52" s="4"/>
      <c r="E52" s="13">
        <v>38</v>
      </c>
      <c r="F52" s="4">
        <f t="shared" si="0"/>
        <v>7.89473684210526</v>
      </c>
      <c r="H52" s="13">
        <v>13</v>
      </c>
      <c r="I52" s="4">
        <f t="shared" si="1"/>
        <v>-23.07692307692308</v>
      </c>
      <c r="J52" s="94"/>
      <c r="K52" s="13">
        <v>35</v>
      </c>
      <c r="L52" s="4">
        <f t="shared" si="2"/>
        <v>20</v>
      </c>
      <c r="N52" s="13">
        <v>101</v>
      </c>
      <c r="O52" s="4">
        <f t="shared" si="4"/>
        <v>-6.930693069306926</v>
      </c>
      <c r="P52" s="94"/>
      <c r="Q52" s="13">
        <v>33</v>
      </c>
      <c r="R52" s="4">
        <f t="shared" si="5"/>
        <v>-18.181818181818187</v>
      </c>
      <c r="S52" s="5"/>
      <c r="T52" s="13">
        <v>7</v>
      </c>
      <c r="U52" s="4">
        <f t="shared" si="6"/>
        <v>-28.57142857142857</v>
      </c>
      <c r="V52" s="5"/>
    </row>
    <row r="53" spans="1:22" ht="14.25" hidden="1">
      <c r="A53" s="3" t="s">
        <v>70</v>
      </c>
      <c r="B53" s="13">
        <v>93</v>
      </c>
      <c r="C53" s="4">
        <f t="shared" si="7"/>
        <v>56.98924731182797</v>
      </c>
      <c r="D53" s="4"/>
      <c r="E53" s="13">
        <v>27</v>
      </c>
      <c r="F53" s="4">
        <f t="shared" si="0"/>
        <v>-7.407407407407405</v>
      </c>
      <c r="H53" s="13">
        <v>4</v>
      </c>
      <c r="I53" s="4">
        <f t="shared" si="1"/>
        <v>-25</v>
      </c>
      <c r="J53" s="94"/>
      <c r="K53" s="13">
        <v>20</v>
      </c>
      <c r="L53" s="4">
        <f t="shared" si="2"/>
        <v>85</v>
      </c>
      <c r="N53" s="13">
        <v>85</v>
      </c>
      <c r="O53" s="4">
        <f t="shared" si="4"/>
        <v>5.882352941176464</v>
      </c>
      <c r="P53" s="94"/>
      <c r="Q53" s="13">
        <v>8</v>
      </c>
      <c r="R53" s="4">
        <f t="shared" si="5"/>
        <v>62.5</v>
      </c>
      <c r="S53" s="5"/>
      <c r="T53" s="13">
        <v>3</v>
      </c>
      <c r="U53" s="4">
        <f t="shared" si="6"/>
        <v>-33.33333333333333</v>
      </c>
      <c r="V53" s="5"/>
    </row>
    <row r="54" spans="1:22" ht="14.25" hidden="1">
      <c r="A54" s="3" t="s">
        <v>71</v>
      </c>
      <c r="B54" s="13">
        <v>399</v>
      </c>
      <c r="C54" s="4">
        <f t="shared" si="7"/>
        <v>8.771929824561397</v>
      </c>
      <c r="D54" s="4"/>
      <c r="E54" s="13">
        <v>45</v>
      </c>
      <c r="F54" s="4">
        <f t="shared" si="0"/>
        <v>88.88888888888889</v>
      </c>
      <c r="H54" s="13">
        <v>15</v>
      </c>
      <c r="I54" s="4">
        <f t="shared" si="1"/>
        <v>20</v>
      </c>
      <c r="J54" s="94"/>
      <c r="K54" s="13">
        <v>52</v>
      </c>
      <c r="L54" s="4">
        <f t="shared" si="2"/>
        <v>44.230769230769226</v>
      </c>
      <c r="N54" s="13">
        <v>311</v>
      </c>
      <c r="O54" s="4">
        <f t="shared" si="4"/>
        <v>27.0096463022508</v>
      </c>
      <c r="P54" s="94"/>
      <c r="Q54" s="13">
        <v>47</v>
      </c>
      <c r="R54" s="4">
        <f t="shared" si="5"/>
        <v>-25.531914893617028</v>
      </c>
      <c r="S54" s="5"/>
      <c r="T54" s="13">
        <v>7</v>
      </c>
      <c r="U54" s="4">
        <f t="shared" si="6"/>
        <v>100</v>
      </c>
      <c r="V54" s="5"/>
    </row>
    <row r="55" spans="1:22" ht="14.25" hidden="1">
      <c r="A55" s="3" t="s">
        <v>72</v>
      </c>
      <c r="B55" s="13">
        <v>188</v>
      </c>
      <c r="C55" s="4">
        <f t="shared" si="7"/>
        <v>1.5957446808510696</v>
      </c>
      <c r="D55" s="4"/>
      <c r="E55" s="13">
        <v>37</v>
      </c>
      <c r="F55" s="4">
        <f t="shared" si="0"/>
        <v>29.72972972972974</v>
      </c>
      <c r="H55" s="13">
        <v>9</v>
      </c>
      <c r="I55" s="4">
        <f t="shared" si="1"/>
        <v>22.22222222222223</v>
      </c>
      <c r="J55" s="94"/>
      <c r="K55" s="13">
        <v>44</v>
      </c>
      <c r="L55" s="4">
        <f t="shared" si="2"/>
        <v>6.818181818181813</v>
      </c>
      <c r="N55" s="13">
        <v>135</v>
      </c>
      <c r="O55" s="4">
        <f t="shared" si="4"/>
        <v>-12.592592592592595</v>
      </c>
      <c r="P55" s="94"/>
      <c r="Q55" s="13">
        <v>29</v>
      </c>
      <c r="R55" s="4">
        <f t="shared" si="5"/>
        <v>-10.34482758620689</v>
      </c>
      <c r="S55" s="5"/>
      <c r="T55" s="13">
        <v>4</v>
      </c>
      <c r="U55" s="4">
        <f t="shared" si="6"/>
        <v>25</v>
      </c>
      <c r="V55" s="5"/>
    </row>
    <row r="56" spans="1:22" ht="14.25" hidden="1">
      <c r="A56" s="3" t="s">
        <v>73</v>
      </c>
      <c r="B56" s="13">
        <v>185</v>
      </c>
      <c r="C56" s="4">
        <f t="shared" si="7"/>
        <v>-8.648648648648646</v>
      </c>
      <c r="D56" s="4"/>
      <c r="E56" s="13">
        <v>35</v>
      </c>
      <c r="F56" s="4">
        <f t="shared" si="0"/>
        <v>-31.42857142857143</v>
      </c>
      <c r="H56" s="13">
        <v>3</v>
      </c>
      <c r="I56" s="4">
        <f t="shared" si="1"/>
        <v>33.33333333333334</v>
      </c>
      <c r="J56" s="94"/>
      <c r="K56" s="13">
        <v>49</v>
      </c>
      <c r="L56" s="4">
        <f t="shared" si="2"/>
        <v>-24.48979591836735</v>
      </c>
      <c r="N56" s="13">
        <v>132</v>
      </c>
      <c r="O56" s="4">
        <f t="shared" si="4"/>
        <v>-10.606060606060609</v>
      </c>
      <c r="P56" s="94"/>
      <c r="Q56" s="13">
        <v>20</v>
      </c>
      <c r="R56" s="4">
        <f t="shared" si="5"/>
        <v>20</v>
      </c>
      <c r="S56" s="5"/>
      <c r="T56" s="13">
        <v>11</v>
      </c>
      <c r="U56" s="4">
        <f t="shared" si="6"/>
        <v>-27.272727272727266</v>
      </c>
      <c r="V56" s="5"/>
    </row>
    <row r="57" spans="1:22" ht="14.25" hidden="1">
      <c r="A57" s="3" t="s">
        <v>74</v>
      </c>
      <c r="B57" s="13">
        <v>216</v>
      </c>
      <c r="C57" s="4">
        <f t="shared" si="7"/>
        <v>-3.2407407407407476</v>
      </c>
      <c r="D57" s="4"/>
      <c r="E57" s="13">
        <v>34</v>
      </c>
      <c r="F57" s="4">
        <f t="shared" si="0"/>
        <v>17.647058823529406</v>
      </c>
      <c r="H57" s="13">
        <v>17</v>
      </c>
      <c r="I57" s="4">
        <f t="shared" si="1"/>
        <v>-52.94117647058823</v>
      </c>
      <c r="J57" s="94"/>
      <c r="K57" s="13">
        <v>61</v>
      </c>
      <c r="L57" s="4">
        <f t="shared" si="2"/>
        <v>-13.114754098360649</v>
      </c>
      <c r="N57" s="13">
        <v>107</v>
      </c>
      <c r="O57" s="4">
        <f t="shared" si="4"/>
        <v>8.411214953271028</v>
      </c>
      <c r="P57" s="94"/>
      <c r="Q57" s="13">
        <v>42</v>
      </c>
      <c r="R57" s="4">
        <f t="shared" si="5"/>
        <v>-35.71428571428571</v>
      </c>
      <c r="S57" s="5"/>
      <c r="T57" s="13">
        <v>6</v>
      </c>
      <c r="U57" s="4">
        <f t="shared" si="6"/>
        <v>-50</v>
      </c>
      <c r="V57" s="5"/>
    </row>
    <row r="58" spans="1:22" ht="14.25" hidden="1">
      <c r="A58" s="3" t="s">
        <v>75</v>
      </c>
      <c r="B58" s="13">
        <v>102</v>
      </c>
      <c r="C58" s="4">
        <f t="shared" si="7"/>
        <v>22.549019607843135</v>
      </c>
      <c r="D58" s="4"/>
      <c r="E58" s="13">
        <v>27</v>
      </c>
      <c r="F58" s="4">
        <f t="shared" si="0"/>
        <v>37.03703703703704</v>
      </c>
      <c r="H58" s="13">
        <v>16</v>
      </c>
      <c r="I58" s="4">
        <f t="shared" si="1"/>
        <v>-25</v>
      </c>
      <c r="J58" s="94"/>
      <c r="K58" s="13">
        <v>60</v>
      </c>
      <c r="L58" s="4">
        <f t="shared" si="2"/>
        <v>-21.66666666666667</v>
      </c>
      <c r="N58" s="13">
        <v>92</v>
      </c>
      <c r="O58" s="4">
        <f t="shared" si="4"/>
        <v>-6.521739130434781</v>
      </c>
      <c r="P58" s="94"/>
      <c r="Q58" s="13">
        <v>62</v>
      </c>
      <c r="R58" s="4">
        <f t="shared" si="5"/>
        <v>-40.32258064516129</v>
      </c>
      <c r="S58" s="5"/>
      <c r="T58" s="13">
        <v>3</v>
      </c>
      <c r="U58" s="4">
        <f t="shared" si="6"/>
        <v>233.33333333333331</v>
      </c>
      <c r="V58" s="5"/>
    </row>
    <row r="59" spans="1:22" ht="14.25" hidden="1">
      <c r="A59" s="3" t="s">
        <v>76</v>
      </c>
      <c r="B59" s="13">
        <v>105</v>
      </c>
      <c r="C59" s="4">
        <f t="shared" si="7"/>
        <v>12.38095238095238</v>
      </c>
      <c r="D59" s="4"/>
      <c r="E59" s="13">
        <v>13</v>
      </c>
      <c r="F59" s="4">
        <f t="shared" si="0"/>
        <v>138.46153846153845</v>
      </c>
      <c r="H59" s="13">
        <v>1</v>
      </c>
      <c r="I59" s="4">
        <f t="shared" si="1"/>
        <v>200</v>
      </c>
      <c r="J59" s="94"/>
      <c r="K59" s="13">
        <v>25</v>
      </c>
      <c r="L59" s="4">
        <f t="shared" si="2"/>
        <v>108</v>
      </c>
      <c r="N59" s="13">
        <v>64</v>
      </c>
      <c r="O59" s="4">
        <f t="shared" si="4"/>
        <v>6.25</v>
      </c>
      <c r="P59" s="94"/>
      <c r="Q59" s="13">
        <v>16</v>
      </c>
      <c r="R59" s="4">
        <f t="shared" si="5"/>
        <v>0</v>
      </c>
      <c r="S59" s="5"/>
      <c r="T59" s="13">
        <v>4</v>
      </c>
      <c r="U59" s="4">
        <f t="shared" si="6"/>
        <v>50</v>
      </c>
      <c r="V59" s="5"/>
    </row>
    <row r="60" spans="1:22" ht="14.25" hidden="1">
      <c r="A60" s="3" t="s">
        <v>77</v>
      </c>
      <c r="B60" s="13">
        <v>0</v>
      </c>
      <c r="C60" s="4" t="e">
        <f t="shared" si="7"/>
        <v>#DIV/0!</v>
      </c>
      <c r="D60" s="4"/>
      <c r="E60" s="13">
        <v>0</v>
      </c>
      <c r="F60" s="4" t="e">
        <f t="shared" si="0"/>
        <v>#DIV/0!</v>
      </c>
      <c r="H60" s="13">
        <v>0</v>
      </c>
      <c r="I60" s="4" t="e">
        <f t="shared" si="1"/>
        <v>#DIV/0!</v>
      </c>
      <c r="J60" s="94"/>
      <c r="K60" s="13">
        <v>0</v>
      </c>
      <c r="L60" s="4" t="e">
        <f t="shared" si="2"/>
        <v>#DIV/0!</v>
      </c>
      <c r="N60" s="13">
        <v>0</v>
      </c>
      <c r="O60" s="4" t="e">
        <f t="shared" si="4"/>
        <v>#DIV/0!</v>
      </c>
      <c r="P60" s="94"/>
      <c r="Q60" s="13">
        <v>0</v>
      </c>
      <c r="R60" s="4" t="e">
        <f t="shared" si="5"/>
        <v>#DIV/0!</v>
      </c>
      <c r="S60" s="5"/>
      <c r="T60" s="13">
        <v>0</v>
      </c>
      <c r="U60" s="4" t="e">
        <f t="shared" si="6"/>
        <v>#DIV/0!</v>
      </c>
      <c r="V60" s="5"/>
    </row>
    <row r="61" spans="1:22" ht="15" hidden="1">
      <c r="A61" s="6" t="s">
        <v>78</v>
      </c>
      <c r="B61" s="29">
        <v>5953</v>
      </c>
      <c r="C61" s="4">
        <f t="shared" si="7"/>
        <v>9.860574500251971</v>
      </c>
      <c r="D61" s="4"/>
      <c r="E61" s="29">
        <v>890</v>
      </c>
      <c r="F61" s="4">
        <f t="shared" si="0"/>
        <v>30.224719101123583</v>
      </c>
      <c r="H61" s="29">
        <v>340</v>
      </c>
      <c r="I61" s="4">
        <f t="shared" si="1"/>
        <v>-3.82352941176471</v>
      </c>
      <c r="J61" s="94"/>
      <c r="K61" s="29">
        <v>1489</v>
      </c>
      <c r="L61" s="4">
        <f t="shared" si="2"/>
        <v>12.558764271323042</v>
      </c>
      <c r="N61" s="29">
        <v>4656</v>
      </c>
      <c r="O61" s="4">
        <f t="shared" si="4"/>
        <v>4.424398625429546</v>
      </c>
      <c r="P61" s="94"/>
      <c r="Q61" s="29">
        <v>949</v>
      </c>
      <c r="R61" s="4">
        <f t="shared" si="5"/>
        <v>1.1591148577449957</v>
      </c>
      <c r="S61" s="5"/>
      <c r="T61" s="29">
        <v>282</v>
      </c>
      <c r="U61" s="4">
        <f t="shared" si="6"/>
        <v>8.156028368794324</v>
      </c>
      <c r="V61" s="5"/>
    </row>
    <row r="62" ht="14.25" hidden="1"/>
    <row r="63" spans="3:5" ht="14.25">
      <c r="C63" s="4"/>
      <c r="D63" s="4"/>
      <c r="E63" s="4"/>
    </row>
    <row r="64" spans="4:5" ht="14.25">
      <c r="D64" s="4"/>
      <c r="E64" s="4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O35:O61 R35:R61 U35:U61 C35:C61 L35:L61 I35:I61 F35:F61">
    <cfRule type="cellIs" priority="11" dxfId="158" operator="greaterThan" stopIfTrue="1">
      <formula>0</formula>
    </cfRule>
    <cfRule type="cellIs" priority="12" dxfId="159" operator="lessThanOrEqual" stopIfTrue="1">
      <formula>0</formula>
    </cfRule>
  </conditionalFormatting>
  <conditionalFormatting sqref="C6:C33 F6:F33 L6:L33 O6:O33 R6:R33 U6:U33 I6:I33">
    <cfRule type="cellIs" priority="8" dxfId="158" operator="greaterThan" stopIfTrue="1">
      <formula>0</formula>
    </cfRule>
  </conditionalFormatting>
  <conditionalFormatting sqref="C6:C33 F6:F33 L6:L33 O6:O33 R6:R33 U6:U33 I6:I33">
    <cfRule type="cellIs" priority="7" dxfId="160" operator="lessThanOrEqual" stopIfTrue="1">
      <formula>0</formula>
    </cfRule>
  </conditionalFormatting>
  <conditionalFormatting sqref="B8:B33">
    <cfRule type="cellIs" priority="4" dxfId="158" operator="greaterThan" stopIfTrue="1">
      <formula>0</formula>
    </cfRule>
  </conditionalFormatting>
  <conditionalFormatting sqref="B8:B33">
    <cfRule type="cellIs" priority="3" dxfId="160" operator="lessThanOrEqual" stopIfTrue="1">
      <formula>0</formula>
    </cfRule>
  </conditionalFormatting>
  <conditionalFormatting sqref="B7">
    <cfRule type="cellIs" priority="2" dxfId="158" operator="greaterThan" stopIfTrue="1">
      <formula>0</formula>
    </cfRule>
  </conditionalFormatting>
  <conditionalFormatting sqref="B7">
    <cfRule type="cellIs" priority="1" dxfId="160" operator="lessThanOrEqual" stopIfTrue="1">
      <formula>0</formula>
    </cfRule>
  </conditionalFormatting>
  <printOptions horizontalCentered="1"/>
  <pageMargins left="0.5666666666666667" right="0.21666666666666667" top="0.7833333333333333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workbookViewId="0" topLeftCell="A1">
      <selection activeCell="L26" sqref="L26"/>
    </sheetView>
  </sheetViews>
  <sheetFormatPr defaultColWidth="9.140625" defaultRowHeight="15"/>
  <cols>
    <col min="1" max="1" width="28.57421875" style="1" customWidth="1"/>
    <col min="2" max="10" width="13.0039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13"/>
      <c r="C7" s="13"/>
      <c r="D7" s="20"/>
      <c r="E7" s="13"/>
      <c r="F7" s="13"/>
      <c r="G7" s="20"/>
      <c r="H7" s="13"/>
      <c r="I7" s="13"/>
      <c r="J7" s="20"/>
    </row>
    <row r="8" spans="1:10" ht="14.25">
      <c r="A8" s="14" t="s">
        <v>52</v>
      </c>
      <c r="B8" s="13">
        <v>173</v>
      </c>
      <c r="C8" s="13">
        <v>162</v>
      </c>
      <c r="D8" s="20">
        <f>C8*100/B8-100</f>
        <v>-6.358381502890168</v>
      </c>
      <c r="E8" s="13">
        <v>27</v>
      </c>
      <c r="F8" s="13">
        <v>33</v>
      </c>
      <c r="G8" s="20">
        <f>F8*100/E8-100</f>
        <v>22.22222222222223</v>
      </c>
      <c r="H8" s="13">
        <v>245</v>
      </c>
      <c r="I8" s="13">
        <v>229</v>
      </c>
      <c r="J8" s="20">
        <f>I8*100/H8-100</f>
        <v>-6.530612244897952</v>
      </c>
    </row>
    <row r="9" spans="1:10" ht="14.25">
      <c r="A9" s="14" t="s">
        <v>53</v>
      </c>
      <c r="B9" s="13">
        <v>257</v>
      </c>
      <c r="C9" s="13">
        <v>299</v>
      </c>
      <c r="D9" s="20">
        <f aca="true" t="shared" si="0" ref="D9:D34">C9*100/B9-100</f>
        <v>16.342412451361866</v>
      </c>
      <c r="E9" s="13">
        <v>34</v>
      </c>
      <c r="F9" s="13">
        <v>24</v>
      </c>
      <c r="G9" s="20">
        <f aca="true" t="shared" si="1" ref="G9:G34">F9*100/E9-100</f>
        <v>-29.411764705882348</v>
      </c>
      <c r="H9" s="13">
        <v>336</v>
      </c>
      <c r="I9" s="13">
        <v>379</v>
      </c>
      <c r="J9" s="20">
        <f aca="true" t="shared" si="2" ref="J9:J34">I9*100/H9-100</f>
        <v>12.797619047619051</v>
      </c>
    </row>
    <row r="10" spans="1:10" ht="14.25">
      <c r="A10" s="14" t="s">
        <v>54</v>
      </c>
      <c r="B10" s="13">
        <v>684</v>
      </c>
      <c r="C10" s="13">
        <v>718</v>
      </c>
      <c r="D10" s="20">
        <f t="shared" si="0"/>
        <v>4.970760233918128</v>
      </c>
      <c r="E10" s="13">
        <v>52</v>
      </c>
      <c r="F10" s="13">
        <v>23</v>
      </c>
      <c r="G10" s="20">
        <f t="shared" si="1"/>
        <v>-55.76923076923077</v>
      </c>
      <c r="H10" s="13">
        <v>958</v>
      </c>
      <c r="I10" s="13">
        <v>957</v>
      </c>
      <c r="J10" s="20">
        <f t="shared" si="2"/>
        <v>-0.10438413361168841</v>
      </c>
    </row>
    <row r="11" spans="1:10" ht="14.25">
      <c r="A11" s="14" t="s">
        <v>55</v>
      </c>
      <c r="B11" s="13">
        <v>286</v>
      </c>
      <c r="C11" s="13">
        <v>362</v>
      </c>
      <c r="D11" s="20">
        <f t="shared" si="0"/>
        <v>26.573426573426573</v>
      </c>
      <c r="E11" s="13">
        <v>27</v>
      </c>
      <c r="F11" s="13">
        <v>34</v>
      </c>
      <c r="G11" s="20">
        <f t="shared" si="1"/>
        <v>25.925925925925924</v>
      </c>
      <c r="H11" s="13">
        <v>387</v>
      </c>
      <c r="I11" s="13">
        <v>487</v>
      </c>
      <c r="J11" s="20">
        <f t="shared" si="2"/>
        <v>25.83979328165374</v>
      </c>
    </row>
    <row r="12" spans="1:10" ht="14.25">
      <c r="A12" s="14" t="s">
        <v>56</v>
      </c>
      <c r="B12" s="13">
        <v>229</v>
      </c>
      <c r="C12" s="13">
        <v>254</v>
      </c>
      <c r="D12" s="20">
        <f t="shared" si="0"/>
        <v>10.917030567685586</v>
      </c>
      <c r="E12" s="13">
        <v>23</v>
      </c>
      <c r="F12" s="13">
        <v>16</v>
      </c>
      <c r="G12" s="20">
        <f t="shared" si="1"/>
        <v>-30.434782608695656</v>
      </c>
      <c r="H12" s="13">
        <v>294</v>
      </c>
      <c r="I12" s="13">
        <v>311</v>
      </c>
      <c r="J12" s="20">
        <f t="shared" si="2"/>
        <v>5.782312925170075</v>
      </c>
    </row>
    <row r="13" spans="1:10" ht="14.25">
      <c r="A13" s="14" t="s">
        <v>57</v>
      </c>
      <c r="B13" s="13">
        <v>76</v>
      </c>
      <c r="C13" s="13">
        <v>80</v>
      </c>
      <c r="D13" s="20">
        <f t="shared" si="0"/>
        <v>5.263157894736835</v>
      </c>
      <c r="E13" s="13">
        <v>14</v>
      </c>
      <c r="F13" s="13">
        <v>11</v>
      </c>
      <c r="G13" s="20">
        <f t="shared" si="1"/>
        <v>-21.42857142857143</v>
      </c>
      <c r="H13" s="13">
        <v>91</v>
      </c>
      <c r="I13" s="13">
        <v>93</v>
      </c>
      <c r="J13" s="20">
        <f t="shared" si="2"/>
        <v>2.197802197802204</v>
      </c>
    </row>
    <row r="14" spans="1:10" ht="14.25">
      <c r="A14" s="14" t="s">
        <v>58</v>
      </c>
      <c r="B14" s="13">
        <v>384</v>
      </c>
      <c r="C14" s="13">
        <v>404</v>
      </c>
      <c r="D14" s="20">
        <f t="shared" si="0"/>
        <v>5.208333333333329</v>
      </c>
      <c r="E14" s="13">
        <v>24</v>
      </c>
      <c r="F14" s="13">
        <v>33</v>
      </c>
      <c r="G14" s="20">
        <f t="shared" si="1"/>
        <v>37.5</v>
      </c>
      <c r="H14" s="13">
        <v>554</v>
      </c>
      <c r="I14" s="13">
        <v>519</v>
      </c>
      <c r="J14" s="20">
        <f t="shared" si="2"/>
        <v>-6.317689530685925</v>
      </c>
    </row>
    <row r="15" spans="1:10" ht="14.25">
      <c r="A15" s="14" t="s">
        <v>59</v>
      </c>
      <c r="B15" s="13">
        <v>234</v>
      </c>
      <c r="C15" s="13">
        <v>369</v>
      </c>
      <c r="D15" s="20">
        <f t="shared" si="0"/>
        <v>57.69230769230768</v>
      </c>
      <c r="E15" s="13">
        <v>30</v>
      </c>
      <c r="F15" s="13">
        <v>56</v>
      </c>
      <c r="G15" s="20">
        <f t="shared" si="1"/>
        <v>86.66666666666666</v>
      </c>
      <c r="H15" s="13">
        <v>322</v>
      </c>
      <c r="I15" s="13">
        <v>534</v>
      </c>
      <c r="J15" s="20">
        <f t="shared" si="2"/>
        <v>65.8385093167702</v>
      </c>
    </row>
    <row r="16" spans="1:10" ht="14.25">
      <c r="A16" s="14" t="s">
        <v>60</v>
      </c>
      <c r="B16" s="13">
        <v>410</v>
      </c>
      <c r="C16" s="13">
        <v>493</v>
      </c>
      <c r="D16" s="20">
        <f t="shared" si="0"/>
        <v>20.243902439024396</v>
      </c>
      <c r="E16" s="13">
        <v>13</v>
      </c>
      <c r="F16" s="13">
        <v>42</v>
      </c>
      <c r="G16" s="20">
        <f t="shared" si="1"/>
        <v>223.0769230769231</v>
      </c>
      <c r="H16" s="13">
        <v>570</v>
      </c>
      <c r="I16" s="13">
        <v>654</v>
      </c>
      <c r="J16" s="20">
        <f t="shared" si="2"/>
        <v>14.736842105263165</v>
      </c>
    </row>
    <row r="17" spans="1:10" ht="14.25">
      <c r="A17" s="14" t="s">
        <v>61</v>
      </c>
      <c r="B17" s="13">
        <v>483</v>
      </c>
      <c r="C17" s="13">
        <v>581</v>
      </c>
      <c r="D17" s="20">
        <f t="shared" si="0"/>
        <v>20.289855072463766</v>
      </c>
      <c r="E17" s="13">
        <v>5</v>
      </c>
      <c r="F17" s="13">
        <v>2</v>
      </c>
      <c r="G17" s="20">
        <f t="shared" si="1"/>
        <v>-60</v>
      </c>
      <c r="H17" s="13">
        <v>584</v>
      </c>
      <c r="I17" s="13">
        <v>697</v>
      </c>
      <c r="J17" s="20">
        <f t="shared" si="2"/>
        <v>19.349315068493155</v>
      </c>
    </row>
    <row r="18" spans="1:10" ht="14.25">
      <c r="A18" s="14" t="s">
        <v>62</v>
      </c>
      <c r="B18" s="13">
        <v>120</v>
      </c>
      <c r="C18" s="13">
        <v>224</v>
      </c>
      <c r="D18" s="20">
        <f t="shared" si="0"/>
        <v>86.66666666666666</v>
      </c>
      <c r="E18" s="13">
        <v>15</v>
      </c>
      <c r="F18" s="13">
        <v>32</v>
      </c>
      <c r="G18" s="20">
        <f t="shared" si="1"/>
        <v>113.33333333333334</v>
      </c>
      <c r="H18" s="13">
        <v>163</v>
      </c>
      <c r="I18" s="13">
        <v>282</v>
      </c>
      <c r="J18" s="20">
        <f t="shared" si="2"/>
        <v>73.00613496932516</v>
      </c>
    </row>
    <row r="19" spans="1:10" ht="14.25">
      <c r="A19" s="14" t="s">
        <v>63</v>
      </c>
      <c r="B19" s="13">
        <v>96</v>
      </c>
      <c r="C19" s="13">
        <v>126</v>
      </c>
      <c r="D19" s="20">
        <f t="shared" si="0"/>
        <v>31.25</v>
      </c>
      <c r="E19" s="13">
        <v>8</v>
      </c>
      <c r="F19" s="13">
        <v>10</v>
      </c>
      <c r="G19" s="20">
        <f t="shared" si="1"/>
        <v>25</v>
      </c>
      <c r="H19" s="13">
        <v>133</v>
      </c>
      <c r="I19" s="13">
        <v>176</v>
      </c>
      <c r="J19" s="20">
        <f t="shared" si="2"/>
        <v>32.33082706766916</v>
      </c>
    </row>
    <row r="20" spans="1:10" ht="14.25">
      <c r="A20" s="14" t="s">
        <v>64</v>
      </c>
      <c r="B20" s="13">
        <v>518</v>
      </c>
      <c r="C20" s="13">
        <v>611</v>
      </c>
      <c r="D20" s="20">
        <f t="shared" si="0"/>
        <v>17.95366795366796</v>
      </c>
      <c r="E20" s="13">
        <v>70</v>
      </c>
      <c r="F20" s="13">
        <v>57</v>
      </c>
      <c r="G20" s="20">
        <f t="shared" si="1"/>
        <v>-18.57142857142857</v>
      </c>
      <c r="H20" s="13">
        <v>716</v>
      </c>
      <c r="I20" s="13">
        <v>861</v>
      </c>
      <c r="J20" s="20">
        <f t="shared" si="2"/>
        <v>20.25139664804469</v>
      </c>
    </row>
    <row r="21" spans="1:10" ht="14.25">
      <c r="A21" s="14" t="s">
        <v>65</v>
      </c>
      <c r="B21" s="13">
        <v>304</v>
      </c>
      <c r="C21" s="13">
        <v>309</v>
      </c>
      <c r="D21" s="20">
        <f t="shared" si="0"/>
        <v>1.6447368421052602</v>
      </c>
      <c r="E21" s="13">
        <v>27</v>
      </c>
      <c r="F21" s="13">
        <v>27</v>
      </c>
      <c r="G21" s="20">
        <f t="shared" si="1"/>
        <v>0</v>
      </c>
      <c r="H21" s="13">
        <v>435</v>
      </c>
      <c r="I21" s="13">
        <v>388</v>
      </c>
      <c r="J21" s="20">
        <f t="shared" si="2"/>
        <v>-10.804597701149419</v>
      </c>
    </row>
    <row r="22" spans="1:10" ht="14.25">
      <c r="A22" s="14" t="s">
        <v>66</v>
      </c>
      <c r="B22" s="13">
        <v>645</v>
      </c>
      <c r="C22" s="13">
        <v>595</v>
      </c>
      <c r="D22" s="20">
        <f t="shared" si="0"/>
        <v>-7.751937984496124</v>
      </c>
      <c r="E22" s="13">
        <v>39</v>
      </c>
      <c r="F22" s="13">
        <v>50</v>
      </c>
      <c r="G22" s="20">
        <f t="shared" si="1"/>
        <v>28.205128205128204</v>
      </c>
      <c r="H22" s="13">
        <v>786</v>
      </c>
      <c r="I22" s="13">
        <v>738</v>
      </c>
      <c r="J22" s="20">
        <f t="shared" si="2"/>
        <v>-6.10687022900764</v>
      </c>
    </row>
    <row r="23" spans="1:10" ht="14.25">
      <c r="A23" s="14" t="s">
        <v>67</v>
      </c>
      <c r="B23" s="13">
        <v>389</v>
      </c>
      <c r="C23" s="13">
        <v>474</v>
      </c>
      <c r="D23" s="20">
        <f t="shared" si="0"/>
        <v>21.850899742930594</v>
      </c>
      <c r="E23" s="13">
        <v>53</v>
      </c>
      <c r="F23" s="13">
        <v>57</v>
      </c>
      <c r="G23" s="20">
        <f t="shared" si="1"/>
        <v>7.547169811320757</v>
      </c>
      <c r="H23" s="13">
        <v>499</v>
      </c>
      <c r="I23" s="13">
        <v>661</v>
      </c>
      <c r="J23" s="20">
        <f t="shared" si="2"/>
        <v>32.46492985971943</v>
      </c>
    </row>
    <row r="24" spans="1:10" ht="14.25">
      <c r="A24" s="14" t="s">
        <v>68</v>
      </c>
      <c r="B24" s="13">
        <v>132</v>
      </c>
      <c r="C24" s="13">
        <v>181</v>
      </c>
      <c r="D24" s="20">
        <f t="shared" si="0"/>
        <v>37.121212121212125</v>
      </c>
      <c r="E24" s="13">
        <v>25</v>
      </c>
      <c r="F24" s="13">
        <v>21</v>
      </c>
      <c r="G24" s="20">
        <f t="shared" si="1"/>
        <v>-16</v>
      </c>
      <c r="H24" s="13">
        <v>174</v>
      </c>
      <c r="I24" s="13">
        <v>235</v>
      </c>
      <c r="J24" s="20">
        <f t="shared" si="2"/>
        <v>35.05747126436782</v>
      </c>
    </row>
    <row r="25" spans="1:10" ht="14.25">
      <c r="A25" s="14" t="s">
        <v>69</v>
      </c>
      <c r="B25" s="13">
        <v>185</v>
      </c>
      <c r="C25" s="13">
        <v>209</v>
      </c>
      <c r="D25" s="20">
        <f t="shared" si="0"/>
        <v>12.972972972972968</v>
      </c>
      <c r="E25" s="13">
        <v>13</v>
      </c>
      <c r="F25" s="13">
        <v>21</v>
      </c>
      <c r="G25" s="20">
        <f t="shared" si="1"/>
        <v>61.53846153846155</v>
      </c>
      <c r="H25" s="13">
        <v>240</v>
      </c>
      <c r="I25" s="13">
        <v>272</v>
      </c>
      <c r="J25" s="20">
        <f t="shared" si="2"/>
        <v>13.333333333333329</v>
      </c>
    </row>
    <row r="26" spans="1:10" ht="14.25">
      <c r="A26" s="14" t="s">
        <v>70</v>
      </c>
      <c r="B26" s="13">
        <v>84</v>
      </c>
      <c r="C26" s="13">
        <v>151</v>
      </c>
      <c r="D26" s="20">
        <f t="shared" si="0"/>
        <v>79.76190476190476</v>
      </c>
      <c r="E26" s="13">
        <v>8</v>
      </c>
      <c r="F26" s="13">
        <v>19</v>
      </c>
      <c r="G26" s="20">
        <f t="shared" si="1"/>
        <v>137.5</v>
      </c>
      <c r="H26" s="13">
        <v>110</v>
      </c>
      <c r="I26" s="13">
        <v>219</v>
      </c>
      <c r="J26" s="20">
        <f t="shared" si="2"/>
        <v>99.0909090909091</v>
      </c>
    </row>
    <row r="27" spans="1:10" ht="14.25">
      <c r="A27" s="14" t="s">
        <v>71</v>
      </c>
      <c r="B27" s="13">
        <v>254</v>
      </c>
      <c r="C27" s="13">
        <v>410</v>
      </c>
      <c r="D27" s="20">
        <f t="shared" si="0"/>
        <v>61.41732283464566</v>
      </c>
      <c r="E27" s="13">
        <v>6</v>
      </c>
      <c r="F27" s="13">
        <v>24</v>
      </c>
      <c r="G27" s="20">
        <f t="shared" si="1"/>
        <v>300</v>
      </c>
      <c r="H27" s="13">
        <v>313</v>
      </c>
      <c r="I27" s="13">
        <v>530</v>
      </c>
      <c r="J27" s="20">
        <f t="shared" si="2"/>
        <v>69.32907348242813</v>
      </c>
    </row>
    <row r="28" spans="1:10" ht="14.25">
      <c r="A28" s="14" t="s">
        <v>72</v>
      </c>
      <c r="B28" s="13">
        <v>177</v>
      </c>
      <c r="C28" s="13">
        <v>282</v>
      </c>
      <c r="D28" s="20">
        <f t="shared" si="0"/>
        <v>59.32203389830508</v>
      </c>
      <c r="E28" s="13">
        <v>22</v>
      </c>
      <c r="F28" s="13">
        <v>31</v>
      </c>
      <c r="G28" s="20">
        <f t="shared" si="1"/>
        <v>40.90909090909091</v>
      </c>
      <c r="H28" s="13">
        <v>229</v>
      </c>
      <c r="I28" s="13">
        <v>366</v>
      </c>
      <c r="J28" s="20">
        <f t="shared" si="2"/>
        <v>59.82532751091702</v>
      </c>
    </row>
    <row r="29" spans="1:10" ht="14.25">
      <c r="A29" s="14" t="s">
        <v>73</v>
      </c>
      <c r="B29" s="13">
        <v>187</v>
      </c>
      <c r="C29" s="13">
        <v>197</v>
      </c>
      <c r="D29" s="20">
        <f t="shared" si="0"/>
        <v>5.347593582887697</v>
      </c>
      <c r="E29" s="13">
        <v>7</v>
      </c>
      <c r="F29" s="13">
        <v>18</v>
      </c>
      <c r="G29" s="20">
        <f t="shared" si="1"/>
        <v>157.14285714285717</v>
      </c>
      <c r="H29" s="13">
        <v>269</v>
      </c>
      <c r="I29" s="13">
        <v>284</v>
      </c>
      <c r="J29" s="20">
        <f t="shared" si="2"/>
        <v>5.576208178438662</v>
      </c>
    </row>
    <row r="30" spans="1:10" ht="14.25">
      <c r="A30" s="14" t="s">
        <v>74</v>
      </c>
      <c r="B30" s="13">
        <v>328</v>
      </c>
      <c r="C30" s="13">
        <v>274</v>
      </c>
      <c r="D30" s="20">
        <f t="shared" si="0"/>
        <v>-16.463414634146346</v>
      </c>
      <c r="E30" s="13">
        <v>41</v>
      </c>
      <c r="F30" s="13">
        <v>29</v>
      </c>
      <c r="G30" s="20">
        <f t="shared" si="1"/>
        <v>-29.268292682926827</v>
      </c>
      <c r="H30" s="13">
        <v>442</v>
      </c>
      <c r="I30" s="13">
        <v>339</v>
      </c>
      <c r="J30" s="20">
        <f t="shared" si="2"/>
        <v>-23.303167420814475</v>
      </c>
    </row>
    <row r="31" spans="1:10" ht="14.25">
      <c r="A31" s="14" t="s">
        <v>75</v>
      </c>
      <c r="B31" s="13">
        <v>241</v>
      </c>
      <c r="C31" s="13">
        <v>247</v>
      </c>
      <c r="D31" s="20">
        <f t="shared" si="0"/>
        <v>2.489626556016603</v>
      </c>
      <c r="E31" s="13">
        <v>46</v>
      </c>
      <c r="F31" s="13">
        <v>35</v>
      </c>
      <c r="G31" s="20">
        <f t="shared" si="1"/>
        <v>-23.913043478260875</v>
      </c>
      <c r="H31" s="13">
        <v>340</v>
      </c>
      <c r="I31" s="13">
        <v>343</v>
      </c>
      <c r="J31" s="20">
        <f t="shared" si="2"/>
        <v>0.8823529411764639</v>
      </c>
    </row>
    <row r="32" spans="1:10" ht="14.25">
      <c r="A32" s="14" t="s">
        <v>76</v>
      </c>
      <c r="B32" s="13">
        <v>124</v>
      </c>
      <c r="C32" s="13">
        <v>166</v>
      </c>
      <c r="D32" s="20">
        <f t="shared" si="0"/>
        <v>33.87096774193549</v>
      </c>
      <c r="E32" s="13">
        <v>18</v>
      </c>
      <c r="F32" s="13">
        <v>18</v>
      </c>
      <c r="G32" s="20">
        <f t="shared" si="1"/>
        <v>0</v>
      </c>
      <c r="H32" s="13">
        <v>166</v>
      </c>
      <c r="I32" s="13">
        <v>231</v>
      </c>
      <c r="J32" s="20">
        <f t="shared" si="2"/>
        <v>39.15662650602408</v>
      </c>
    </row>
    <row r="33" spans="1:10" ht="14.25">
      <c r="A33" s="14" t="s">
        <v>77</v>
      </c>
      <c r="B33" s="13"/>
      <c r="C33" s="13"/>
      <c r="D33" s="20"/>
      <c r="E33" s="13"/>
      <c r="F33" s="13"/>
      <c r="G33" s="20"/>
      <c r="H33" s="13"/>
      <c r="I33" s="13"/>
      <c r="J33" s="20"/>
    </row>
    <row r="34" spans="1:11" ht="15.75" customHeight="1">
      <c r="A34" s="17" t="s">
        <v>78</v>
      </c>
      <c r="B34" s="29">
        <v>7000</v>
      </c>
      <c r="C34" s="29">
        <v>8178</v>
      </c>
      <c r="D34" s="30">
        <f t="shared" si="0"/>
        <v>16.828571428571422</v>
      </c>
      <c r="E34" s="29">
        <v>647</v>
      </c>
      <c r="F34" s="29">
        <v>723</v>
      </c>
      <c r="G34" s="30">
        <f t="shared" si="1"/>
        <v>11.746522411128282</v>
      </c>
      <c r="H34" s="29">
        <v>9356</v>
      </c>
      <c r="I34" s="29">
        <v>10785</v>
      </c>
      <c r="J34" s="30">
        <f t="shared" si="2"/>
        <v>15.273621205643437</v>
      </c>
      <c r="K34" s="72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2" dxfId="158" operator="greaterThan" stopIfTrue="1">
      <formula>0</formula>
    </cfRule>
    <cfRule type="cellIs" priority="3" dxfId="15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N20" sqref="N20"/>
    </sheetView>
  </sheetViews>
  <sheetFormatPr defaultColWidth="9.140625" defaultRowHeight="15"/>
  <cols>
    <col min="1" max="1" width="28.57421875" style="1" customWidth="1"/>
    <col min="2" max="10" width="12.42187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8" t="s">
        <v>42</v>
      </c>
      <c r="B4" s="160" t="s">
        <v>44</v>
      </c>
      <c r="C4" s="160"/>
      <c r="D4" s="160"/>
      <c r="E4" s="160"/>
      <c r="F4" s="160"/>
      <c r="G4" s="160"/>
      <c r="H4" s="160"/>
      <c r="I4" s="160"/>
      <c r="J4" s="161"/>
    </row>
    <row r="5" spans="1:10" s="8" customFormat="1" ht="14.25">
      <c r="A5" s="159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62"/>
    </row>
    <row r="6" spans="1:10" s="8" customFormat="1" ht="14.25">
      <c r="A6" s="159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9" t="s">
        <v>50</v>
      </c>
    </row>
    <row r="7" spans="1:10" ht="14.25">
      <c r="A7" s="31" t="s">
        <v>51</v>
      </c>
      <c r="B7" s="9"/>
      <c r="C7" s="9"/>
      <c r="D7" s="25"/>
      <c r="E7" s="9"/>
      <c r="F7" s="9"/>
      <c r="G7" s="20"/>
      <c r="H7" s="9"/>
      <c r="I7" s="82"/>
      <c r="J7" s="25"/>
    </row>
    <row r="8" spans="1:10" ht="14.25">
      <c r="A8" s="31" t="s">
        <v>52</v>
      </c>
      <c r="B8" s="9"/>
      <c r="C8" s="9"/>
      <c r="D8" s="25"/>
      <c r="E8" s="9"/>
      <c r="F8" s="9"/>
      <c r="G8" s="20"/>
      <c r="H8" s="9"/>
      <c r="I8" s="82"/>
      <c r="J8" s="25"/>
    </row>
    <row r="9" spans="1:10" ht="14.25">
      <c r="A9" s="31" t="s">
        <v>53</v>
      </c>
      <c r="B9" s="9"/>
      <c r="C9" s="9"/>
      <c r="D9" s="25"/>
      <c r="E9" s="9"/>
      <c r="F9" s="9"/>
      <c r="G9" s="20"/>
      <c r="H9" s="9"/>
      <c r="I9" s="82"/>
      <c r="J9" s="25"/>
    </row>
    <row r="10" spans="1:10" ht="14.25">
      <c r="A10" s="31" t="s">
        <v>54</v>
      </c>
      <c r="B10" s="9"/>
      <c r="C10" s="9"/>
      <c r="D10" s="25"/>
      <c r="E10" s="9"/>
      <c r="F10" s="9"/>
      <c r="G10" s="20"/>
      <c r="H10" s="9"/>
      <c r="I10" s="82"/>
      <c r="J10" s="25"/>
    </row>
    <row r="11" spans="1:10" ht="14.25">
      <c r="A11" s="31" t="s">
        <v>55</v>
      </c>
      <c r="B11" s="9"/>
      <c r="C11" s="9"/>
      <c r="D11" s="25"/>
      <c r="E11" s="9"/>
      <c r="F11" s="9"/>
      <c r="G11" s="20"/>
      <c r="H11" s="9"/>
      <c r="I11" s="82"/>
      <c r="J11" s="25"/>
    </row>
    <row r="12" spans="1:10" ht="14.25">
      <c r="A12" s="31" t="s">
        <v>56</v>
      </c>
      <c r="B12" s="9"/>
      <c r="C12" s="9">
        <v>1</v>
      </c>
      <c r="D12" s="25" t="s">
        <v>315</v>
      </c>
      <c r="E12" s="9"/>
      <c r="F12" s="9"/>
      <c r="G12" s="20"/>
      <c r="H12" s="9">
        <v>0</v>
      </c>
      <c r="I12" s="82">
        <v>1</v>
      </c>
      <c r="J12" s="25" t="s">
        <v>315</v>
      </c>
    </row>
    <row r="13" spans="1:10" ht="14.25">
      <c r="A13" s="31" t="s">
        <v>57</v>
      </c>
      <c r="B13" s="9"/>
      <c r="C13" s="9"/>
      <c r="D13" s="25"/>
      <c r="E13" s="9"/>
      <c r="F13" s="9"/>
      <c r="G13" s="20"/>
      <c r="H13" s="9"/>
      <c r="I13" s="82"/>
      <c r="J13" s="25"/>
    </row>
    <row r="14" spans="1:10" ht="14.25">
      <c r="A14" s="31" t="s">
        <v>58</v>
      </c>
      <c r="B14" s="9"/>
      <c r="C14" s="9"/>
      <c r="D14" s="25"/>
      <c r="E14" s="9"/>
      <c r="F14" s="9"/>
      <c r="G14" s="20"/>
      <c r="H14" s="9"/>
      <c r="I14" s="82"/>
      <c r="J14" s="25"/>
    </row>
    <row r="15" spans="1:10" ht="14.25">
      <c r="A15" s="31" t="s">
        <v>59</v>
      </c>
      <c r="B15" s="9"/>
      <c r="C15" s="9"/>
      <c r="D15" s="25"/>
      <c r="E15" s="9"/>
      <c r="F15" s="9"/>
      <c r="G15" s="20"/>
      <c r="H15" s="9"/>
      <c r="I15" s="82"/>
      <c r="J15" s="25"/>
    </row>
    <row r="16" spans="1:13" ht="14.25">
      <c r="A16" s="31" t="s">
        <v>60</v>
      </c>
      <c r="B16" s="9"/>
      <c r="C16" s="9"/>
      <c r="D16" s="25"/>
      <c r="E16" s="9"/>
      <c r="F16" s="9"/>
      <c r="G16" s="20"/>
      <c r="H16" s="9"/>
      <c r="I16" s="82"/>
      <c r="J16" s="25"/>
      <c r="M16" s="136"/>
    </row>
    <row r="17" spans="1:10" ht="14.25">
      <c r="A17" s="31" t="s">
        <v>61</v>
      </c>
      <c r="B17" s="9"/>
      <c r="C17" s="9"/>
      <c r="D17" s="25"/>
      <c r="E17" s="9"/>
      <c r="F17" s="9"/>
      <c r="G17" s="20"/>
      <c r="H17" s="9"/>
      <c r="I17" s="82"/>
      <c r="J17" s="25"/>
    </row>
    <row r="18" spans="1:10" ht="14.25">
      <c r="A18" s="31" t="s">
        <v>62</v>
      </c>
      <c r="B18" s="9"/>
      <c r="C18" s="9"/>
      <c r="D18" s="25"/>
      <c r="E18" s="9"/>
      <c r="F18" s="9"/>
      <c r="G18" s="20"/>
      <c r="H18" s="9"/>
      <c r="I18" s="82"/>
      <c r="J18" s="25"/>
    </row>
    <row r="19" spans="1:10" ht="14.25">
      <c r="A19" s="31" t="s">
        <v>63</v>
      </c>
      <c r="B19" s="9"/>
      <c r="C19" s="9"/>
      <c r="D19" s="25"/>
      <c r="E19" s="9"/>
      <c r="F19" s="9"/>
      <c r="G19" s="20"/>
      <c r="H19" s="9"/>
      <c r="I19" s="82"/>
      <c r="J19" s="25"/>
    </row>
    <row r="20" spans="1:10" ht="14.25">
      <c r="A20" s="31" t="s">
        <v>64</v>
      </c>
      <c r="B20" s="9">
        <v>1</v>
      </c>
      <c r="C20" s="9"/>
      <c r="D20" s="136" t="s">
        <v>314</v>
      </c>
      <c r="E20" s="9"/>
      <c r="F20" s="9"/>
      <c r="G20" s="20"/>
      <c r="H20" s="9">
        <v>1</v>
      </c>
      <c r="I20" s="82">
        <v>0</v>
      </c>
      <c r="J20" s="137" t="s">
        <v>314</v>
      </c>
    </row>
    <row r="21" spans="1:10" ht="14.25">
      <c r="A21" s="31" t="s">
        <v>65</v>
      </c>
      <c r="B21" s="9"/>
      <c r="C21" s="9">
        <v>1</v>
      </c>
      <c r="D21" s="25" t="s">
        <v>315</v>
      </c>
      <c r="E21" s="9"/>
      <c r="F21" s="9"/>
      <c r="G21" s="20"/>
      <c r="H21" s="9">
        <v>0</v>
      </c>
      <c r="I21" s="82">
        <v>1</v>
      </c>
      <c r="J21" s="25" t="s">
        <v>315</v>
      </c>
    </row>
    <row r="22" spans="1:10" ht="14.25">
      <c r="A22" s="31" t="s">
        <v>66</v>
      </c>
      <c r="B22" s="9"/>
      <c r="C22" s="9">
        <v>1</v>
      </c>
      <c r="D22" s="25" t="s">
        <v>315</v>
      </c>
      <c r="E22" s="9"/>
      <c r="F22" s="9"/>
      <c r="G22" s="20"/>
      <c r="H22" s="9">
        <v>0</v>
      </c>
      <c r="I22" s="82">
        <v>4</v>
      </c>
      <c r="J22" s="25" t="s">
        <v>315</v>
      </c>
    </row>
    <row r="23" spans="1:10" ht="14.25">
      <c r="A23" s="31" t="s">
        <v>67</v>
      </c>
      <c r="B23" s="9"/>
      <c r="C23" s="9"/>
      <c r="D23" s="25"/>
      <c r="E23" s="9"/>
      <c r="F23" s="9"/>
      <c r="G23" s="20"/>
      <c r="H23" s="9"/>
      <c r="I23" s="82"/>
      <c r="J23" s="25"/>
    </row>
    <row r="24" spans="1:10" ht="14.25">
      <c r="A24" s="31" t="s">
        <v>68</v>
      </c>
      <c r="B24" s="9"/>
      <c r="C24" s="9"/>
      <c r="D24" s="25"/>
      <c r="E24" s="9"/>
      <c r="F24" s="9"/>
      <c r="G24" s="20"/>
      <c r="H24" s="9"/>
      <c r="I24" s="82"/>
      <c r="J24" s="25"/>
    </row>
    <row r="25" spans="1:10" ht="14.25">
      <c r="A25" s="31" t="s">
        <v>69</v>
      </c>
      <c r="B25" s="9"/>
      <c r="C25" s="9"/>
      <c r="D25" s="25"/>
      <c r="E25" s="9"/>
      <c r="F25" s="9"/>
      <c r="G25" s="20"/>
      <c r="H25" s="9"/>
      <c r="I25" s="82"/>
      <c r="J25" s="25"/>
    </row>
    <row r="26" spans="1:10" ht="14.25">
      <c r="A26" s="31" t="s">
        <v>70</v>
      </c>
      <c r="B26" s="9"/>
      <c r="C26" s="9"/>
      <c r="D26" s="25"/>
      <c r="E26" s="9"/>
      <c r="F26" s="9"/>
      <c r="G26" s="20"/>
      <c r="H26" s="9"/>
      <c r="I26" s="82"/>
      <c r="J26" s="25"/>
    </row>
    <row r="27" spans="1:10" ht="14.25">
      <c r="A27" s="31" t="s">
        <v>71</v>
      </c>
      <c r="B27" s="9"/>
      <c r="C27" s="9"/>
      <c r="D27" s="25"/>
      <c r="E27" s="9"/>
      <c r="F27" s="9"/>
      <c r="G27" s="20"/>
      <c r="H27" s="9"/>
      <c r="I27" s="82"/>
      <c r="J27" s="25"/>
    </row>
    <row r="28" spans="1:10" ht="14.25">
      <c r="A28" s="31" t="s">
        <v>72</v>
      </c>
      <c r="B28" s="9"/>
      <c r="C28" s="9"/>
      <c r="D28" s="25"/>
      <c r="E28" s="9"/>
      <c r="F28" s="9"/>
      <c r="G28" s="20"/>
      <c r="H28" s="9"/>
      <c r="I28" s="82"/>
      <c r="J28" s="25"/>
    </row>
    <row r="29" spans="1:10" ht="14.25">
      <c r="A29" s="31" t="s">
        <v>73</v>
      </c>
      <c r="B29" s="9"/>
      <c r="C29" s="9"/>
      <c r="D29" s="25"/>
      <c r="E29" s="9"/>
      <c r="F29" s="9"/>
      <c r="G29" s="20"/>
      <c r="H29" s="9"/>
      <c r="I29" s="82"/>
      <c r="J29" s="25"/>
    </row>
    <row r="30" spans="1:10" ht="14.25">
      <c r="A30" s="31" t="s">
        <v>74</v>
      </c>
      <c r="B30" s="9"/>
      <c r="C30" s="9"/>
      <c r="D30" s="25"/>
      <c r="E30" s="9"/>
      <c r="F30" s="9"/>
      <c r="G30" s="20"/>
      <c r="H30" s="9"/>
      <c r="I30" s="82"/>
      <c r="J30" s="25"/>
    </row>
    <row r="31" spans="1:10" ht="14.25">
      <c r="A31" s="31" t="s">
        <v>75</v>
      </c>
      <c r="B31" s="9"/>
      <c r="C31" s="9"/>
      <c r="D31" s="25"/>
      <c r="E31" s="9"/>
      <c r="F31" s="9"/>
      <c r="G31" s="20"/>
      <c r="H31" s="9"/>
      <c r="I31" s="82"/>
      <c r="J31" s="25"/>
    </row>
    <row r="32" spans="1:10" ht="14.25">
      <c r="A32" s="31" t="s">
        <v>76</v>
      </c>
      <c r="B32" s="9"/>
      <c r="C32" s="9"/>
      <c r="D32" s="25"/>
      <c r="E32" s="9"/>
      <c r="F32" s="9"/>
      <c r="G32" s="20"/>
      <c r="H32" s="9"/>
      <c r="I32" s="82"/>
      <c r="J32" s="25"/>
    </row>
    <row r="33" spans="1:10" ht="14.25">
      <c r="A33" s="31" t="s">
        <v>77</v>
      </c>
      <c r="B33" s="9"/>
      <c r="C33" s="9"/>
      <c r="D33" s="25"/>
      <c r="E33" s="9"/>
      <c r="F33" s="9"/>
      <c r="G33" s="20"/>
      <c r="H33" s="9"/>
      <c r="I33" s="82"/>
      <c r="J33" s="25"/>
    </row>
    <row r="34" spans="1:10" ht="16.5" customHeight="1">
      <c r="A34" s="32" t="s">
        <v>78</v>
      </c>
      <c r="B34" s="26">
        <v>1</v>
      </c>
      <c r="C34" s="26">
        <v>3</v>
      </c>
      <c r="D34" s="30">
        <f>C34*100/B34-100</f>
        <v>200</v>
      </c>
      <c r="E34" s="26">
        <v>0</v>
      </c>
      <c r="F34" s="26">
        <v>0</v>
      </c>
      <c r="G34" s="20"/>
      <c r="H34" s="26">
        <v>1</v>
      </c>
      <c r="I34" s="26">
        <v>6</v>
      </c>
      <c r="J34" s="30">
        <f>I34*100/H34-100</f>
        <v>500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19 G8:G34 J8:J19 D21:D34 J21:J34">
    <cfRule type="cellIs" priority="21" dxfId="158" operator="greaterThanOrEqual" stopIfTrue="1">
      <formula>0</formula>
    </cfRule>
    <cfRule type="cellIs" priority="22" dxfId="159" operator="lessThan" stopIfTrue="1">
      <formula>0</formula>
    </cfRule>
  </conditionalFormatting>
  <conditionalFormatting sqref="D8:D19 D21:D34">
    <cfRule type="cellIs" priority="19" dxfId="158" operator="greaterThan" stopIfTrue="1">
      <formula>0</formula>
    </cfRule>
    <cfRule type="cellIs" priority="20" dxfId="159" operator="lessThanOrEqual" stopIfTrue="1">
      <formula>0</formula>
    </cfRule>
  </conditionalFormatting>
  <conditionalFormatting sqref="G8:G34">
    <cfRule type="cellIs" priority="17" dxfId="158" operator="greaterThan" stopIfTrue="1">
      <formula>0</formula>
    </cfRule>
    <cfRule type="cellIs" priority="18" dxfId="159" operator="lessThanOrEqual" stopIfTrue="1">
      <formula>0</formula>
    </cfRule>
  </conditionalFormatting>
  <conditionalFormatting sqref="J8:J19 J21:J34">
    <cfRule type="cellIs" priority="15" dxfId="158" operator="greaterThan" stopIfTrue="1">
      <formula>0</formula>
    </cfRule>
    <cfRule type="cellIs" priority="16" dxfId="159" operator="lessThanOrEqual" stopIfTrue="1">
      <formula>0</formula>
    </cfRule>
  </conditionalFormatting>
  <conditionalFormatting sqref="J8:J19 J21:J34">
    <cfRule type="cellIs" priority="13" dxfId="158" operator="greaterThan" stopIfTrue="1">
      <formula>0</formula>
    </cfRule>
    <cfRule type="cellIs" priority="14" dxfId="159" operator="lessThanOrEqual" stopIfTrue="1">
      <formula>0</formula>
    </cfRule>
  </conditionalFormatting>
  <conditionalFormatting sqref="D8:D19 D21:D34">
    <cfRule type="cellIs" priority="11" dxfId="158" operator="greaterThan" stopIfTrue="1">
      <formula>0</formula>
    </cfRule>
    <cfRule type="cellIs" priority="12" dxfId="159" operator="lessThanOrEqual" stopIfTrue="1">
      <formula>0</formula>
    </cfRule>
  </conditionalFormatting>
  <conditionalFormatting sqref="G8:G34">
    <cfRule type="cellIs" priority="9" dxfId="158" operator="greaterThan" stopIfTrue="1">
      <formula>0</formula>
    </cfRule>
    <cfRule type="cellIs" priority="10" dxfId="15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8"/>
  <sheetViews>
    <sheetView workbookViewId="0" topLeftCell="A1">
      <selection activeCell="L11" sqref="L11"/>
    </sheetView>
  </sheetViews>
  <sheetFormatPr defaultColWidth="9.140625" defaultRowHeight="15"/>
  <cols>
    <col min="1" max="1" width="28.57421875" style="1" customWidth="1"/>
    <col min="2" max="10" width="13.140625" style="1" customWidth="1"/>
    <col min="11" max="13" width="10.8515625" style="1" customWidth="1"/>
    <col min="14" max="16384" width="9.140625" style="1" customWidth="1"/>
  </cols>
  <sheetData>
    <row r="1" spans="1:10" ht="18">
      <c r="A1" s="149" t="s">
        <v>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>
      <c r="A2" s="149" t="s">
        <v>313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 s="8" customFormat="1" ht="14.25">
      <c r="A4" s="150" t="s">
        <v>42</v>
      </c>
      <c r="B4" s="150" t="s">
        <v>44</v>
      </c>
      <c r="C4" s="150"/>
      <c r="D4" s="150"/>
      <c r="E4" s="150"/>
      <c r="F4" s="150"/>
      <c r="G4" s="150"/>
      <c r="H4" s="150"/>
      <c r="I4" s="150"/>
      <c r="J4" s="150"/>
    </row>
    <row r="5" spans="1:10" s="8" customFormat="1" ht="14.25">
      <c r="A5" s="150"/>
      <c r="B5" s="150" t="s">
        <v>45</v>
      </c>
      <c r="C5" s="150"/>
      <c r="D5" s="150"/>
      <c r="E5" s="150" t="s">
        <v>46</v>
      </c>
      <c r="F5" s="150"/>
      <c r="G5" s="150"/>
      <c r="H5" s="150" t="s">
        <v>47</v>
      </c>
      <c r="I5" s="150"/>
      <c r="J5" s="150"/>
    </row>
    <row r="6" spans="1:10" s="8" customFormat="1" ht="14.25">
      <c r="A6" s="150"/>
      <c r="B6" s="55" t="s">
        <v>48</v>
      </c>
      <c r="C6" s="55" t="s">
        <v>49</v>
      </c>
      <c r="D6" s="55" t="s">
        <v>50</v>
      </c>
      <c r="E6" s="55" t="s">
        <v>48</v>
      </c>
      <c r="F6" s="55" t="s">
        <v>49</v>
      </c>
      <c r="G6" s="55" t="s">
        <v>50</v>
      </c>
      <c r="H6" s="55" t="s">
        <v>48</v>
      </c>
      <c r="I6" s="55" t="s">
        <v>49</v>
      </c>
      <c r="J6" s="55" t="s">
        <v>50</v>
      </c>
    </row>
    <row r="7" spans="1:10" ht="14.25">
      <c r="A7" s="14" t="s">
        <v>51</v>
      </c>
      <c r="B7" s="11">
        <v>0</v>
      </c>
      <c r="C7" s="11">
        <v>0</v>
      </c>
      <c r="D7" s="25"/>
      <c r="E7" s="11">
        <v>0</v>
      </c>
      <c r="F7" s="11">
        <v>0</v>
      </c>
      <c r="G7" s="25"/>
      <c r="H7" s="11">
        <v>0</v>
      </c>
      <c r="I7" s="11">
        <v>0</v>
      </c>
      <c r="J7" s="97"/>
    </row>
    <row r="8" spans="1:10" ht="14.25">
      <c r="A8" s="14" t="s">
        <v>52</v>
      </c>
      <c r="B8" s="11">
        <v>12</v>
      </c>
      <c r="C8" s="11">
        <v>8</v>
      </c>
      <c r="D8" s="25">
        <f>C8*100/B8-100</f>
        <v>-33.33333333333333</v>
      </c>
      <c r="E8" s="11">
        <v>3</v>
      </c>
      <c r="F8" s="11">
        <v>2</v>
      </c>
      <c r="G8" s="97">
        <f>F8*100/E8-100</f>
        <v>-33.33333333333333</v>
      </c>
      <c r="H8" s="11">
        <v>9</v>
      </c>
      <c r="I8" s="11">
        <v>6</v>
      </c>
      <c r="J8" s="25">
        <f aca="true" t="shared" si="0" ref="J8:J34">I8*100/H8-100</f>
        <v>-33.33333333333333</v>
      </c>
    </row>
    <row r="9" spans="1:10" ht="14.25">
      <c r="A9" s="14" t="s">
        <v>53</v>
      </c>
      <c r="B9" s="11">
        <v>15</v>
      </c>
      <c r="C9" s="11">
        <v>13</v>
      </c>
      <c r="D9" s="25">
        <f aca="true" t="shared" si="1" ref="D9:D34">C9*100/B9-100</f>
        <v>-13.333333333333329</v>
      </c>
      <c r="E9" s="11">
        <v>3</v>
      </c>
      <c r="F9" s="11">
        <v>3</v>
      </c>
      <c r="G9" s="97">
        <f>F9*100/E9-100</f>
        <v>0</v>
      </c>
      <c r="H9" s="11">
        <v>14</v>
      </c>
      <c r="I9" s="11">
        <v>12</v>
      </c>
      <c r="J9" s="25">
        <f t="shared" si="0"/>
        <v>-14.285714285714292</v>
      </c>
    </row>
    <row r="10" spans="1:10" ht="14.25">
      <c r="A10" s="14" t="s">
        <v>54</v>
      </c>
      <c r="B10" s="11">
        <v>67</v>
      </c>
      <c r="C10" s="11">
        <v>74</v>
      </c>
      <c r="D10" s="25">
        <f t="shared" si="1"/>
        <v>10.447761194029852</v>
      </c>
      <c r="E10" s="11">
        <v>1</v>
      </c>
      <c r="F10" s="11">
        <v>4</v>
      </c>
      <c r="G10" s="97">
        <f>F10*100/E10-100</f>
        <v>300</v>
      </c>
      <c r="H10" s="11">
        <v>68</v>
      </c>
      <c r="I10" s="11">
        <v>74</v>
      </c>
      <c r="J10" s="25">
        <f t="shared" si="0"/>
        <v>8.82352941176471</v>
      </c>
    </row>
    <row r="11" spans="1:10" ht="14.25">
      <c r="A11" s="14" t="s">
        <v>55</v>
      </c>
      <c r="B11" s="11">
        <v>21</v>
      </c>
      <c r="C11" s="11">
        <v>16</v>
      </c>
      <c r="D11" s="25">
        <f t="shared" si="1"/>
        <v>-23.80952380952381</v>
      </c>
      <c r="E11" s="11">
        <v>4</v>
      </c>
      <c r="F11" s="11">
        <v>3</v>
      </c>
      <c r="G11" s="97">
        <f>F11*100/E11-100</f>
        <v>-25</v>
      </c>
      <c r="H11" s="11">
        <v>17</v>
      </c>
      <c r="I11" s="11">
        <v>16</v>
      </c>
      <c r="J11" s="25">
        <f t="shared" si="0"/>
        <v>-5.882352941176464</v>
      </c>
    </row>
    <row r="12" spans="1:10" ht="14.25">
      <c r="A12" s="14" t="s">
        <v>56</v>
      </c>
      <c r="B12" s="11">
        <v>10</v>
      </c>
      <c r="C12" s="11">
        <v>10</v>
      </c>
      <c r="D12" s="25">
        <f t="shared" si="1"/>
        <v>0</v>
      </c>
      <c r="E12" s="11">
        <v>4</v>
      </c>
      <c r="F12" s="11">
        <v>0</v>
      </c>
      <c r="G12" s="136" t="s">
        <v>314</v>
      </c>
      <c r="H12" s="11">
        <v>6</v>
      </c>
      <c r="I12" s="11">
        <v>10</v>
      </c>
      <c r="J12" s="25">
        <f t="shared" si="0"/>
        <v>66.66666666666666</v>
      </c>
    </row>
    <row r="13" spans="1:10" ht="14.25">
      <c r="A13" s="14" t="s">
        <v>57</v>
      </c>
      <c r="B13" s="11">
        <v>0</v>
      </c>
      <c r="C13" s="11">
        <v>0</v>
      </c>
      <c r="D13" s="25"/>
      <c r="E13" s="11">
        <v>0</v>
      </c>
      <c r="F13" s="11">
        <v>0</v>
      </c>
      <c r="G13" s="97"/>
      <c r="H13" s="11">
        <v>0</v>
      </c>
      <c r="I13" s="11">
        <v>0</v>
      </c>
      <c r="J13" s="25"/>
    </row>
    <row r="14" spans="1:10" ht="14.25">
      <c r="A14" s="14" t="s">
        <v>58</v>
      </c>
      <c r="B14" s="11">
        <v>19</v>
      </c>
      <c r="C14" s="11">
        <v>13</v>
      </c>
      <c r="D14" s="25">
        <f t="shared" si="1"/>
        <v>-31.578947368421055</v>
      </c>
      <c r="E14" s="11">
        <v>0</v>
      </c>
      <c r="F14" s="11">
        <v>3</v>
      </c>
      <c r="G14" s="97" t="s">
        <v>315</v>
      </c>
      <c r="H14" s="11">
        <v>20</v>
      </c>
      <c r="I14" s="11">
        <v>10</v>
      </c>
      <c r="J14" s="25">
        <f t="shared" si="0"/>
        <v>-50</v>
      </c>
    </row>
    <row r="15" spans="1:13" ht="14.25">
      <c r="A15" s="14" t="s">
        <v>59</v>
      </c>
      <c r="B15" s="11">
        <v>47</v>
      </c>
      <c r="C15" s="11">
        <v>26</v>
      </c>
      <c r="D15" s="25">
        <f t="shared" si="1"/>
        <v>-44.680851063829785</v>
      </c>
      <c r="E15" s="11">
        <v>9</v>
      </c>
      <c r="F15" s="11">
        <v>10</v>
      </c>
      <c r="G15" s="97">
        <f>F15*100/E15-100</f>
        <v>11.111111111111114</v>
      </c>
      <c r="H15" s="11">
        <v>38</v>
      </c>
      <c r="I15" s="11">
        <v>18</v>
      </c>
      <c r="J15" s="25">
        <f t="shared" si="0"/>
        <v>-52.63157894736842</v>
      </c>
      <c r="M15" s="136"/>
    </row>
    <row r="16" spans="1:10" ht="14.25">
      <c r="A16" s="14" t="s">
        <v>60</v>
      </c>
      <c r="B16" s="11">
        <v>16</v>
      </c>
      <c r="C16" s="11">
        <v>28</v>
      </c>
      <c r="D16" s="25">
        <f t="shared" si="1"/>
        <v>75</v>
      </c>
      <c r="E16" s="11">
        <v>1</v>
      </c>
      <c r="F16" s="11">
        <v>8</v>
      </c>
      <c r="G16" s="97">
        <f>F16*100/E16-100</f>
        <v>700</v>
      </c>
      <c r="H16" s="11">
        <v>16</v>
      </c>
      <c r="I16" s="11">
        <v>22</v>
      </c>
      <c r="J16" s="25">
        <f t="shared" si="0"/>
        <v>37.5</v>
      </c>
    </row>
    <row r="17" spans="1:10" ht="14.25">
      <c r="A17" s="14" t="s">
        <v>61</v>
      </c>
      <c r="B17" s="11">
        <v>24</v>
      </c>
      <c r="C17" s="11">
        <v>32</v>
      </c>
      <c r="D17" s="25">
        <f t="shared" si="1"/>
        <v>33.33333333333334</v>
      </c>
      <c r="E17" s="11">
        <v>0</v>
      </c>
      <c r="F17" s="11">
        <v>0</v>
      </c>
      <c r="G17" s="97"/>
      <c r="H17" s="11">
        <v>24</v>
      </c>
      <c r="I17" s="11">
        <v>32</v>
      </c>
      <c r="J17" s="25">
        <f t="shared" si="0"/>
        <v>33.33333333333334</v>
      </c>
    </row>
    <row r="18" spans="1:10" ht="14.25">
      <c r="A18" s="14" t="s">
        <v>62</v>
      </c>
      <c r="B18" s="11">
        <v>8</v>
      </c>
      <c r="C18" s="11">
        <v>6</v>
      </c>
      <c r="D18" s="25">
        <f t="shared" si="1"/>
        <v>-25</v>
      </c>
      <c r="E18" s="11">
        <v>2</v>
      </c>
      <c r="F18" s="11">
        <v>0</v>
      </c>
      <c r="G18" s="136" t="s">
        <v>314</v>
      </c>
      <c r="H18" s="11">
        <v>6</v>
      </c>
      <c r="I18" s="11">
        <v>6</v>
      </c>
      <c r="J18" s="25">
        <f t="shared" si="0"/>
        <v>0</v>
      </c>
    </row>
    <row r="19" spans="1:10" ht="14.25">
      <c r="A19" s="14" t="s">
        <v>63</v>
      </c>
      <c r="B19" s="11">
        <v>2</v>
      </c>
      <c r="C19" s="11">
        <v>5</v>
      </c>
      <c r="D19" s="25">
        <f t="shared" si="1"/>
        <v>150</v>
      </c>
      <c r="E19" s="11">
        <v>0</v>
      </c>
      <c r="F19" s="11">
        <v>1</v>
      </c>
      <c r="G19" s="97" t="s">
        <v>315</v>
      </c>
      <c r="H19" s="11">
        <v>2</v>
      </c>
      <c r="I19" s="11">
        <v>4</v>
      </c>
      <c r="J19" s="25">
        <f t="shared" si="0"/>
        <v>100</v>
      </c>
    </row>
    <row r="20" spans="1:10" ht="14.25">
      <c r="A20" s="14" t="s">
        <v>64</v>
      </c>
      <c r="B20" s="11">
        <v>29</v>
      </c>
      <c r="C20" s="11">
        <v>27</v>
      </c>
      <c r="D20" s="25">
        <f t="shared" si="1"/>
        <v>-6.896551724137936</v>
      </c>
      <c r="E20" s="11">
        <v>5</v>
      </c>
      <c r="F20" s="11">
        <v>2</v>
      </c>
      <c r="G20" s="97">
        <f>F20*100/E20-100</f>
        <v>-60</v>
      </c>
      <c r="H20" s="11">
        <v>24</v>
      </c>
      <c r="I20" s="11">
        <v>26</v>
      </c>
      <c r="J20" s="25">
        <f t="shared" si="0"/>
        <v>8.333333333333329</v>
      </c>
    </row>
    <row r="21" spans="1:10" ht="14.25">
      <c r="A21" s="14" t="s">
        <v>65</v>
      </c>
      <c r="B21" s="11">
        <v>21</v>
      </c>
      <c r="C21" s="11">
        <v>17</v>
      </c>
      <c r="D21" s="25">
        <f t="shared" si="1"/>
        <v>-19.04761904761905</v>
      </c>
      <c r="E21" s="11">
        <v>3</v>
      </c>
      <c r="F21" s="11">
        <v>2</v>
      </c>
      <c r="G21" s="97">
        <f>F21*100/E21-100</f>
        <v>-33.33333333333333</v>
      </c>
      <c r="H21" s="11">
        <v>18</v>
      </c>
      <c r="I21" s="11">
        <v>18</v>
      </c>
      <c r="J21" s="25">
        <f t="shared" si="0"/>
        <v>0</v>
      </c>
    </row>
    <row r="22" spans="1:10" ht="14.25">
      <c r="A22" s="14" t="s">
        <v>66</v>
      </c>
      <c r="B22" s="11">
        <v>33</v>
      </c>
      <c r="C22" s="11">
        <v>20</v>
      </c>
      <c r="D22" s="25">
        <f t="shared" si="1"/>
        <v>-39.39393939393939</v>
      </c>
      <c r="E22" s="11">
        <v>3</v>
      </c>
      <c r="F22" s="11">
        <v>0</v>
      </c>
      <c r="G22" s="136" t="s">
        <v>314</v>
      </c>
      <c r="H22" s="11">
        <v>33</v>
      </c>
      <c r="I22" s="11">
        <v>20</v>
      </c>
      <c r="J22" s="25">
        <f t="shared" si="0"/>
        <v>-39.39393939393939</v>
      </c>
    </row>
    <row r="23" spans="1:10" ht="14.25">
      <c r="A23" s="14" t="s">
        <v>67</v>
      </c>
      <c r="B23" s="11">
        <v>47</v>
      </c>
      <c r="C23" s="11">
        <v>36</v>
      </c>
      <c r="D23" s="25">
        <f t="shared" si="1"/>
        <v>-23.40425531914893</v>
      </c>
      <c r="E23" s="11">
        <v>10</v>
      </c>
      <c r="F23" s="11">
        <v>4</v>
      </c>
      <c r="G23" s="97">
        <f>F23*100/E23-100</f>
        <v>-60</v>
      </c>
      <c r="H23" s="11">
        <v>39</v>
      </c>
      <c r="I23" s="11">
        <v>37</v>
      </c>
      <c r="J23" s="25">
        <f t="shared" si="0"/>
        <v>-5.128205128205124</v>
      </c>
    </row>
    <row r="24" spans="1:10" ht="14.25">
      <c r="A24" s="14" t="s">
        <v>68</v>
      </c>
      <c r="B24" s="11">
        <v>5</v>
      </c>
      <c r="C24" s="11">
        <v>6</v>
      </c>
      <c r="D24" s="25">
        <f t="shared" si="1"/>
        <v>20</v>
      </c>
      <c r="E24" s="11">
        <v>0</v>
      </c>
      <c r="F24" s="11">
        <v>0</v>
      </c>
      <c r="G24" s="97"/>
      <c r="H24" s="11">
        <v>5</v>
      </c>
      <c r="I24" s="11">
        <v>6</v>
      </c>
      <c r="J24" s="25">
        <f t="shared" si="0"/>
        <v>20</v>
      </c>
    </row>
    <row r="25" spans="1:10" ht="14.25">
      <c r="A25" s="14" t="s">
        <v>69</v>
      </c>
      <c r="B25" s="11">
        <v>12</v>
      </c>
      <c r="C25" s="11">
        <v>12</v>
      </c>
      <c r="D25" s="25">
        <f t="shared" si="1"/>
        <v>0</v>
      </c>
      <c r="E25" s="11">
        <v>2</v>
      </c>
      <c r="F25" s="11">
        <v>1</v>
      </c>
      <c r="G25" s="97">
        <f>F25*100/E25-100</f>
        <v>-50</v>
      </c>
      <c r="H25" s="11">
        <v>11</v>
      </c>
      <c r="I25" s="11">
        <v>11</v>
      </c>
      <c r="J25" s="25">
        <f t="shared" si="0"/>
        <v>0</v>
      </c>
    </row>
    <row r="26" spans="1:10" ht="14.25">
      <c r="A26" s="14" t="s">
        <v>70</v>
      </c>
      <c r="B26" s="11">
        <v>5</v>
      </c>
      <c r="C26" s="11">
        <v>9</v>
      </c>
      <c r="D26" s="25">
        <f t="shared" si="1"/>
        <v>80</v>
      </c>
      <c r="E26" s="11">
        <v>0</v>
      </c>
      <c r="F26" s="11">
        <v>4</v>
      </c>
      <c r="G26" s="97" t="s">
        <v>315</v>
      </c>
      <c r="H26" s="11">
        <v>5</v>
      </c>
      <c r="I26" s="11">
        <v>5</v>
      </c>
      <c r="J26" s="25">
        <f t="shared" si="0"/>
        <v>0</v>
      </c>
    </row>
    <row r="27" spans="1:10" ht="14.25">
      <c r="A27" s="14" t="s">
        <v>71</v>
      </c>
      <c r="B27" s="11">
        <v>5</v>
      </c>
      <c r="C27" s="11">
        <v>17</v>
      </c>
      <c r="D27" s="25">
        <f t="shared" si="1"/>
        <v>240</v>
      </c>
      <c r="E27" s="11">
        <v>0</v>
      </c>
      <c r="F27" s="11">
        <v>1</v>
      </c>
      <c r="G27" s="97" t="s">
        <v>315</v>
      </c>
      <c r="H27" s="11">
        <v>6</v>
      </c>
      <c r="I27" s="11">
        <v>16</v>
      </c>
      <c r="J27" s="25">
        <f t="shared" si="0"/>
        <v>166.66666666666669</v>
      </c>
    </row>
    <row r="28" spans="1:10" ht="14.25">
      <c r="A28" s="14" t="s">
        <v>72</v>
      </c>
      <c r="B28" s="11">
        <v>14</v>
      </c>
      <c r="C28" s="11">
        <v>12</v>
      </c>
      <c r="D28" s="25">
        <f t="shared" si="1"/>
        <v>-14.285714285714292</v>
      </c>
      <c r="E28" s="11">
        <v>1</v>
      </c>
      <c r="F28" s="11">
        <v>4</v>
      </c>
      <c r="G28" s="97">
        <f>F28*100/E28-100</f>
        <v>300</v>
      </c>
      <c r="H28" s="11">
        <v>14</v>
      </c>
      <c r="I28" s="11">
        <v>8</v>
      </c>
      <c r="J28" s="25">
        <f t="shared" si="0"/>
        <v>-42.857142857142854</v>
      </c>
    </row>
    <row r="29" spans="1:10" ht="14.25">
      <c r="A29" s="14" t="s">
        <v>73</v>
      </c>
      <c r="B29" s="11">
        <v>7</v>
      </c>
      <c r="C29" s="11">
        <v>8</v>
      </c>
      <c r="D29" s="25">
        <f t="shared" si="1"/>
        <v>14.285714285714292</v>
      </c>
      <c r="E29" s="11">
        <v>1</v>
      </c>
      <c r="F29" s="11">
        <v>0</v>
      </c>
      <c r="G29" s="136" t="s">
        <v>314</v>
      </c>
      <c r="H29" s="11">
        <v>6</v>
      </c>
      <c r="I29" s="11">
        <v>8</v>
      </c>
      <c r="J29" s="25">
        <f t="shared" si="0"/>
        <v>33.33333333333334</v>
      </c>
    </row>
    <row r="30" spans="1:10" ht="14.25">
      <c r="A30" s="14" t="s">
        <v>74</v>
      </c>
      <c r="B30" s="11">
        <v>14</v>
      </c>
      <c r="C30" s="11">
        <v>11</v>
      </c>
      <c r="D30" s="25">
        <f t="shared" si="1"/>
        <v>-21.42857142857143</v>
      </c>
      <c r="E30" s="11">
        <v>4</v>
      </c>
      <c r="F30" s="11">
        <v>3</v>
      </c>
      <c r="G30" s="97">
        <f>F30*100/E30-100</f>
        <v>-25</v>
      </c>
      <c r="H30" s="11">
        <v>11</v>
      </c>
      <c r="I30" s="11">
        <v>12</v>
      </c>
      <c r="J30" s="25">
        <f t="shared" si="0"/>
        <v>9.090909090909093</v>
      </c>
    </row>
    <row r="31" spans="1:10" ht="14.25">
      <c r="A31" s="14" t="s">
        <v>75</v>
      </c>
      <c r="B31" s="11">
        <v>17</v>
      </c>
      <c r="C31" s="11">
        <v>20</v>
      </c>
      <c r="D31" s="25">
        <f t="shared" si="1"/>
        <v>17.647058823529406</v>
      </c>
      <c r="E31" s="11">
        <v>6</v>
      </c>
      <c r="F31" s="11">
        <v>7</v>
      </c>
      <c r="G31" s="97">
        <f>F31*100/E31-100</f>
        <v>16.66666666666667</v>
      </c>
      <c r="H31" s="11">
        <v>11</v>
      </c>
      <c r="I31" s="11">
        <v>13</v>
      </c>
      <c r="J31" s="25">
        <f t="shared" si="0"/>
        <v>18.181818181818187</v>
      </c>
    </row>
    <row r="32" spans="1:10" ht="14.25">
      <c r="A32" s="14" t="s">
        <v>76</v>
      </c>
      <c r="B32" s="11">
        <v>3</v>
      </c>
      <c r="C32" s="11">
        <v>4</v>
      </c>
      <c r="D32" s="25">
        <f t="shared" si="1"/>
        <v>33.33333333333334</v>
      </c>
      <c r="E32" s="11">
        <v>1</v>
      </c>
      <c r="F32" s="11">
        <v>0</v>
      </c>
      <c r="G32" s="136" t="s">
        <v>314</v>
      </c>
      <c r="H32" s="11">
        <v>2</v>
      </c>
      <c r="I32" s="11">
        <v>4</v>
      </c>
      <c r="J32" s="25">
        <f t="shared" si="0"/>
        <v>100</v>
      </c>
    </row>
    <row r="33" spans="1:10" ht="14.25">
      <c r="A33" s="14" t="s">
        <v>77</v>
      </c>
      <c r="B33" s="11">
        <v>0</v>
      </c>
      <c r="C33" s="11">
        <v>0</v>
      </c>
      <c r="D33" s="25"/>
      <c r="E33" s="11">
        <v>0</v>
      </c>
      <c r="F33" s="11">
        <v>0</v>
      </c>
      <c r="G33" s="97"/>
      <c r="H33" s="11">
        <v>0</v>
      </c>
      <c r="I33" s="11">
        <v>0</v>
      </c>
      <c r="J33" s="25"/>
    </row>
    <row r="34" spans="1:10" ht="14.25" customHeight="1">
      <c r="A34" s="17" t="s">
        <v>78</v>
      </c>
      <c r="B34" s="18">
        <v>453</v>
      </c>
      <c r="C34" s="18">
        <v>430</v>
      </c>
      <c r="D34" s="27">
        <f t="shared" si="1"/>
        <v>-5.077262693156726</v>
      </c>
      <c r="E34" s="18">
        <v>63</v>
      </c>
      <c r="F34" s="18">
        <v>62</v>
      </c>
      <c r="G34" s="27">
        <f>F34*100/E34-100</f>
        <v>-1.5873015873015817</v>
      </c>
      <c r="H34" s="18">
        <v>405</v>
      </c>
      <c r="I34" s="18">
        <v>394</v>
      </c>
      <c r="J34" s="27">
        <f t="shared" si="0"/>
        <v>-2.716049382716051</v>
      </c>
    </row>
    <row r="37" ht="14.25">
      <c r="D37" s="74"/>
    </row>
    <row r="38" spans="4:5" ht="14.25">
      <c r="D38" s="71"/>
      <c r="E38" s="73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D8:D34 G8:G11 J7:J34 G13:G17 G19:G21 G23:G28 G30:G31 G33:G34">
    <cfRule type="cellIs" priority="21" dxfId="158" operator="greaterThan" stopIfTrue="1">
      <formula>0</formula>
    </cfRule>
    <cfRule type="cellIs" priority="22" dxfId="15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2019-09-18T08:43:49Z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