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15" tabRatio="805" firstSheet="14" activeTab="32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  <sheet name="Лист1" sheetId="45" r:id="rId45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 refMode="R1C1"/>
</workbook>
</file>

<file path=xl/sharedStrings.xml><?xml version="1.0" encoding="utf-8"?>
<sst xmlns="http://schemas.openxmlformats.org/spreadsheetml/2006/main" count="2826" uniqueCount="319">
  <si>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</si>
  <si>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</si>
  <si>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</si>
  <si>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</si>
  <si>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</si>
  <si>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</si>
  <si>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</si>
  <si>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</si>
  <si>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</si>
  <si>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</si>
  <si>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</si>
  <si>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</si>
  <si>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</si>
  <si>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</si>
  <si>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</si>
  <si>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</si>
  <si>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</si>
  <si>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</si>
  <si>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</si>
  <si>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</si>
  <si>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</si>
  <si>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</si>
  <si>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</si>
  <si>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</si>
  <si>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</si>
  <si>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</si>
  <si>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</si>
  <si>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</si>
  <si>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</si>
  <si>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</si>
  <si>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</si>
  <si>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</si>
  <si>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</si>
  <si>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</si>
  <si>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</si>
  <si>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</si>
  <si>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</si>
  <si>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</si>
  <si>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</si>
  <si>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</si>
  <si>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</si>
  <si>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</si>
  <si>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</si>
  <si>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</si>
  <si>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</si>
  <si>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</si>
  <si>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</si>
  <si>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</si>
  <si>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</si>
  <si>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</si>
  <si>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</si>
  <si>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</si>
  <si>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</si>
  <si>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</si>
  <si>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</si>
  <si>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</si>
  <si>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</si>
  <si>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</si>
  <si>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</si>
  <si>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</si>
  <si>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</si>
  <si>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</si>
  <si>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</si>
  <si>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</si>
  <si>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</si>
  <si>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</si>
  <si>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</si>
  <si>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</si>
  <si>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</si>
  <si>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</si>
  <si>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</si>
  <si>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</si>
  <si>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</si>
  <si>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</si>
  <si>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</si>
  <si>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</si>
  <si>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</si>
  <si>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</si>
  <si>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</si>
  <si>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</si>
  <si>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</si>
  <si>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</si>
  <si>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</si>
  <si>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</si>
  <si>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</si>
  <si>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</si>
  <si>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</si>
  <si>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</si>
  <si>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</si>
  <si>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</si>
  <si>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</si>
  <si>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</si>
  <si>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</si>
  <si>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</si>
  <si>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</si>
  <si>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</si>
  <si>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</si>
  <si>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</si>
  <si>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</si>
  <si>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</si>
  <si>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</si>
  <si>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</si>
  <si>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</si>
  <si>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</si>
  <si>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</si>
  <si>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</si>
  <si>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</si>
  <si>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</si>
  <si>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</si>
  <si>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</si>
  <si>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</si>
  <si>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</si>
  <si>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</si>
  <si>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</si>
  <si>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</si>
  <si>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</si>
  <si>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</si>
  <si>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</si>
  <si>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</si>
  <si>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</si>
  <si>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</si>
  <si>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</si>
  <si>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</si>
  <si>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</si>
  <si>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</si>
  <si>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</si>
  <si>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</si>
  <si>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</si>
  <si>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</si>
  <si>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</si>
  <si>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</si>
  <si>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</si>
  <si>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</si>
  <si>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</si>
  <si>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</si>
  <si>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</si>
  <si>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</si>
  <si>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</si>
  <si>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</si>
  <si>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</si>
  <si>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</si>
  <si>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</si>
  <si>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</si>
  <si>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</si>
  <si>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</si>
  <si>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</si>
  <si>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</si>
  <si>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</si>
  <si>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</si>
  <si>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</si>
  <si>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</si>
  <si>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 Бориспіль - Дніпропетровськ - Запоріжжя (через Кременчук)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</si>
  <si>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</si>
  <si>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</si>
  <si>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</si>
  <si>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</si>
  <si>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</si>
  <si>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H-11 Дніпропетровськ - Миколаїв (через Кривий Ріг)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</si>
  <si>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</si>
  <si>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</si>
  <si>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</si>
  <si>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</si>
  <si>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</si>
  <si>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</si>
  <si>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</si>
  <si>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</si>
  <si>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</si>
  <si>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</si>
  <si>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</si>
  <si>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</si>
  <si>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</si>
  <si>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</si>
  <si>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</si>
  <si>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</si>
  <si>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</si>
  <si>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</si>
  <si>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</si>
  <si>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</si>
  <si>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</si>
  <si>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Дніпропетровськ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</si>
  <si>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</si>
  <si>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</si>
  <si>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</si>
  <si>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</si>
  <si>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</si>
  <si>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</si>
  <si>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</si>
  <si>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</si>
  <si>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</si>
  <si>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</si>
  <si>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</si>
  <si>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</si>
  <si>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</si>
  <si>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</si>
  <si>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</si>
  <si>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</si>
  <si>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</si>
  <si>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</si>
  <si>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</si>
  <si>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</si>
  <si>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</si>
  <si>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</si>
  <si>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</si>
  <si>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</si>
  <si>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</si>
  <si>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</si>
  <si>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</si>
  <si>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</si>
  <si>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</si>
  <si>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</si>
  <si>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</si>
  <si>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</si>
  <si>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</si>
  <si>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</si>
  <si>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</si>
  <si>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</si>
  <si>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</si>
  <si>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</si>
  <si>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</si>
  <si>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</si>
  <si>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</si>
  <si>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</si>
  <si>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</si>
  <si>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</si>
  <si>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</si>
  <si>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</si>
  <si>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</si>
  <si>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</si>
  <si>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</si>
  <si>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</si>
  <si>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</si>
  <si>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</si>
  <si>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</si>
  <si>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</si>
  <si>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</si>
  <si>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</si>
  <si>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</si>
  <si>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</si>
  <si>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</si>
  <si>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</si>
  <si>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</si>
  <si>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</si>
  <si>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</si>
  <si>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</si>
  <si>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</si>
  <si>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</si>
  <si>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</si>
  <si>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</si>
  <si>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</si>
  <si>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</si>
  <si>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</si>
  <si>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</si>
  <si>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</si>
  <si>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</si>
  <si>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</si>
  <si>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</si>
  <si>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</si>
  <si>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</si>
  <si>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</si>
  <si>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</si>
  <si>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</si>
  <si>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</si>
  <si>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</si>
  <si>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</si>
  <si>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</si>
  <si>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</si>
  <si>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P-52 Дніпропетровськ - Царичанка - Кобеляки - Решетилівка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</si>
  <si>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</si>
  <si>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</si>
  <si>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</si>
  <si>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</si>
  <si>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</si>
  <si>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</si>
  <si>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</si>
  <si>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</si>
  <si>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</si>
  <si>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</si>
  <si>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</si>
  <si>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</si>
  <si>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</si>
  <si>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</si>
  <si>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</si>
  <si>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</si>
  <si>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</si>
  <si>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</si>
  <si>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</si>
  <si>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</si>
  <si>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</si>
  <si>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</si>
  <si>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</si>
  <si>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</si>
  <si>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</si>
  <si>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</si>
  <si>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</si>
  <si>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</si>
  <si>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</si>
  <si>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</si>
  <si>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</si>
  <si>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</si>
  <si>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</si>
  <si>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</si>
  <si>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</si>
  <si>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</si>
  <si>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</si>
  <si>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</si>
  <si>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</si>
  <si>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</si>
  <si>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</si>
  <si>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</si>
  <si>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</si>
  <si>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</si>
  <si>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ріст</t>
  </si>
  <si>
    <t xml:space="preserve">1. Дорожньо-транспортнi пригоди </t>
  </si>
  <si>
    <t>(за період з 01.01.2019 по 31.07.2019)</t>
  </si>
  <si>
    <t xml:space="preserve">2. Дорожньо-транспортнi пригоди </t>
  </si>
  <si>
    <t xml:space="preserve">за період з 01.07.2019 по 31.07.2019 </t>
  </si>
  <si>
    <t>зниж.</t>
  </si>
  <si>
    <t xml:space="preserve">зниж. </t>
  </si>
  <si>
    <t xml:space="preserve">ріст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</si>
</sst>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sz val="10"/>
      <name val="Arial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"/>
      <family val="2"/>
    </font>
    <font>
      <b/>
      <sz val="11"/>
      <color indexed="17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rgb="FFFF0000"/>
      <name val="Arial Cyr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B050"/>
      <name val="Arial Cyr"/>
      <family val="0"/>
    </font>
    <font>
      <sz val="11"/>
      <color rgb="FF00B05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7" fillId="39" borderId="2" applyNumberFormat="0" applyAlignment="0" applyProtection="0"/>
    <xf numFmtId="0" fontId="48" fillId="40" borderId="3" applyNumberFormat="0" applyAlignment="0" applyProtection="0"/>
    <xf numFmtId="0" fontId="49" fillId="40" borderId="2" applyNumberFormat="0" applyAlignment="0" applyProtection="0"/>
    <xf numFmtId="0" fontId="5" fillId="12" borderId="0" applyNumberFormat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4" fillId="0" borderId="8" applyNumberFormat="0" applyFill="0" applyAlignment="0" applyProtection="0"/>
    <xf numFmtId="0" fontId="7" fillId="35" borderId="9" applyNumberFormat="0" applyAlignment="0" applyProtection="0"/>
    <xf numFmtId="0" fontId="55" fillId="41" borderId="10" applyNumberFormat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7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8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9" fillId="43" borderId="0" applyNumberFormat="0" applyBorder="0" applyAlignment="0" applyProtection="0"/>
    <xf numFmtId="0" fontId="12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6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1" fontId="2" fillId="0" borderId="0" xfId="84" applyNumberFormat="1" applyFill="1" applyAlignment="1" applyProtection="1">
      <alignment horizontal="center" vertical="center" wrapText="1"/>
      <protection/>
    </xf>
    <xf numFmtId="0" fontId="17" fillId="0" borderId="16" xfId="84" applyFon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right" vertical="center" wrapText="1"/>
      <protection/>
    </xf>
    <xf numFmtId="172" fontId="2" fillId="0" borderId="18" xfId="84" applyNumberForma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left" vertical="center" wrapText="1"/>
      <protection/>
    </xf>
    <xf numFmtId="0" fontId="2" fillId="0" borderId="16" xfId="84" applyFill="1" applyBorder="1" applyAlignment="1" applyProtection="1">
      <alignment horizontal="right" vertical="center" wrapText="1"/>
      <protection/>
    </xf>
    <xf numFmtId="172" fontId="2" fillId="0" borderId="0" xfId="84" applyNumberFormat="1" applyFill="1" applyAlignment="1" applyProtection="1">
      <alignment horizontal="center" vertical="center" wrapText="1"/>
      <protection/>
    </xf>
    <xf numFmtId="172" fontId="2" fillId="0" borderId="19" xfId="84" applyNumberFormat="1" applyFill="1" applyBorder="1" applyAlignment="1" applyProtection="1">
      <alignment horizontal="right" vertical="center" wrapText="1"/>
      <protection/>
    </xf>
    <xf numFmtId="0" fontId="17" fillId="0" borderId="17" xfId="84" applyFont="1" applyFill="1" applyBorder="1" applyAlignment="1" applyProtection="1">
      <alignment horizontal="right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172" fontId="2" fillId="0" borderId="17" xfId="84" applyNumberFormat="1" applyFill="1" applyBorder="1" applyAlignment="1" applyProtection="1">
      <alignment horizontal="right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right" vertical="center" wrapText="1"/>
      <protection/>
    </xf>
    <xf numFmtId="0" fontId="18" fillId="47" borderId="0" xfId="84" applyFont="1" applyFill="1" applyAlignment="1" applyProtection="1">
      <alignment horizontal="center" vertical="center" wrapText="1"/>
      <protection/>
    </xf>
    <xf numFmtId="0" fontId="19" fillId="0" borderId="20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right" vertical="center" wrapText="1"/>
      <protection/>
    </xf>
    <xf numFmtId="0" fontId="19" fillId="0" borderId="17" xfId="84" applyFont="1" applyFill="1" applyBorder="1" applyAlignment="1" applyProtection="1">
      <alignment vertical="center" wrapText="1"/>
      <protection/>
    </xf>
    <xf numFmtId="0" fontId="19" fillId="0" borderId="16" xfId="84" applyFont="1" applyFill="1" applyBorder="1" applyAlignment="1" applyProtection="1">
      <alignment horizontal="left" vertical="center" wrapText="1"/>
      <protection/>
    </xf>
    <xf numFmtId="0" fontId="19" fillId="0" borderId="20" xfId="84" applyFont="1" applyFill="1" applyBorder="1" applyAlignment="1" applyProtection="1">
      <alignment vertical="center" wrapText="1"/>
      <protection/>
    </xf>
    <xf numFmtId="0" fontId="19" fillId="0" borderId="20" xfId="84" applyFont="1" applyBorder="1" applyAlignment="1">
      <alignment/>
    </xf>
    <xf numFmtId="0" fontId="21" fillId="0" borderId="16" xfId="84" applyFont="1" applyFill="1" applyBorder="1" applyAlignment="1" applyProtection="1">
      <alignment horizontal="right" vertical="center" wrapText="1"/>
      <protection/>
    </xf>
    <xf numFmtId="0" fontId="21" fillId="0" borderId="20" xfId="84" applyFont="1" applyFill="1" applyBorder="1" applyAlignment="1" applyProtection="1">
      <alignment horizontal="right" vertical="center" wrapText="1"/>
      <protection/>
    </xf>
    <xf numFmtId="0" fontId="21" fillId="48" borderId="16" xfId="84" applyFont="1" applyFill="1" applyBorder="1" applyAlignment="1" applyProtection="1">
      <alignment horizontal="right" vertical="center" wrapText="1"/>
      <protection/>
    </xf>
    <xf numFmtId="172" fontId="19" fillId="0" borderId="20" xfId="84" applyNumberFormat="1" applyFont="1" applyFill="1" applyBorder="1" applyAlignment="1" applyProtection="1">
      <alignment vertical="center" wrapText="1"/>
      <protection/>
    </xf>
    <xf numFmtId="0" fontId="21" fillId="49" borderId="16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Alignment="1" applyProtection="1">
      <alignment horizontal="center" vertical="center" wrapText="1"/>
      <protection/>
    </xf>
    <xf numFmtId="0" fontId="20" fillId="47" borderId="0" xfId="84" applyFont="1" applyFill="1" applyAlignment="1" applyProtection="1">
      <alignment horizontal="center" vertical="center" wrapText="1"/>
      <protection/>
    </xf>
    <xf numFmtId="0" fontId="19" fillId="0" borderId="20" xfId="84" applyFont="1" applyFill="1" applyBorder="1" applyAlignment="1" applyProtection="1">
      <alignment horizontal="left" vertical="center" wrapText="1"/>
      <protection/>
    </xf>
    <xf numFmtId="172" fontId="19" fillId="0" borderId="20" xfId="84" applyNumberFormat="1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horizontal="right" vertical="center" wrapText="1"/>
      <protection/>
    </xf>
    <xf numFmtId="172" fontId="21" fillId="0" borderId="20" xfId="84" applyNumberFormat="1" applyFont="1" applyFill="1" applyBorder="1" applyAlignment="1" applyProtection="1">
      <alignment horizontal="right" vertical="center" wrapText="1"/>
      <protection/>
    </xf>
    <xf numFmtId="0" fontId="23" fillId="0" borderId="0" xfId="84" applyFont="1" applyFill="1" applyBorder="1" applyAlignment="1" applyProtection="1">
      <alignment horizontal="right" vertical="center" wrapText="1"/>
      <protection/>
    </xf>
    <xf numFmtId="172" fontId="19" fillId="0" borderId="17" xfId="84" applyNumberFormat="1" applyFont="1" applyFill="1" applyBorder="1" applyAlignment="1" applyProtection="1">
      <alignment vertical="center" wrapText="1"/>
      <protection/>
    </xf>
    <xf numFmtId="0" fontId="21" fillId="0" borderId="17" xfId="84" applyFont="1" applyFill="1" applyBorder="1" applyAlignment="1" applyProtection="1">
      <alignment vertical="center" wrapText="1"/>
      <protection/>
    </xf>
    <xf numFmtId="172" fontId="21" fillId="0" borderId="20" xfId="84" applyNumberFormat="1" applyFont="1" applyFill="1" applyBorder="1" applyAlignment="1" applyProtection="1">
      <alignment vertical="center" wrapText="1"/>
      <protection/>
    </xf>
    <xf numFmtId="0" fontId="19" fillId="0" borderId="21" xfId="84" applyFont="1" applyFill="1" applyBorder="1" applyAlignment="1" applyProtection="1">
      <alignment horizontal="left" vertical="center" wrapText="1"/>
      <protection/>
    </xf>
    <xf numFmtId="0" fontId="21" fillId="0" borderId="22" xfId="84" applyFont="1" applyFill="1" applyBorder="1" applyAlignment="1" applyProtection="1">
      <alignment horizontal="right" vertical="center" wrapText="1"/>
      <protection/>
    </xf>
    <xf numFmtId="0" fontId="19" fillId="0" borderId="23" xfId="84" applyFont="1" applyFill="1" applyBorder="1" applyAlignment="1" applyProtection="1">
      <alignment horizontal="left" vertical="center" wrapText="1"/>
      <protection/>
    </xf>
    <xf numFmtId="0" fontId="19" fillId="0" borderId="17" xfId="84" applyFont="1" applyFill="1" applyBorder="1" applyAlignment="1" applyProtection="1">
      <alignment horizontal="left" vertical="center" wrapText="1"/>
      <protection/>
    </xf>
    <xf numFmtId="172" fontId="20" fillId="0" borderId="20" xfId="84" applyNumberFormat="1" applyFont="1" applyFill="1" applyBorder="1" applyAlignment="1" applyProtection="1">
      <alignment horizontal="right" vertical="center" wrapText="1"/>
      <protection/>
    </xf>
    <xf numFmtId="0" fontId="20" fillId="0" borderId="17" xfId="84" applyFont="1" applyFill="1" applyBorder="1" applyAlignment="1" applyProtection="1">
      <alignment horizontal="left" vertical="center" wrapText="1"/>
      <protection/>
    </xf>
    <xf numFmtId="0" fontId="20" fillId="0" borderId="17" xfId="84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Alignment="1" applyProtection="1">
      <alignment horizontal="center" vertical="center" wrapText="1"/>
      <protection/>
    </xf>
    <xf numFmtId="0" fontId="23" fillId="0" borderId="17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left" vertical="center" wrapText="1"/>
      <protection/>
    </xf>
    <xf numFmtId="0" fontId="19" fillId="47" borderId="20" xfId="84" applyFont="1" applyFill="1" applyBorder="1" applyAlignment="1" applyProtection="1">
      <alignment horizontal="right" vertical="center" wrapText="1"/>
      <protection/>
    </xf>
    <xf numFmtId="0" fontId="19" fillId="47" borderId="19" xfId="84" applyFont="1" applyFill="1" applyBorder="1" applyAlignment="1" applyProtection="1">
      <alignment horizontal="right" vertical="center" wrapText="1"/>
      <protection/>
    </xf>
    <xf numFmtId="172" fontId="19" fillId="47" borderId="17" xfId="84" applyNumberFormat="1" applyFont="1" applyFill="1" applyBorder="1" applyAlignment="1" applyProtection="1">
      <alignment horizontal="right" vertical="center" wrapText="1"/>
      <protection/>
    </xf>
    <xf numFmtId="172" fontId="19" fillId="47" borderId="20" xfId="84" applyNumberFormat="1" applyFont="1" applyFill="1" applyBorder="1" applyAlignment="1" applyProtection="1">
      <alignment horizontal="right" vertical="center" wrapText="1"/>
      <protection/>
    </xf>
    <xf numFmtId="172" fontId="19" fillId="47" borderId="19" xfId="84" applyNumberFormat="1" applyFont="1" applyFill="1" applyBorder="1" applyAlignment="1" applyProtection="1">
      <alignment horizontal="right" vertical="center" wrapText="1"/>
      <protection/>
    </xf>
    <xf numFmtId="0" fontId="21" fillId="47" borderId="17" xfId="84" applyFont="1" applyFill="1" applyBorder="1" applyAlignment="1" applyProtection="1">
      <alignment horizontal="right" vertical="center" wrapText="1"/>
      <protection/>
    </xf>
    <xf numFmtId="172" fontId="21" fillId="47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20" xfId="84" applyNumberFormat="1" applyFont="1" applyFill="1" applyBorder="1" applyAlignment="1" applyProtection="1">
      <alignment horizontal="right" vertical="center" wrapText="1"/>
      <protection/>
    </xf>
    <xf numFmtId="0" fontId="20" fillId="0" borderId="16" xfId="84" applyFont="1" applyFill="1" applyBorder="1" applyAlignment="1" applyProtection="1">
      <alignment horizontal="left" vertical="center" wrapText="1"/>
      <protection/>
    </xf>
    <xf numFmtId="0" fontId="21" fillId="0" borderId="20" xfId="84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19" fillId="50" borderId="24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20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4" xfId="84" applyFont="1" applyFill="1" applyBorder="1" applyAlignment="1" applyProtection="1">
      <alignment horizontal="center" vertical="center" textRotation="90"/>
      <protection/>
    </xf>
    <xf numFmtId="0" fontId="21" fillId="50" borderId="24" xfId="84" applyFont="1" applyFill="1" applyBorder="1" applyAlignment="1" applyProtection="1">
      <alignment horizontal="center" vertical="center" textRotation="90"/>
      <protection/>
    </xf>
    <xf numFmtId="0" fontId="19" fillId="51" borderId="16" xfId="84" applyFont="1" applyFill="1" applyBorder="1" applyAlignment="1" applyProtection="1">
      <alignment horizontal="left" vertical="center" wrapText="1"/>
      <protection/>
    </xf>
    <xf numFmtId="0" fontId="21" fillId="51" borderId="16" xfId="84" applyFont="1" applyFill="1" applyBorder="1" applyAlignment="1" applyProtection="1">
      <alignment horizontal="right" vertical="center" wrapText="1"/>
      <protection/>
    </xf>
    <xf numFmtId="0" fontId="19" fillId="51" borderId="17" xfId="84" applyFont="1" applyFill="1" applyBorder="1" applyAlignment="1" applyProtection="1">
      <alignment horizontal="right" vertical="center" wrapText="1"/>
      <protection/>
    </xf>
    <xf numFmtId="0" fontId="21" fillId="51" borderId="17" xfId="84" applyFont="1" applyFill="1" applyBorder="1" applyAlignment="1" applyProtection="1">
      <alignment horizontal="right" vertical="center" wrapText="1"/>
      <protection/>
    </xf>
    <xf numFmtId="0" fontId="64" fillId="0" borderId="17" xfId="0" applyFont="1" applyFill="1" applyBorder="1" applyAlignment="1" applyProtection="1">
      <alignment horizontal="right" vertical="center" wrapText="1"/>
      <protection/>
    </xf>
    <xf numFmtId="0" fontId="64" fillId="0" borderId="20" xfId="0" applyFont="1" applyFill="1" applyBorder="1" applyAlignment="1" applyProtection="1">
      <alignment horizontal="right" vertical="center" wrapText="1"/>
      <protection/>
    </xf>
    <xf numFmtId="0" fontId="19" fillId="0" borderId="20" xfId="84" applyFont="1" applyBorder="1" applyAlignment="1">
      <alignment horizontal="right"/>
    </xf>
    <xf numFmtId="0" fontId="27" fillId="0" borderId="20" xfId="0" applyFont="1" applyFill="1" applyBorder="1" applyAlignment="1" applyProtection="1">
      <alignment horizontal="right" vertical="center" wrapText="1"/>
      <protection/>
    </xf>
    <xf numFmtId="0" fontId="65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6" fillId="0" borderId="0" xfId="84" applyFont="1" applyFill="1" applyAlignment="1" applyProtection="1">
      <alignment horizontal="center" vertical="center" wrapText="1"/>
      <protection/>
    </xf>
    <xf numFmtId="0" fontId="67" fillId="0" borderId="0" xfId="84" applyFont="1" applyFill="1" applyAlignment="1" applyProtection="1">
      <alignment horizontal="right" vertical="center" wrapText="1"/>
      <protection/>
    </xf>
    <xf numFmtId="0" fontId="17" fillId="0" borderId="17" xfId="0" applyFont="1" applyFill="1" applyBorder="1" applyAlignment="1" applyProtection="1">
      <alignment horizontal="right" vertical="center" wrapText="1"/>
      <protection/>
    </xf>
    <xf numFmtId="0" fontId="64" fillId="0" borderId="20" xfId="0" applyFont="1" applyFill="1" applyBorder="1" applyAlignment="1" applyProtection="1">
      <alignment vertical="center" wrapText="1"/>
      <protection/>
    </xf>
    <xf numFmtId="0" fontId="19" fillId="0" borderId="20" xfId="85" applyFont="1" applyBorder="1" applyAlignment="1">
      <alignment/>
      <protection/>
    </xf>
    <xf numFmtId="172" fontId="19" fillId="0" borderId="20" xfId="84" applyNumberFormat="1" applyFont="1" applyFill="1" applyBorder="1" applyAlignment="1" applyProtection="1">
      <alignment vertical="center"/>
      <protection/>
    </xf>
    <xf numFmtId="0" fontId="21" fillId="0" borderId="20" xfId="84" applyFont="1" applyBorder="1" applyAlignment="1">
      <alignment/>
    </xf>
    <xf numFmtId="172" fontId="21" fillId="0" borderId="20" xfId="84" applyNumberFormat="1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1" fontId="21" fillId="49" borderId="20" xfId="84" applyNumberFormat="1" applyFont="1" applyFill="1" applyBorder="1" applyAlignment="1" applyProtection="1">
      <alignment vertical="center" wrapText="1"/>
      <protection/>
    </xf>
    <xf numFmtId="172" fontId="21" fillId="49" borderId="20" xfId="84" applyNumberFormat="1" applyFont="1" applyFill="1" applyBorder="1" applyAlignment="1" applyProtection="1">
      <alignment vertical="center"/>
      <protection/>
    </xf>
    <xf numFmtId="0" fontId="21" fillId="49" borderId="20" xfId="84" applyFont="1" applyFill="1" applyBorder="1" applyAlignment="1" applyProtection="1">
      <alignment horizontal="right" vertical="center" wrapText="1"/>
      <protection/>
    </xf>
    <xf numFmtId="0" fontId="21" fillId="49" borderId="20" xfId="84" applyFont="1" applyFill="1" applyBorder="1" applyAlignment="1">
      <alignment horizontal="right"/>
    </xf>
    <xf numFmtId="172" fontId="21" fillId="49" borderId="20" xfId="84" applyNumberFormat="1" applyFont="1" applyFill="1" applyBorder="1" applyAlignment="1" applyProtection="1">
      <alignment horizontal="right" vertical="center" wrapText="1"/>
      <protection/>
    </xf>
    <xf numFmtId="0" fontId="68" fillId="0" borderId="0" xfId="84" applyFont="1" applyFill="1" applyAlignment="1" applyProtection="1">
      <alignment horizontal="right" vertical="center" wrapText="1"/>
      <protection/>
    </xf>
    <xf numFmtId="0" fontId="19" fillId="0" borderId="16" xfId="84" applyFont="1" applyFill="1" applyBorder="1" applyAlignment="1" applyProtection="1">
      <alignment horizontal="right" vertical="center" wrapText="1"/>
      <protection/>
    </xf>
    <xf numFmtId="0" fontId="19" fillId="0" borderId="19" xfId="84" applyFont="1" applyFill="1" applyBorder="1" applyAlignment="1" applyProtection="1">
      <alignment horizontal="righ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18" fillId="0" borderId="20" xfId="0" applyFont="1" applyFill="1" applyBorder="1" applyAlignment="1" applyProtection="1">
      <alignment horizontal="right" vertical="center" wrapText="1"/>
      <protection/>
    </xf>
    <xf numFmtId="0" fontId="65" fillId="0" borderId="17" xfId="84" applyFont="1" applyFill="1" applyBorder="1" applyAlignment="1" applyProtection="1">
      <alignment horizontal="right" vertical="center" wrapText="1"/>
      <protection/>
    </xf>
    <xf numFmtId="0" fontId="69" fillId="0" borderId="17" xfId="84" applyFont="1" applyFill="1" applyBorder="1" applyAlignment="1" applyProtection="1">
      <alignment horizontal="right" vertical="center" wrapText="1"/>
      <protection/>
    </xf>
    <xf numFmtId="1" fontId="19" fillId="0" borderId="17" xfId="84" applyNumberFormat="1" applyFont="1" applyFill="1" applyBorder="1" applyAlignment="1" applyProtection="1">
      <alignment horizontal="right" vertical="center" wrapText="1"/>
      <protection/>
    </xf>
    <xf numFmtId="1" fontId="19" fillId="0" borderId="20" xfId="84" applyNumberFormat="1" applyFont="1" applyFill="1" applyBorder="1" applyAlignment="1" applyProtection="1">
      <alignment vertical="center" wrapText="1"/>
      <protection/>
    </xf>
    <xf numFmtId="1" fontId="21" fillId="0" borderId="20" xfId="84" applyNumberFormat="1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horizontal="right" vertical="center" wrapText="1"/>
      <protection/>
    </xf>
    <xf numFmtId="0" fontId="65" fillId="0" borderId="0" xfId="84" applyFont="1" applyFill="1" applyBorder="1" applyAlignment="1" applyProtection="1">
      <alignment horizontal="right" vertical="center" wrapText="1"/>
      <protection/>
    </xf>
    <xf numFmtId="0" fontId="29" fillId="0" borderId="17" xfId="84" applyFont="1" applyFill="1" applyBorder="1" applyAlignment="1" applyProtection="1">
      <alignment horizontal="right" vertical="center" wrapText="1"/>
      <protection/>
    </xf>
    <xf numFmtId="172" fontId="29" fillId="0" borderId="20" xfId="84" applyNumberFormat="1" applyFont="1" applyFill="1" applyBorder="1" applyAlignment="1" applyProtection="1">
      <alignment horizontal="right" vertical="center" wrapText="1"/>
      <protection/>
    </xf>
    <xf numFmtId="0" fontId="29" fillId="0" borderId="20" xfId="84" applyFont="1" applyFill="1" applyBorder="1" applyAlignment="1" applyProtection="1">
      <alignment horizontal="right" vertical="center" wrapText="1"/>
      <protection/>
    </xf>
    <xf numFmtId="172" fontId="29" fillId="0" borderId="17" xfId="84" applyNumberFormat="1" applyFont="1" applyFill="1" applyBorder="1" applyAlignment="1" applyProtection="1">
      <alignment horizontal="right" vertical="center" wrapText="1"/>
      <protection/>
    </xf>
    <xf numFmtId="0" fontId="2" fillId="0" borderId="16" xfId="84" applyFill="1" applyBorder="1" applyAlignment="1" applyProtection="1">
      <alignment horizontal="left" vertical="center" wrapText="1"/>
      <protection/>
    </xf>
    <xf numFmtId="0" fontId="2" fillId="0" borderId="28" xfId="84" applyFill="1" applyBorder="1" applyAlignment="1" applyProtection="1">
      <alignment horizontal="right" vertical="center" wrapText="1"/>
      <protection/>
    </xf>
    <xf numFmtId="0" fontId="2" fillId="0" borderId="20" xfId="84" applyNumberFormat="1" applyFill="1" applyBorder="1" applyAlignment="1" applyProtection="1">
      <alignment horizontal="center" vertical="center" wrapText="1"/>
      <protection/>
    </xf>
    <xf numFmtId="1" fontId="2" fillId="0" borderId="16" xfId="84" applyNumberFormat="1" applyFill="1" applyBorder="1" applyAlignment="1" applyProtection="1">
      <alignment horizontal="right" vertical="center" wrapText="1"/>
      <protection/>
    </xf>
    <xf numFmtId="1" fontId="17" fillId="0" borderId="16" xfId="84" applyNumberFormat="1" applyFont="1" applyFill="1" applyBorder="1" applyAlignment="1" applyProtection="1">
      <alignment horizontal="right" vertical="center" wrapText="1"/>
      <protection/>
    </xf>
    <xf numFmtId="0" fontId="2" fillId="0" borderId="19" xfId="84" applyFill="1" applyBorder="1" applyAlignment="1" applyProtection="1">
      <alignment horizontal="right" vertical="center" wrapText="1"/>
      <protection/>
    </xf>
    <xf numFmtId="0" fontId="17" fillId="0" borderId="19" xfId="84" applyFont="1" applyFill="1" applyBorder="1" applyAlignment="1" applyProtection="1">
      <alignment horizontal="right" vertical="center" wrapText="1"/>
      <protection/>
    </xf>
    <xf numFmtId="172" fontId="2" fillId="0" borderId="29" xfId="84" applyNumberFormat="1" applyFill="1" applyBorder="1" applyAlignment="1" applyProtection="1">
      <alignment vertical="center" wrapText="1"/>
      <protection/>
    </xf>
    <xf numFmtId="172" fontId="2" fillId="0" borderId="0" xfId="84" applyNumberFormat="1" applyFill="1" applyBorder="1" applyAlignment="1" applyProtection="1">
      <alignment vertical="center" wrapText="1"/>
      <protection/>
    </xf>
    <xf numFmtId="0" fontId="2" fillId="0" borderId="30" xfId="84" applyFill="1" applyBorder="1" applyAlignment="1" applyProtection="1">
      <alignment horizontal="right" vertical="center" wrapText="1"/>
      <protection/>
    </xf>
    <xf numFmtId="0" fontId="17" fillId="0" borderId="30" xfId="84" applyFont="1" applyFill="1" applyBorder="1" applyAlignment="1" applyProtection="1">
      <alignment horizontal="right" vertical="center" wrapText="1"/>
      <protection/>
    </xf>
    <xf numFmtId="0" fontId="70" fillId="0" borderId="20" xfId="0" applyFont="1" applyFill="1" applyBorder="1" applyAlignment="1" applyProtection="1">
      <alignment vertical="center" wrapText="1"/>
      <protection/>
    </xf>
    <xf numFmtId="0" fontId="19" fillId="0" borderId="20" xfId="85" applyFont="1" applyFill="1" applyBorder="1" applyAlignment="1">
      <alignment/>
      <protection/>
    </xf>
    <xf numFmtId="0" fontId="19" fillId="0" borderId="20" xfId="85" applyFont="1" applyFill="1" applyBorder="1" applyAlignment="1" applyProtection="1">
      <alignment/>
      <protection locked="0"/>
    </xf>
    <xf numFmtId="0" fontId="71" fillId="0" borderId="20" xfId="0" applyFont="1" applyFill="1" applyBorder="1" applyAlignment="1" applyProtection="1">
      <alignment vertical="center" wrapText="1"/>
      <protection/>
    </xf>
    <xf numFmtId="0" fontId="20" fillId="0" borderId="31" xfId="84" applyFont="1" applyFill="1" applyBorder="1" applyAlignment="1" applyProtection="1">
      <alignment horizontal="right" vertical="center" wrapText="1"/>
      <protection/>
    </xf>
    <xf numFmtId="1" fontId="20" fillId="0" borderId="20" xfId="84" applyNumberFormat="1" applyFont="1" applyFill="1" applyBorder="1" applyAlignment="1" applyProtection="1">
      <alignment horizontal="center" vertical="center" wrapText="1"/>
      <protection/>
    </xf>
    <xf numFmtId="1" fontId="2" fillId="0" borderId="17" xfId="84" applyNumberFormat="1" applyFill="1" applyBorder="1" applyAlignment="1" applyProtection="1">
      <alignment horizontal="right" vertical="center" wrapText="1"/>
      <protection/>
    </xf>
    <xf numFmtId="1" fontId="17" fillId="0" borderId="17" xfId="84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 horizontal="right" vertical="center" wrapText="1"/>
      <protection/>
    </xf>
    <xf numFmtId="1" fontId="19" fillId="0" borderId="20" xfId="84" applyNumberFormat="1" applyFont="1" applyFill="1" applyBorder="1" applyAlignment="1" applyProtection="1">
      <alignment horizontal="right" vertical="center" wrapText="1"/>
      <protection/>
    </xf>
    <xf numFmtId="1" fontId="21" fillId="0" borderId="20" xfId="84" applyNumberFormat="1" applyFont="1" applyFill="1" applyBorder="1" applyAlignment="1" applyProtection="1">
      <alignment horizontal="right" vertical="center" wrapText="1"/>
      <protection/>
    </xf>
    <xf numFmtId="1" fontId="21" fillId="0" borderId="17" xfId="84" applyNumberFormat="1" applyFont="1" applyFill="1" applyBorder="1" applyAlignment="1" applyProtection="1">
      <alignment horizontal="right" vertical="center" wrapText="1"/>
      <protection/>
    </xf>
    <xf numFmtId="0" fontId="29" fillId="0" borderId="24" xfId="84" applyFont="1" applyFill="1" applyBorder="1" applyAlignment="1" applyProtection="1">
      <alignment horizontal="right" vertical="center" wrapText="1"/>
      <protection/>
    </xf>
    <xf numFmtId="172" fontId="29" fillId="0" borderId="29" xfId="84" applyNumberFormat="1" applyFont="1" applyFill="1" applyBorder="1" applyAlignment="1" applyProtection="1">
      <alignment horizontal="right" vertical="center" wrapText="1"/>
      <protection/>
    </xf>
    <xf numFmtId="1" fontId="29" fillId="0" borderId="29" xfId="84" applyNumberFormat="1" applyFont="1" applyFill="1" applyBorder="1" applyAlignment="1" applyProtection="1">
      <alignment horizontal="right" vertical="center" wrapText="1"/>
      <protection/>
    </xf>
    <xf numFmtId="172" fontId="20" fillId="0" borderId="32" xfId="84" applyNumberFormat="1" applyFont="1" applyFill="1" applyBorder="1" applyAlignment="1" applyProtection="1">
      <alignment horizontal="right" vertical="center" wrapText="1"/>
      <protection/>
    </xf>
    <xf numFmtId="1" fontId="19" fillId="47" borderId="17" xfId="84" applyNumberFormat="1" applyFont="1" applyFill="1" applyBorder="1" applyAlignment="1" applyProtection="1">
      <alignment horizontal="right" vertical="center" wrapText="1"/>
      <protection/>
    </xf>
    <xf numFmtId="2" fontId="21" fillId="47" borderId="17" xfId="84" applyNumberFormat="1" applyFont="1" applyFill="1" applyBorder="1" applyAlignment="1" applyProtection="1">
      <alignment horizontal="right" vertical="center" wrapText="1"/>
      <protection/>
    </xf>
    <xf numFmtId="1" fontId="21" fillId="47" borderId="17" xfId="84" applyNumberFormat="1" applyFont="1" applyFill="1" applyBorder="1" applyAlignment="1" applyProtection="1">
      <alignment horizontal="right" vertical="center" wrapText="1"/>
      <protection/>
    </xf>
    <xf numFmtId="1" fontId="19" fillId="47" borderId="19" xfId="84" applyNumberFormat="1" applyFont="1" applyFill="1" applyBorder="1" applyAlignment="1" applyProtection="1">
      <alignment horizontal="right" vertical="center" wrapText="1"/>
      <protection/>
    </xf>
    <xf numFmtId="0" fontId="2" fillId="0" borderId="20" xfId="84" applyFill="1" applyBorder="1" applyAlignment="1" applyProtection="1">
      <alignment horizontal="right" vertical="center" wrapText="1"/>
      <protection/>
    </xf>
    <xf numFmtId="0" fontId="17" fillId="0" borderId="20" xfId="84" applyFont="1" applyFill="1" applyBorder="1" applyAlignment="1" applyProtection="1">
      <alignment horizontal="right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1" fontId="17" fillId="0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6" xfId="0" applyFont="1" applyFill="1" applyBorder="1" applyAlignment="1" applyProtection="1">
      <alignment horizontal="right" vertical="center" wrapText="1"/>
      <protection/>
    </xf>
    <xf numFmtId="0" fontId="72" fillId="0" borderId="17" xfId="0" applyFont="1" applyFill="1" applyBorder="1" applyAlignment="1" applyProtection="1">
      <alignment horizontal="right" vertical="center" wrapText="1"/>
      <protection/>
    </xf>
    <xf numFmtId="0" fontId="29" fillId="0" borderId="17" xfId="0" applyFont="1" applyFill="1" applyBorder="1" applyAlignment="1" applyProtection="1">
      <alignment horizontal="right" vertical="center" wrapText="1"/>
      <protection/>
    </xf>
    <xf numFmtId="0" fontId="73" fillId="0" borderId="0" xfId="84" applyFont="1" applyFill="1" applyAlignment="1" applyProtection="1">
      <alignment horizontal="center" vertical="center" wrapText="1"/>
      <protection/>
    </xf>
    <xf numFmtId="0" fontId="74" fillId="0" borderId="0" xfId="84" applyFont="1" applyFill="1" applyAlignment="1" applyProtection="1">
      <alignment horizontal="right" vertical="center" wrapText="1"/>
      <protection/>
    </xf>
    <xf numFmtId="0" fontId="74" fillId="0" borderId="0" xfId="84" applyFont="1" applyFill="1" applyAlignment="1" applyProtection="1">
      <alignment horizontal="right" vertical="center" wrapText="1"/>
      <protection/>
    </xf>
    <xf numFmtId="0" fontId="74" fillId="0" borderId="20" xfId="84" applyFont="1" applyFill="1" applyBorder="1" applyAlignment="1" applyProtection="1">
      <alignment horizontal="right" vertical="center" wrapText="1"/>
      <protection/>
    </xf>
    <xf numFmtId="172" fontId="21" fillId="47" borderId="19" xfId="84" applyNumberFormat="1" applyFont="1" applyFill="1" applyBorder="1" applyAlignment="1" applyProtection="1">
      <alignment horizontal="right" vertical="center" wrapText="1"/>
      <protection/>
    </xf>
    <xf numFmtId="0" fontId="19" fillId="47" borderId="16" xfId="84" applyFont="1" applyFill="1" applyBorder="1" applyAlignment="1" applyProtection="1">
      <alignment horizontal="right" vertical="center" wrapText="1"/>
      <protection/>
    </xf>
    <xf numFmtId="0" fontId="19" fillId="47" borderId="24" xfId="84" applyFont="1" applyFill="1" applyBorder="1" applyAlignment="1" applyProtection="1">
      <alignment horizontal="right" vertical="center" wrapText="1"/>
      <protection/>
    </xf>
    <xf numFmtId="172" fontId="19" fillId="47" borderId="31" xfId="84" applyNumberFormat="1" applyFont="1" applyFill="1" applyBorder="1" applyAlignment="1" applyProtection="1">
      <alignment horizontal="right" vertical="center" wrapText="1"/>
      <protection/>
    </xf>
    <xf numFmtId="0" fontId="64" fillId="0" borderId="33" xfId="0" applyFont="1" applyFill="1" applyBorder="1" applyAlignment="1" applyProtection="1">
      <alignment horizontal="right" vertical="center" wrapText="1"/>
      <protection/>
    </xf>
    <xf numFmtId="1" fontId="75" fillId="0" borderId="20" xfId="84" applyNumberFormat="1" applyFont="1" applyFill="1" applyBorder="1" applyAlignment="1" applyProtection="1">
      <alignment horizontal="right" vertical="center" wrapText="1"/>
      <protection/>
    </xf>
    <xf numFmtId="1" fontId="76" fillId="0" borderId="20" xfId="84" applyNumberFormat="1" applyFont="1" applyFill="1" applyBorder="1" applyAlignment="1" applyProtection="1">
      <alignment horizontal="right" vertical="center" wrapText="1"/>
      <protection/>
    </xf>
    <xf numFmtId="0" fontId="64" fillId="0" borderId="17" xfId="84" applyNumberFormat="1" applyFont="1" applyFill="1" applyBorder="1" applyAlignment="1" applyProtection="1">
      <alignment vertical="center" wrapText="1"/>
      <protection/>
    </xf>
    <xf numFmtId="172" fontId="19" fillId="0" borderId="17" xfId="84" applyNumberFormat="1" applyFont="1" applyFill="1" applyBorder="1" applyAlignment="1" applyProtection="1">
      <alignment horizontal="right" vertical="center" wrapText="1"/>
      <protection/>
    </xf>
    <xf numFmtId="172" fontId="21" fillId="0" borderId="17" xfId="84" applyNumberFormat="1" applyFont="1" applyFill="1" applyBorder="1" applyAlignment="1" applyProtection="1">
      <alignment horizontal="right" vertical="center" wrapText="1"/>
      <protection/>
    </xf>
    <xf numFmtId="2" fontId="29" fillId="0" borderId="29" xfId="84" applyNumberFormat="1" applyFont="1" applyFill="1" applyBorder="1" applyAlignment="1" applyProtection="1">
      <alignment horizontal="right" vertical="center" wrapText="1"/>
      <protection/>
    </xf>
    <xf numFmtId="0" fontId="0" fillId="0" borderId="31" xfId="0" applyFill="1" applyBorder="1" applyAlignment="1" applyProtection="1">
      <alignment horizontal="right" vertical="center" wrapText="1"/>
      <protection/>
    </xf>
    <xf numFmtId="172" fontId="76" fillId="49" borderId="20" xfId="84" applyNumberFormat="1" applyFont="1" applyFill="1" applyBorder="1" applyAlignment="1" applyProtection="1">
      <alignment vertical="center" wrapText="1"/>
      <protection/>
    </xf>
    <xf numFmtId="172" fontId="2" fillId="0" borderId="0" xfId="84" applyNumberFormat="1" applyFill="1" applyAlignment="1" applyProtection="1">
      <alignment horizontal="right" vertical="center" wrapText="1"/>
      <protection/>
    </xf>
    <xf numFmtId="0" fontId="19" fillId="0" borderId="20" xfId="84" applyNumberFormat="1" applyFont="1" applyFill="1" applyBorder="1" applyAlignment="1" applyProtection="1">
      <alignment vertical="center" wrapText="1"/>
      <protection/>
    </xf>
    <xf numFmtId="0" fontId="21" fillId="0" borderId="20" xfId="84" applyNumberFormat="1" applyFont="1" applyFill="1" applyBorder="1" applyAlignment="1" applyProtection="1">
      <alignment vertical="center" wrapText="1"/>
      <protection/>
    </xf>
    <xf numFmtId="0" fontId="74" fillId="0" borderId="0" xfId="84" applyFont="1" applyFill="1" applyAlignment="1" applyProtection="1">
      <alignment horizontal="center" vertical="center" wrapText="1"/>
      <protection/>
    </xf>
    <xf numFmtId="0" fontId="74" fillId="0" borderId="20" xfId="84" applyFont="1" applyFill="1" applyBorder="1" applyAlignment="1" applyProtection="1">
      <alignment horizontal="center" vertical="center" wrapText="1"/>
      <protection/>
    </xf>
    <xf numFmtId="1" fontId="75" fillId="0" borderId="20" xfId="84" applyNumberFormat="1" applyFont="1" applyFill="1" applyBorder="1" applyAlignment="1" applyProtection="1">
      <alignment horizontal="center" vertical="center" wrapText="1"/>
      <protection/>
    </xf>
    <xf numFmtId="1" fontId="19" fillId="0" borderId="29" xfId="84" applyNumberFormat="1" applyFont="1" applyFill="1" applyBorder="1" applyAlignment="1" applyProtection="1">
      <alignment horizontal="right" vertical="center" wrapText="1"/>
      <protection/>
    </xf>
    <xf numFmtId="0" fontId="19" fillId="0" borderId="24" xfId="84" applyFont="1" applyFill="1" applyBorder="1" applyAlignment="1" applyProtection="1">
      <alignment horizontal="right" vertical="center" wrapText="1"/>
      <protection/>
    </xf>
    <xf numFmtId="172" fontId="19" fillId="0" borderId="29" xfId="84" applyNumberFormat="1" applyFont="1" applyFill="1" applyBorder="1" applyAlignment="1" applyProtection="1">
      <alignment horizontal="right" vertical="center" wrapText="1"/>
      <protection/>
    </xf>
    <xf numFmtId="1" fontId="21" fillId="0" borderId="32" xfId="84" applyNumberFormat="1" applyFont="1" applyFill="1" applyBorder="1" applyAlignment="1" applyProtection="1">
      <alignment horizontal="right" vertical="center" wrapText="1"/>
      <protection/>
    </xf>
    <xf numFmtId="0" fontId="21" fillId="0" borderId="31" xfId="84" applyFont="1" applyFill="1" applyBorder="1" applyAlignment="1" applyProtection="1">
      <alignment horizontal="right" vertical="center" wrapText="1"/>
      <protection/>
    </xf>
    <xf numFmtId="172" fontId="21" fillId="0" borderId="32" xfId="84" applyNumberFormat="1" applyFont="1" applyFill="1" applyBorder="1" applyAlignment="1" applyProtection="1">
      <alignment horizontal="right" vertical="center" wrapText="1"/>
      <protection/>
    </xf>
    <xf numFmtId="0" fontId="19" fillId="0" borderId="29" xfId="84" applyFont="1" applyFill="1" applyBorder="1" applyAlignment="1" applyProtection="1">
      <alignment horizontal="right" vertical="center" wrapText="1"/>
      <protection/>
    </xf>
    <xf numFmtId="0" fontId="19" fillId="0" borderId="25" xfId="84" applyFont="1" applyFill="1" applyBorder="1" applyAlignment="1" applyProtection="1">
      <alignment horizontal="right" vertical="center" wrapText="1"/>
      <protection/>
    </xf>
    <xf numFmtId="0" fontId="64" fillId="0" borderId="24" xfId="0" applyFont="1" applyFill="1" applyBorder="1" applyAlignment="1" applyProtection="1">
      <alignment horizontal="right" vertical="center" wrapText="1"/>
      <protection/>
    </xf>
    <xf numFmtId="1" fontId="19" fillId="0" borderId="32" xfId="84" applyNumberFormat="1" applyFont="1" applyFill="1" applyBorder="1" applyAlignment="1" applyProtection="1">
      <alignment horizontal="right" vertical="center" wrapText="1"/>
      <protection/>
    </xf>
    <xf numFmtId="0" fontId="19" fillId="0" borderId="32" xfId="84" applyFont="1" applyFill="1" applyBorder="1" applyAlignment="1" applyProtection="1">
      <alignment horizontal="right" vertical="center" wrapText="1"/>
      <protection/>
    </xf>
    <xf numFmtId="0" fontId="64" fillId="0" borderId="31" xfId="0" applyFont="1" applyFill="1" applyBorder="1" applyAlignment="1" applyProtection="1">
      <alignment horizontal="right" vertical="center" wrapText="1"/>
      <protection/>
    </xf>
    <xf numFmtId="0" fontId="19" fillId="0" borderId="31" xfId="84" applyFont="1" applyFill="1" applyBorder="1" applyAlignment="1" applyProtection="1">
      <alignment horizontal="right" vertical="center" wrapText="1"/>
      <protection/>
    </xf>
    <xf numFmtId="172" fontId="19" fillId="0" borderId="32" xfId="84" applyNumberFormat="1" applyFont="1" applyFill="1" applyBorder="1" applyAlignment="1" applyProtection="1">
      <alignment horizontal="right" vertical="center" wrapText="1"/>
      <protection/>
    </xf>
    <xf numFmtId="0" fontId="19" fillId="0" borderId="28" xfId="84" applyFont="1" applyFill="1" applyBorder="1" applyAlignment="1" applyProtection="1">
      <alignment horizontal="right" vertical="center" wrapText="1"/>
      <protection/>
    </xf>
    <xf numFmtId="172" fontId="74" fillId="0" borderId="20" xfId="84" applyNumberFormat="1" applyFont="1" applyFill="1" applyBorder="1" applyAlignment="1" applyProtection="1">
      <alignment horizontal="center" vertical="center" wrapText="1"/>
      <protection/>
    </xf>
    <xf numFmtId="0" fontId="21" fillId="0" borderId="32" xfId="84" applyFont="1" applyFill="1" applyBorder="1" applyAlignment="1" applyProtection="1">
      <alignment horizontal="right" vertical="center" wrapText="1"/>
      <protection/>
    </xf>
    <xf numFmtId="172" fontId="19" fillId="0" borderId="29" xfId="84" applyNumberFormat="1" applyFont="1" applyFill="1" applyBorder="1" applyAlignment="1" applyProtection="1">
      <alignment vertical="center" wrapText="1"/>
      <protection/>
    </xf>
    <xf numFmtId="0" fontId="19" fillId="0" borderId="29" xfId="84" applyFont="1" applyFill="1" applyBorder="1" applyAlignment="1" applyProtection="1">
      <alignment vertical="center" wrapText="1"/>
      <protection/>
    </xf>
    <xf numFmtId="0" fontId="21" fillId="0" borderId="28" xfId="84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4" xfId="84" applyFont="1" applyFill="1" applyBorder="1" applyAlignment="1" applyProtection="1">
      <alignment horizontal="center" vertical="center" wrapText="1"/>
      <protection/>
    </xf>
    <xf numFmtId="0" fontId="22" fillId="0" borderId="0" xfId="84" applyFont="1" applyFill="1" applyAlignment="1" applyProtection="1">
      <alignment horizontal="center" vertical="center" wrapText="1"/>
      <protection/>
    </xf>
    <xf numFmtId="0" fontId="19" fillId="50" borderId="34" xfId="84" applyFont="1" applyFill="1" applyBorder="1" applyAlignment="1" applyProtection="1">
      <alignment horizontal="center" vertical="center" wrapText="1"/>
      <protection/>
    </xf>
    <xf numFmtId="0" fontId="19" fillId="50" borderId="30" xfId="84" applyFont="1" applyFill="1" applyBorder="1" applyAlignment="1" applyProtection="1">
      <alignment horizontal="center" vertical="center" wrapText="1"/>
      <protection/>
    </xf>
    <xf numFmtId="0" fontId="19" fillId="50" borderId="35" xfId="84" applyFont="1" applyFill="1" applyBorder="1" applyAlignment="1" applyProtection="1">
      <alignment horizontal="center" vertical="center" wrapText="1"/>
      <protection/>
    </xf>
    <xf numFmtId="0" fontId="19" fillId="50" borderId="36" xfId="84" applyFont="1" applyFill="1" applyBorder="1" applyAlignment="1" applyProtection="1">
      <alignment horizontal="center" vertical="center" wrapText="1"/>
      <protection/>
    </xf>
    <xf numFmtId="0" fontId="19" fillId="50" borderId="37" xfId="84" applyFont="1" applyFill="1" applyBorder="1" applyAlignment="1" applyProtection="1">
      <alignment horizontal="center" vertical="center" wrapText="1"/>
      <protection/>
    </xf>
    <xf numFmtId="0" fontId="19" fillId="50" borderId="38" xfId="84" applyFont="1" applyFill="1" applyBorder="1" applyAlignment="1" applyProtection="1">
      <alignment horizontal="center" vertical="center" wrapText="1"/>
      <protection/>
    </xf>
    <xf numFmtId="0" fontId="19" fillId="50" borderId="31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39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28" xfId="84" applyFont="1" applyFill="1" applyBorder="1" applyAlignment="1" applyProtection="1">
      <alignment horizontal="center" vertical="center" wrapText="1"/>
      <protection/>
    </xf>
    <xf numFmtId="0" fontId="19" fillId="50" borderId="40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41" xfId="84" applyFont="1" applyFill="1" applyBorder="1" applyAlignment="1" applyProtection="1">
      <alignment horizontal="center" vertical="center" wrapText="1"/>
      <protection/>
    </xf>
    <xf numFmtId="0" fontId="19" fillId="50" borderId="19" xfId="84" applyFont="1" applyFill="1" applyBorder="1" applyAlignment="1" applyProtection="1">
      <alignment horizontal="center" vertical="center" wrapText="1"/>
      <protection/>
    </xf>
    <xf numFmtId="0" fontId="19" fillId="51" borderId="17" xfId="84" applyFont="1" applyFill="1" applyBorder="1" applyAlignment="1" applyProtection="1">
      <alignment horizontal="center" vertical="center" wrapText="1"/>
      <protection/>
    </xf>
    <xf numFmtId="0" fontId="29" fillId="50" borderId="17" xfId="84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Обычный_1.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dxfs count="146"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A44A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3">
      <selection activeCell="A35" sqref="A35:IV35"/>
    </sheetView>
  </sheetViews>
  <sheetFormatPr defaultColWidth="9.140625" defaultRowHeight="15"/>
  <cols>
    <col min="1" max="1" width="80.57421875" style="60" customWidth="1"/>
    <col min="2" max="2" width="10.140625" style="60" customWidth="1"/>
    <col min="3" max="16384" width="9.140625" style="60" customWidth="1"/>
  </cols>
  <sheetData>
    <row r="1" spans="1:2" ht="15.75">
      <c r="A1" s="190" t="s">
        <v>307</v>
      </c>
      <c r="B1" s="190"/>
    </row>
    <row r="2" spans="1:2" ht="15.75">
      <c r="A2" s="190" t="s">
        <v>308</v>
      </c>
      <c r="B2" s="190"/>
    </row>
    <row r="3" spans="1:2" ht="12">
      <c r="A3" s="59"/>
      <c r="B3" s="59" t="s">
        <v>309</v>
      </c>
    </row>
    <row r="4" spans="1:2" ht="12" customHeight="1">
      <c r="A4" s="57" t="s">
        <v>0</v>
      </c>
      <c r="B4" s="58">
        <v>2</v>
      </c>
    </row>
    <row r="5" spans="1:2" ht="12" customHeight="1">
      <c r="A5" s="57" t="s">
        <v>1</v>
      </c>
      <c r="B5" s="58">
        <v>3</v>
      </c>
    </row>
    <row r="6" spans="1:2" ht="12" customHeight="1">
      <c r="A6" s="57" t="s">
        <v>2</v>
      </c>
      <c r="B6" s="58">
        <v>4</v>
      </c>
    </row>
    <row r="7" spans="1:2" ht="12" customHeight="1">
      <c r="A7" s="57" t="s">
        <v>3</v>
      </c>
      <c r="B7" s="58">
        <v>5</v>
      </c>
    </row>
    <row r="8" spans="1:2" ht="12" customHeight="1">
      <c r="A8" s="57" t="s">
        <v>4</v>
      </c>
      <c r="B8" s="58">
        <v>6</v>
      </c>
    </row>
    <row r="9" spans="1:2" ht="12" customHeight="1">
      <c r="A9" s="57" t="s">
        <v>5</v>
      </c>
      <c r="B9" s="58">
        <v>7</v>
      </c>
    </row>
    <row r="10" spans="1:2" ht="12" customHeight="1">
      <c r="A10" s="57" t="s">
        <v>6</v>
      </c>
      <c r="B10" s="58">
        <v>8</v>
      </c>
    </row>
    <row r="11" spans="1:2" ht="12" customHeight="1">
      <c r="A11" s="57" t="s">
        <v>7</v>
      </c>
      <c r="B11" s="58">
        <v>9</v>
      </c>
    </row>
    <row r="12" spans="1:2" ht="12" customHeight="1">
      <c r="A12" s="57" t="s">
        <v>8</v>
      </c>
      <c r="B12" s="58">
        <v>10</v>
      </c>
    </row>
    <row r="13" spans="1:2" ht="12" customHeight="1">
      <c r="A13" s="57" t="s">
        <v>9</v>
      </c>
      <c r="B13" s="58">
        <v>11</v>
      </c>
    </row>
    <row r="14" spans="1:2" ht="12" customHeight="1">
      <c r="A14" s="57" t="s">
        <v>310</v>
      </c>
      <c r="B14" s="58">
        <v>12</v>
      </c>
    </row>
    <row r="15" spans="1:2" ht="12" customHeight="1">
      <c r="A15" s="57" t="s">
        <v>10</v>
      </c>
      <c r="B15" s="58">
        <v>13</v>
      </c>
    </row>
    <row r="16" spans="1:2" ht="12" customHeight="1">
      <c r="A16" s="57" t="s">
        <v>11</v>
      </c>
      <c r="B16" s="58">
        <v>14</v>
      </c>
    </row>
    <row r="17" spans="1:2" ht="12" customHeight="1">
      <c r="A17" s="57" t="s">
        <v>12</v>
      </c>
      <c r="B17" s="58">
        <v>15</v>
      </c>
    </row>
    <row r="18" spans="1:2" ht="12" customHeight="1">
      <c r="A18" s="57" t="s">
        <v>13</v>
      </c>
      <c r="B18" s="58">
        <v>16</v>
      </c>
    </row>
    <row r="19" spans="1:2" ht="12" customHeight="1">
      <c r="A19" s="57" t="s">
        <v>14</v>
      </c>
      <c r="B19" s="58">
        <v>17</v>
      </c>
    </row>
    <row r="20" spans="1:2" ht="12" customHeight="1">
      <c r="A20" s="57" t="s">
        <v>15</v>
      </c>
      <c r="B20" s="58">
        <v>18</v>
      </c>
    </row>
    <row r="21" spans="1:2" ht="12" customHeight="1">
      <c r="A21" s="57" t="s">
        <v>16</v>
      </c>
      <c r="B21" s="58">
        <v>19</v>
      </c>
    </row>
    <row r="22" spans="1:2" ht="12" customHeight="1">
      <c r="A22" s="57" t="s">
        <v>17</v>
      </c>
      <c r="B22" s="58">
        <v>20</v>
      </c>
    </row>
    <row r="23" spans="1:2" ht="12" customHeight="1">
      <c r="A23" s="57" t="s">
        <v>18</v>
      </c>
      <c r="B23" s="58">
        <v>21</v>
      </c>
    </row>
    <row r="24" spans="1:2" ht="12" customHeight="1">
      <c r="A24" s="57" t="s">
        <v>19</v>
      </c>
      <c r="B24" s="58">
        <v>22</v>
      </c>
    </row>
    <row r="25" spans="1:2" ht="12" customHeight="1">
      <c r="A25" s="57" t="s">
        <v>20</v>
      </c>
      <c r="B25" s="58">
        <v>23</v>
      </c>
    </row>
    <row r="26" spans="1:2" ht="12" customHeight="1">
      <c r="A26" s="57" t="s">
        <v>21</v>
      </c>
      <c r="B26" s="58">
        <v>24</v>
      </c>
    </row>
    <row r="27" spans="1:2" ht="12" customHeight="1">
      <c r="A27" s="57" t="s">
        <v>22</v>
      </c>
      <c r="B27" s="58">
        <v>25</v>
      </c>
    </row>
    <row r="28" spans="1:2" ht="12" customHeight="1">
      <c r="A28" s="57" t="s">
        <v>23</v>
      </c>
      <c r="B28" s="58">
        <v>26</v>
      </c>
    </row>
    <row r="29" spans="1:2" ht="12" customHeight="1">
      <c r="A29" s="57" t="s">
        <v>24</v>
      </c>
      <c r="B29" s="58">
        <v>27</v>
      </c>
    </row>
    <row r="30" spans="1:2" ht="12" customHeight="1">
      <c r="A30" s="57" t="s">
        <v>25</v>
      </c>
      <c r="B30" s="58">
        <v>28</v>
      </c>
    </row>
    <row r="31" spans="1:2" ht="12" customHeight="1">
      <c r="A31" s="57" t="s">
        <v>26</v>
      </c>
      <c r="B31" s="58">
        <v>29</v>
      </c>
    </row>
    <row r="32" spans="1:2" ht="12" customHeight="1">
      <c r="A32" s="57" t="s">
        <v>27</v>
      </c>
      <c r="B32" s="58">
        <v>30</v>
      </c>
    </row>
    <row r="33" spans="1:2" ht="12" customHeight="1">
      <c r="A33" s="57" t="s">
        <v>28</v>
      </c>
      <c r="B33" s="58">
        <v>31</v>
      </c>
    </row>
    <row r="34" spans="1:2" ht="12" customHeight="1">
      <c r="A34" s="57" t="s">
        <v>29</v>
      </c>
      <c r="B34" s="58">
        <v>32</v>
      </c>
    </row>
    <row r="35" spans="1:2" ht="12" customHeight="1">
      <c r="A35" s="57" t="s">
        <v>30</v>
      </c>
      <c r="B35" s="58">
        <v>38</v>
      </c>
    </row>
    <row r="36" spans="1:2" ht="12" customHeight="1">
      <c r="A36" s="57" t="s">
        <v>31</v>
      </c>
      <c r="B36" s="58">
        <v>41</v>
      </c>
    </row>
    <row r="37" spans="1:2" ht="12" customHeight="1">
      <c r="A37" s="57" t="s">
        <v>32</v>
      </c>
      <c r="B37" s="58">
        <v>42</v>
      </c>
    </row>
    <row r="38" spans="1:2" ht="12" customHeight="1">
      <c r="A38" s="57" t="s">
        <v>33</v>
      </c>
      <c r="B38" s="58">
        <v>43</v>
      </c>
    </row>
    <row r="39" spans="1:2" ht="12" customHeight="1">
      <c r="A39" s="57" t="s">
        <v>34</v>
      </c>
      <c r="B39" s="58">
        <v>44</v>
      </c>
    </row>
    <row r="40" spans="1:2" ht="12" customHeight="1">
      <c r="A40" s="57" t="s">
        <v>35</v>
      </c>
      <c r="B40" s="58">
        <v>45</v>
      </c>
    </row>
    <row r="41" spans="1:2" ht="12" customHeight="1">
      <c r="A41" s="57" t="s">
        <v>36</v>
      </c>
      <c r="B41" s="58">
        <v>46</v>
      </c>
    </row>
    <row r="42" spans="1:2" ht="12" customHeight="1">
      <c r="A42" s="57" t="s">
        <v>37</v>
      </c>
      <c r="B42" s="58">
        <v>47</v>
      </c>
    </row>
    <row r="43" spans="1:2" ht="12" customHeight="1">
      <c r="A43" s="57" t="s">
        <v>38</v>
      </c>
      <c r="B43" s="58">
        <v>48</v>
      </c>
    </row>
    <row r="44" spans="1:2" ht="12" customHeight="1">
      <c r="A44" s="57" t="s">
        <v>39</v>
      </c>
      <c r="B44" s="58">
        <v>49</v>
      </c>
    </row>
    <row r="45" spans="1:2" ht="12" customHeight="1">
      <c r="A45" s="57" t="s">
        <v>40</v>
      </c>
      <c r="B45" s="58">
        <v>50</v>
      </c>
    </row>
    <row r="46" spans="1:2" ht="12" customHeight="1">
      <c r="A46" s="57" t="s">
        <v>41</v>
      </c>
      <c r="B46" s="58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3">
      <selection activeCell="L19" sqref="L19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5" customHeight="1"/>
    <row r="4" spans="1:10" s="13" customFormat="1" ht="14.25">
      <c r="A4" s="192" t="s">
        <v>42</v>
      </c>
      <c r="B4" s="192" t="s">
        <v>94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5.75" customHeight="1">
      <c r="A5" s="192"/>
      <c r="B5" s="192" t="s">
        <v>95</v>
      </c>
      <c r="C5" s="192"/>
      <c r="D5" s="192"/>
      <c r="E5" s="192" t="s">
        <v>96</v>
      </c>
      <c r="F5" s="192"/>
      <c r="G5" s="192"/>
      <c r="H5" s="192" t="s">
        <v>97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4">
        <v>0</v>
      </c>
      <c r="F7" s="14">
        <v>0</v>
      </c>
      <c r="G7" s="30">
        <v>0</v>
      </c>
      <c r="H7" s="14">
        <v>0</v>
      </c>
      <c r="I7" s="14">
        <v>0</v>
      </c>
      <c r="J7" s="30"/>
    </row>
    <row r="8" spans="1:10" ht="14.25">
      <c r="A8" s="19" t="s">
        <v>52</v>
      </c>
      <c r="B8" s="14">
        <v>3</v>
      </c>
      <c r="C8" s="14">
        <v>5</v>
      </c>
      <c r="D8" s="30">
        <f aca="true" t="shared" si="0" ref="D8:D34">C8*100/B8-100</f>
        <v>66.66666666666666</v>
      </c>
      <c r="E8" s="14">
        <v>0</v>
      </c>
      <c r="F8" s="14">
        <v>1</v>
      </c>
      <c r="G8" s="30" t="s">
        <v>311</v>
      </c>
      <c r="H8" s="14">
        <v>3</v>
      </c>
      <c r="I8" s="14">
        <v>4</v>
      </c>
      <c r="J8" s="30">
        <f aca="true" t="shared" si="1" ref="J8:J34">I8*100/H8-100</f>
        <v>33.33333333333334</v>
      </c>
    </row>
    <row r="9" spans="1:10" ht="14.25">
      <c r="A9" s="19" t="s">
        <v>53</v>
      </c>
      <c r="B9" s="14">
        <v>10</v>
      </c>
      <c r="C9" s="14">
        <v>12</v>
      </c>
      <c r="D9" s="30">
        <f t="shared" si="0"/>
        <v>20</v>
      </c>
      <c r="E9" s="14">
        <v>1</v>
      </c>
      <c r="F9" s="14">
        <v>0</v>
      </c>
      <c r="G9" s="167" t="s">
        <v>317</v>
      </c>
      <c r="H9" s="14">
        <v>6</v>
      </c>
      <c r="I9" s="14">
        <v>10</v>
      </c>
      <c r="J9" s="30">
        <f t="shared" si="1"/>
        <v>66.66666666666666</v>
      </c>
    </row>
    <row r="10" spans="1:10" ht="14.25">
      <c r="A10" s="19" t="s">
        <v>54</v>
      </c>
      <c r="B10" s="14">
        <v>21</v>
      </c>
      <c r="C10" s="14">
        <v>21</v>
      </c>
      <c r="D10" s="30">
        <f t="shared" si="0"/>
        <v>0</v>
      </c>
      <c r="E10" s="14">
        <v>0</v>
      </c>
      <c r="F10" s="14">
        <v>0</v>
      </c>
      <c r="G10" s="30">
        <v>0</v>
      </c>
      <c r="H10" s="14">
        <v>19</v>
      </c>
      <c r="I10" s="14">
        <v>19</v>
      </c>
      <c r="J10" s="30">
        <f t="shared" si="1"/>
        <v>0</v>
      </c>
    </row>
    <row r="11" spans="1:10" ht="14.25">
      <c r="A11" s="19" t="s">
        <v>55</v>
      </c>
      <c r="B11" s="14">
        <v>9</v>
      </c>
      <c r="C11" s="14">
        <v>9</v>
      </c>
      <c r="D11" s="30">
        <f t="shared" si="0"/>
        <v>0</v>
      </c>
      <c r="E11" s="14">
        <v>1</v>
      </c>
      <c r="F11" s="14">
        <v>0</v>
      </c>
      <c r="G11" s="167" t="s">
        <v>317</v>
      </c>
      <c r="H11" s="14">
        <v>7</v>
      </c>
      <c r="I11" s="14">
        <v>10</v>
      </c>
      <c r="J11" s="30">
        <f t="shared" si="1"/>
        <v>42.85714285714286</v>
      </c>
    </row>
    <row r="12" spans="1:10" ht="14.25">
      <c r="A12" s="19" t="s">
        <v>56</v>
      </c>
      <c r="B12" s="14">
        <v>2</v>
      </c>
      <c r="C12" s="14">
        <v>4</v>
      </c>
      <c r="D12" s="30">
        <f t="shared" si="0"/>
        <v>100</v>
      </c>
      <c r="E12" s="14">
        <v>0</v>
      </c>
      <c r="F12" s="14">
        <v>0</v>
      </c>
      <c r="G12" s="30">
        <v>0</v>
      </c>
      <c r="H12" s="14">
        <v>1</v>
      </c>
      <c r="I12" s="14">
        <v>3</v>
      </c>
      <c r="J12" s="30">
        <f t="shared" si="1"/>
        <v>200</v>
      </c>
    </row>
    <row r="13" spans="1:10" ht="14.25">
      <c r="A13" s="19" t="s">
        <v>57</v>
      </c>
      <c r="B13" s="14">
        <v>4</v>
      </c>
      <c r="C13" s="14">
        <v>5</v>
      </c>
      <c r="D13" s="30">
        <f t="shared" si="0"/>
        <v>25</v>
      </c>
      <c r="E13" s="14">
        <v>0</v>
      </c>
      <c r="F13" s="14">
        <v>0</v>
      </c>
      <c r="G13" s="30">
        <v>0</v>
      </c>
      <c r="H13" s="14">
        <v>1</v>
      </c>
      <c r="I13" s="14">
        <v>3</v>
      </c>
      <c r="J13" s="30">
        <f t="shared" si="1"/>
        <v>200</v>
      </c>
    </row>
    <row r="14" spans="1:10" ht="14.25">
      <c r="A14" s="19" t="s">
        <v>58</v>
      </c>
      <c r="B14" s="14">
        <v>6</v>
      </c>
      <c r="C14" s="14">
        <v>7</v>
      </c>
      <c r="D14" s="30">
        <f t="shared" si="0"/>
        <v>16.66666666666667</v>
      </c>
      <c r="E14" s="14">
        <v>0</v>
      </c>
      <c r="F14" s="14">
        <v>0</v>
      </c>
      <c r="G14" s="30">
        <v>0</v>
      </c>
      <c r="H14" s="14">
        <v>5</v>
      </c>
      <c r="I14" s="14">
        <v>4</v>
      </c>
      <c r="J14" s="30">
        <f t="shared" si="1"/>
        <v>-20</v>
      </c>
    </row>
    <row r="15" spans="1:13" ht="14.25">
      <c r="A15" s="19" t="s">
        <v>59</v>
      </c>
      <c r="B15" s="14">
        <v>13</v>
      </c>
      <c r="C15" s="14">
        <v>17</v>
      </c>
      <c r="D15" s="30">
        <f t="shared" si="0"/>
        <v>30.769230769230774</v>
      </c>
      <c r="E15" s="14">
        <v>1</v>
      </c>
      <c r="F15" s="14">
        <v>0</v>
      </c>
      <c r="G15" s="167" t="s">
        <v>317</v>
      </c>
      <c r="H15" s="14">
        <v>10</v>
      </c>
      <c r="I15" s="14">
        <v>17</v>
      </c>
      <c r="J15" s="30">
        <f t="shared" si="1"/>
        <v>70</v>
      </c>
      <c r="L15" s="167"/>
      <c r="M15" s="149"/>
    </row>
    <row r="16" spans="1:10" ht="14.25">
      <c r="A16" s="19" t="s">
        <v>60</v>
      </c>
      <c r="B16" s="14">
        <v>5</v>
      </c>
      <c r="C16" s="14">
        <v>10</v>
      </c>
      <c r="D16" s="30">
        <f t="shared" si="0"/>
        <v>100</v>
      </c>
      <c r="E16" s="14">
        <v>0</v>
      </c>
      <c r="F16" s="14">
        <v>1</v>
      </c>
      <c r="G16" s="30" t="s">
        <v>311</v>
      </c>
      <c r="H16" s="14">
        <v>5</v>
      </c>
      <c r="I16" s="14">
        <v>8</v>
      </c>
      <c r="J16" s="30">
        <f t="shared" si="1"/>
        <v>60</v>
      </c>
    </row>
    <row r="17" spans="1:10" ht="14.25">
      <c r="A17" s="19" t="s">
        <v>61</v>
      </c>
      <c r="B17" s="14">
        <v>1</v>
      </c>
      <c r="C17" s="14">
        <v>8</v>
      </c>
      <c r="D17" s="30">
        <f t="shared" si="0"/>
        <v>700</v>
      </c>
      <c r="E17" s="14">
        <v>0</v>
      </c>
      <c r="F17" s="14">
        <v>0</v>
      </c>
      <c r="G17" s="30">
        <v>0</v>
      </c>
      <c r="H17" s="14">
        <v>1</v>
      </c>
      <c r="I17" s="14">
        <v>5</v>
      </c>
      <c r="J17" s="30">
        <f t="shared" si="1"/>
        <v>400</v>
      </c>
    </row>
    <row r="18" spans="1:10" ht="14.25">
      <c r="A18" s="19" t="s">
        <v>62</v>
      </c>
      <c r="B18" s="14">
        <v>4</v>
      </c>
      <c r="C18" s="14">
        <v>5</v>
      </c>
      <c r="D18" s="30">
        <f t="shared" si="0"/>
        <v>25</v>
      </c>
      <c r="E18" s="14">
        <v>0</v>
      </c>
      <c r="F18" s="14">
        <v>0</v>
      </c>
      <c r="G18" s="30">
        <v>0</v>
      </c>
      <c r="H18" s="14">
        <v>4</v>
      </c>
      <c r="I18" s="14">
        <v>3</v>
      </c>
      <c r="J18" s="30">
        <f t="shared" si="1"/>
        <v>-25</v>
      </c>
    </row>
    <row r="19" spans="1:10" ht="14.25">
      <c r="A19" s="19" t="s">
        <v>63</v>
      </c>
      <c r="B19" s="14">
        <v>3</v>
      </c>
      <c r="C19" s="14">
        <v>4</v>
      </c>
      <c r="D19" s="30">
        <f t="shared" si="0"/>
        <v>33.33333333333334</v>
      </c>
      <c r="E19" s="14">
        <v>0</v>
      </c>
      <c r="F19" s="14">
        <v>0</v>
      </c>
      <c r="G19" s="30">
        <v>0</v>
      </c>
      <c r="H19" s="14">
        <v>3</v>
      </c>
      <c r="I19" s="14">
        <v>4</v>
      </c>
      <c r="J19" s="30">
        <f t="shared" si="1"/>
        <v>33.33333333333334</v>
      </c>
    </row>
    <row r="20" spans="1:10" ht="14.25">
      <c r="A20" s="19" t="s">
        <v>64</v>
      </c>
      <c r="B20" s="14">
        <v>9</v>
      </c>
      <c r="C20" s="14">
        <v>27</v>
      </c>
      <c r="D20" s="30">
        <f t="shared" si="0"/>
        <v>200</v>
      </c>
      <c r="E20" s="14">
        <v>0</v>
      </c>
      <c r="F20" s="14">
        <v>2</v>
      </c>
      <c r="G20" s="30" t="s">
        <v>311</v>
      </c>
      <c r="H20" s="14">
        <v>8</v>
      </c>
      <c r="I20" s="14">
        <v>21</v>
      </c>
      <c r="J20" s="30">
        <f t="shared" si="1"/>
        <v>162.5</v>
      </c>
    </row>
    <row r="21" spans="1:10" ht="14.25">
      <c r="A21" s="19" t="s">
        <v>65</v>
      </c>
      <c r="B21" s="14">
        <v>7</v>
      </c>
      <c r="C21" s="14">
        <v>5</v>
      </c>
      <c r="D21" s="30">
        <f t="shared" si="0"/>
        <v>-28.57142857142857</v>
      </c>
      <c r="E21" s="14">
        <v>1</v>
      </c>
      <c r="F21" s="14">
        <v>0</v>
      </c>
      <c r="G21" s="167" t="s">
        <v>317</v>
      </c>
      <c r="H21" s="14">
        <v>6</v>
      </c>
      <c r="I21" s="14">
        <v>3</v>
      </c>
      <c r="J21" s="30">
        <f t="shared" si="1"/>
        <v>-50</v>
      </c>
    </row>
    <row r="22" spans="1:10" ht="14.25">
      <c r="A22" s="19" t="s">
        <v>66</v>
      </c>
      <c r="B22" s="14">
        <v>10</v>
      </c>
      <c r="C22" s="14">
        <v>4</v>
      </c>
      <c r="D22" s="30">
        <f t="shared" si="0"/>
        <v>-60</v>
      </c>
      <c r="E22" s="14">
        <v>0</v>
      </c>
      <c r="F22" s="14">
        <v>0</v>
      </c>
      <c r="G22" s="30">
        <v>0</v>
      </c>
      <c r="H22" s="14">
        <v>8</v>
      </c>
      <c r="I22" s="14">
        <v>2</v>
      </c>
      <c r="J22" s="30">
        <f t="shared" si="1"/>
        <v>-75</v>
      </c>
    </row>
    <row r="23" spans="1:10" ht="14.25">
      <c r="A23" s="19" t="s">
        <v>67</v>
      </c>
      <c r="B23" s="14">
        <v>11</v>
      </c>
      <c r="C23" s="14">
        <v>8</v>
      </c>
      <c r="D23" s="30">
        <f t="shared" si="0"/>
        <v>-27.272727272727266</v>
      </c>
      <c r="E23" s="14">
        <v>0</v>
      </c>
      <c r="F23" s="14">
        <v>0</v>
      </c>
      <c r="G23" s="30">
        <v>0</v>
      </c>
      <c r="H23" s="14">
        <v>11</v>
      </c>
      <c r="I23" s="14">
        <v>7</v>
      </c>
      <c r="J23" s="30">
        <f t="shared" si="1"/>
        <v>-36.36363636363637</v>
      </c>
    </row>
    <row r="24" spans="1:10" ht="14.25">
      <c r="A24" s="19" t="s">
        <v>68</v>
      </c>
      <c r="B24" s="14">
        <v>4</v>
      </c>
      <c r="C24" s="14">
        <v>7</v>
      </c>
      <c r="D24" s="30">
        <f t="shared" si="0"/>
        <v>75</v>
      </c>
      <c r="E24" s="14">
        <v>0</v>
      </c>
      <c r="F24" s="14">
        <v>0</v>
      </c>
      <c r="G24" s="30">
        <v>0</v>
      </c>
      <c r="H24" s="14">
        <v>4</v>
      </c>
      <c r="I24" s="14">
        <v>7</v>
      </c>
      <c r="J24" s="30">
        <f t="shared" si="1"/>
        <v>75</v>
      </c>
    </row>
    <row r="25" spans="1:10" ht="14.25">
      <c r="A25" s="19" t="s">
        <v>69</v>
      </c>
      <c r="B25" s="14">
        <v>6</v>
      </c>
      <c r="C25" s="14">
        <v>7</v>
      </c>
      <c r="D25" s="30">
        <f t="shared" si="0"/>
        <v>16.66666666666667</v>
      </c>
      <c r="E25" s="14">
        <v>0</v>
      </c>
      <c r="F25" s="14">
        <v>0</v>
      </c>
      <c r="G25" s="30">
        <v>0</v>
      </c>
      <c r="H25" s="14">
        <v>4</v>
      </c>
      <c r="I25" s="14">
        <v>6</v>
      </c>
      <c r="J25" s="30">
        <f t="shared" si="1"/>
        <v>50</v>
      </c>
    </row>
    <row r="26" spans="1:10" ht="14.25">
      <c r="A26" s="19" t="s">
        <v>70</v>
      </c>
      <c r="B26" s="14">
        <v>1</v>
      </c>
      <c r="C26" s="14">
        <v>3</v>
      </c>
      <c r="D26" s="30">
        <f t="shared" si="0"/>
        <v>200</v>
      </c>
      <c r="E26" s="14">
        <v>0</v>
      </c>
      <c r="F26" s="14">
        <v>1</v>
      </c>
      <c r="G26" s="30" t="s">
        <v>311</v>
      </c>
      <c r="H26" s="14">
        <v>1</v>
      </c>
      <c r="I26" s="14">
        <v>2</v>
      </c>
      <c r="J26" s="30">
        <f t="shared" si="1"/>
        <v>100</v>
      </c>
    </row>
    <row r="27" spans="1:10" ht="14.25">
      <c r="A27" s="19" t="s">
        <v>71</v>
      </c>
      <c r="B27" s="14">
        <v>3</v>
      </c>
      <c r="C27" s="14">
        <v>9</v>
      </c>
      <c r="D27" s="30">
        <f t="shared" si="0"/>
        <v>200</v>
      </c>
      <c r="E27" s="14">
        <v>0</v>
      </c>
      <c r="F27" s="14">
        <v>0</v>
      </c>
      <c r="G27" s="30">
        <v>0</v>
      </c>
      <c r="H27" s="14">
        <v>2</v>
      </c>
      <c r="I27" s="14">
        <v>7</v>
      </c>
      <c r="J27" s="30">
        <f t="shared" si="1"/>
        <v>250</v>
      </c>
    </row>
    <row r="28" spans="1:10" ht="14.25">
      <c r="A28" s="19" t="s">
        <v>72</v>
      </c>
      <c r="B28" s="14">
        <v>11</v>
      </c>
      <c r="C28" s="14">
        <v>6</v>
      </c>
      <c r="D28" s="30">
        <f t="shared" si="0"/>
        <v>-45.45454545454545</v>
      </c>
      <c r="E28" s="14">
        <v>0</v>
      </c>
      <c r="F28" s="14">
        <v>0</v>
      </c>
      <c r="G28" s="30">
        <v>0</v>
      </c>
      <c r="H28" s="14">
        <v>10</v>
      </c>
      <c r="I28" s="14">
        <v>4</v>
      </c>
      <c r="J28" s="30">
        <f t="shared" si="1"/>
        <v>-60</v>
      </c>
    </row>
    <row r="29" spans="1:10" ht="14.25">
      <c r="A29" s="19" t="s">
        <v>73</v>
      </c>
      <c r="B29" s="14">
        <v>2</v>
      </c>
      <c r="C29" s="14">
        <v>4</v>
      </c>
      <c r="D29" s="30">
        <f t="shared" si="0"/>
        <v>100</v>
      </c>
      <c r="E29" s="14">
        <v>0</v>
      </c>
      <c r="F29" s="14">
        <v>0</v>
      </c>
      <c r="G29" s="30">
        <v>0</v>
      </c>
      <c r="H29" s="14">
        <v>2</v>
      </c>
      <c r="I29" s="14">
        <v>3</v>
      </c>
      <c r="J29" s="30">
        <f t="shared" si="1"/>
        <v>50</v>
      </c>
    </row>
    <row r="30" spans="1:10" ht="14.25">
      <c r="A30" s="19" t="s">
        <v>74</v>
      </c>
      <c r="B30" s="14">
        <v>11</v>
      </c>
      <c r="C30" s="14">
        <v>2</v>
      </c>
      <c r="D30" s="30">
        <f t="shared" si="0"/>
        <v>-81.81818181818181</v>
      </c>
      <c r="E30" s="14">
        <v>0</v>
      </c>
      <c r="F30" s="14">
        <v>0</v>
      </c>
      <c r="G30" s="30">
        <v>0</v>
      </c>
      <c r="H30" s="14">
        <v>10</v>
      </c>
      <c r="I30" s="94">
        <v>0</v>
      </c>
      <c r="J30" s="168" t="s">
        <v>317</v>
      </c>
    </row>
    <row r="31" spans="1:10" ht="14.25">
      <c r="A31" s="19" t="s">
        <v>75</v>
      </c>
      <c r="B31" s="14">
        <v>10</v>
      </c>
      <c r="C31" s="14">
        <v>14</v>
      </c>
      <c r="D31" s="30">
        <f t="shared" si="0"/>
        <v>40</v>
      </c>
      <c r="E31" s="14">
        <v>1</v>
      </c>
      <c r="F31" s="14">
        <v>1</v>
      </c>
      <c r="G31" s="30">
        <f>F31*100/E31-100</f>
        <v>0</v>
      </c>
      <c r="H31" s="14">
        <v>8</v>
      </c>
      <c r="I31" s="14">
        <v>12</v>
      </c>
      <c r="J31" s="30">
        <f t="shared" si="1"/>
        <v>50</v>
      </c>
    </row>
    <row r="32" spans="1:10" ht="14.25">
      <c r="A32" s="19" t="s">
        <v>76</v>
      </c>
      <c r="B32" s="14">
        <v>5</v>
      </c>
      <c r="C32" s="14">
        <v>4</v>
      </c>
      <c r="D32" s="30">
        <f t="shared" si="0"/>
        <v>-20</v>
      </c>
      <c r="E32" s="14">
        <v>1</v>
      </c>
      <c r="F32" s="14">
        <v>0</v>
      </c>
      <c r="G32" s="167" t="s">
        <v>317</v>
      </c>
      <c r="H32" s="14">
        <v>2</v>
      </c>
      <c r="I32" s="14">
        <v>3</v>
      </c>
      <c r="J32" s="30">
        <f t="shared" si="1"/>
        <v>50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4">
        <v>0</v>
      </c>
      <c r="F33" s="14">
        <v>0</v>
      </c>
      <c r="G33" s="30"/>
      <c r="H33" s="14">
        <v>0</v>
      </c>
      <c r="I33" s="14">
        <v>0</v>
      </c>
      <c r="J33" s="30"/>
    </row>
    <row r="34" spans="1:10" ht="15">
      <c r="A34" s="22" t="s">
        <v>78</v>
      </c>
      <c r="B34" s="31">
        <v>171</v>
      </c>
      <c r="C34" s="31">
        <v>207</v>
      </c>
      <c r="D34" s="32">
        <f t="shared" si="0"/>
        <v>21.05263157894737</v>
      </c>
      <c r="E34" s="31">
        <v>6</v>
      </c>
      <c r="F34" s="31">
        <v>6</v>
      </c>
      <c r="G34" s="32">
        <f>F34*100/E34-100</f>
        <v>0</v>
      </c>
      <c r="H34" s="31">
        <v>141</v>
      </c>
      <c r="I34" s="31">
        <v>167</v>
      </c>
      <c r="J34" s="32">
        <f t="shared" si="1"/>
        <v>18.43971631205673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8 J7:J29 G10 G12:G14 G16:G20 G22:G31 G33:G34 J31:J34">
    <cfRule type="cellIs" priority="26" dxfId="143" operator="lessThanOrEqual" stopIfTrue="1">
      <formula>0</formula>
    </cfRule>
  </conditionalFormatting>
  <conditionalFormatting sqref="D7:D34 G7:G8 J7:J29 G10 G12:G14 G16:G20 G22:G31 G33:G34 J31:J34">
    <cfRule type="cellIs" priority="25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1">
      <selection activeCell="L18" sqref="L18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3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39" t="s">
        <v>51</v>
      </c>
      <c r="B7" s="14">
        <v>0</v>
      </c>
      <c r="C7" s="14">
        <v>0</v>
      </c>
      <c r="D7" s="30"/>
      <c r="E7" s="14">
        <v>0</v>
      </c>
      <c r="F7" s="14">
        <v>0</v>
      </c>
      <c r="G7" s="30"/>
      <c r="H7" s="14">
        <v>0</v>
      </c>
      <c r="I7" s="14">
        <v>0</v>
      </c>
      <c r="J7" s="30"/>
    </row>
    <row r="8" spans="1:10" ht="14.25">
      <c r="A8" s="37" t="s">
        <v>52</v>
      </c>
      <c r="B8" s="14">
        <v>0</v>
      </c>
      <c r="C8" s="14">
        <v>6</v>
      </c>
      <c r="D8" s="30" t="s">
        <v>311</v>
      </c>
      <c r="E8" s="14">
        <v>0</v>
      </c>
      <c r="F8" s="14">
        <v>2</v>
      </c>
      <c r="G8" s="30" t="s">
        <v>311</v>
      </c>
      <c r="H8" s="14">
        <v>0</v>
      </c>
      <c r="I8" s="14">
        <v>12</v>
      </c>
      <c r="J8" s="30" t="s">
        <v>311</v>
      </c>
    </row>
    <row r="9" spans="1:10" ht="14.25">
      <c r="A9" s="37" t="s">
        <v>53</v>
      </c>
      <c r="B9" s="14">
        <v>6</v>
      </c>
      <c r="C9" s="14">
        <v>1</v>
      </c>
      <c r="D9" s="30">
        <f aca="true" t="shared" si="0" ref="D9:D34">C9*100/B9-100</f>
        <v>-83.33333333333333</v>
      </c>
      <c r="E9" s="14">
        <v>0</v>
      </c>
      <c r="F9" s="14">
        <v>0</v>
      </c>
      <c r="G9" s="30">
        <v>0</v>
      </c>
      <c r="H9" s="14">
        <v>8</v>
      </c>
      <c r="I9" s="14">
        <v>2</v>
      </c>
      <c r="J9" s="30">
        <f>I9*100/H9-100</f>
        <v>-75</v>
      </c>
    </row>
    <row r="10" spans="1:10" ht="14.25">
      <c r="A10" s="37" t="s">
        <v>54</v>
      </c>
      <c r="B10" s="14">
        <v>2</v>
      </c>
      <c r="C10" s="14">
        <v>1</v>
      </c>
      <c r="D10" s="30">
        <f t="shared" si="0"/>
        <v>-50</v>
      </c>
      <c r="E10" s="14">
        <v>0</v>
      </c>
      <c r="F10" s="14">
        <v>0</v>
      </c>
      <c r="G10" s="30">
        <v>0</v>
      </c>
      <c r="H10" s="14">
        <v>3</v>
      </c>
      <c r="I10" s="14">
        <v>1</v>
      </c>
      <c r="J10" s="30">
        <f>I10*100/H10-100</f>
        <v>-66.66666666666666</v>
      </c>
    </row>
    <row r="11" spans="1:10" ht="14.25">
      <c r="A11" s="37" t="s">
        <v>55</v>
      </c>
      <c r="B11" s="14">
        <v>2</v>
      </c>
      <c r="C11" s="14">
        <v>0</v>
      </c>
      <c r="D11" s="167" t="s">
        <v>316</v>
      </c>
      <c r="E11" s="14">
        <v>0</v>
      </c>
      <c r="F11" s="14">
        <v>0</v>
      </c>
      <c r="G11" s="30">
        <v>0</v>
      </c>
      <c r="H11" s="14">
        <v>2</v>
      </c>
      <c r="I11" s="94">
        <v>0</v>
      </c>
      <c r="J11" s="168" t="s">
        <v>316</v>
      </c>
    </row>
    <row r="12" spans="1:12" ht="14.25">
      <c r="A12" s="37" t="s">
        <v>56</v>
      </c>
      <c r="B12" s="14">
        <v>1</v>
      </c>
      <c r="C12" s="14">
        <v>2</v>
      </c>
      <c r="D12" s="30">
        <f t="shared" si="0"/>
        <v>100</v>
      </c>
      <c r="E12" s="14">
        <v>1</v>
      </c>
      <c r="F12" s="14">
        <v>0</v>
      </c>
      <c r="G12" s="167" t="s">
        <v>316</v>
      </c>
      <c r="H12" s="14">
        <v>1</v>
      </c>
      <c r="I12" s="94">
        <v>2</v>
      </c>
      <c r="J12" s="30">
        <f aca="true" t="shared" si="1" ref="J12:J31">I12*100/H12-100</f>
        <v>100</v>
      </c>
      <c r="L12" s="167"/>
    </row>
    <row r="13" spans="1:10" ht="14.25">
      <c r="A13" s="37" t="s">
        <v>57</v>
      </c>
      <c r="B13" s="14">
        <v>1</v>
      </c>
      <c r="C13" s="14">
        <v>1</v>
      </c>
      <c r="D13" s="30">
        <f t="shared" si="0"/>
        <v>0</v>
      </c>
      <c r="E13" s="14">
        <v>0</v>
      </c>
      <c r="F13" s="14">
        <v>0</v>
      </c>
      <c r="G13" s="30">
        <v>0</v>
      </c>
      <c r="H13" s="14">
        <v>1</v>
      </c>
      <c r="I13" s="94">
        <v>2</v>
      </c>
      <c r="J13" s="30">
        <f t="shared" si="1"/>
        <v>100</v>
      </c>
    </row>
    <row r="14" spans="1:10" ht="14.25">
      <c r="A14" s="37" t="s">
        <v>58</v>
      </c>
      <c r="B14" s="14">
        <v>0</v>
      </c>
      <c r="C14" s="14">
        <v>2</v>
      </c>
      <c r="D14" s="30" t="s">
        <v>311</v>
      </c>
      <c r="E14" s="14">
        <v>0</v>
      </c>
      <c r="F14" s="14">
        <v>0</v>
      </c>
      <c r="G14" s="30">
        <v>0</v>
      </c>
      <c r="H14" s="14">
        <v>0</v>
      </c>
      <c r="I14" s="94">
        <v>4</v>
      </c>
      <c r="J14" s="30" t="s">
        <v>311</v>
      </c>
    </row>
    <row r="15" spans="1:13" ht="14.25">
      <c r="A15" s="37" t="s">
        <v>59</v>
      </c>
      <c r="B15" s="14">
        <v>0</v>
      </c>
      <c r="C15" s="14">
        <v>0</v>
      </c>
      <c r="D15" s="30">
        <v>0</v>
      </c>
      <c r="E15" s="14">
        <v>0</v>
      </c>
      <c r="F15" s="14">
        <v>0</v>
      </c>
      <c r="G15" s="30">
        <v>0</v>
      </c>
      <c r="H15" s="14">
        <v>0</v>
      </c>
      <c r="I15" s="94">
        <v>0</v>
      </c>
      <c r="J15" s="30">
        <v>0</v>
      </c>
      <c r="M15" s="149"/>
    </row>
    <row r="16" spans="1:10" ht="14.25">
      <c r="A16" s="37" t="s">
        <v>60</v>
      </c>
      <c r="B16" s="14">
        <v>1</v>
      </c>
      <c r="C16" s="14">
        <v>6</v>
      </c>
      <c r="D16" s="30">
        <f t="shared" si="0"/>
        <v>500</v>
      </c>
      <c r="E16" s="14">
        <v>0</v>
      </c>
      <c r="F16" s="14">
        <v>9</v>
      </c>
      <c r="G16" s="30" t="s">
        <v>311</v>
      </c>
      <c r="H16" s="14">
        <v>2</v>
      </c>
      <c r="I16" s="94">
        <v>25</v>
      </c>
      <c r="J16" s="30">
        <f t="shared" si="1"/>
        <v>1150</v>
      </c>
    </row>
    <row r="17" spans="1:10" ht="14.25">
      <c r="A17" s="37" t="s">
        <v>61</v>
      </c>
      <c r="B17" s="14">
        <v>0</v>
      </c>
      <c r="C17" s="14">
        <v>1</v>
      </c>
      <c r="D17" s="30" t="s">
        <v>311</v>
      </c>
      <c r="E17" s="14">
        <v>0</v>
      </c>
      <c r="F17" s="14">
        <v>0</v>
      </c>
      <c r="G17" s="30">
        <v>0</v>
      </c>
      <c r="H17" s="14">
        <v>0</v>
      </c>
      <c r="I17" s="94">
        <v>1</v>
      </c>
      <c r="J17" s="30" t="s">
        <v>311</v>
      </c>
    </row>
    <row r="18" spans="1:10" ht="14.25">
      <c r="A18" s="37" t="s">
        <v>62</v>
      </c>
      <c r="B18" s="14">
        <v>5</v>
      </c>
      <c r="C18" s="14">
        <v>9</v>
      </c>
      <c r="D18" s="30">
        <f t="shared" si="0"/>
        <v>80</v>
      </c>
      <c r="E18" s="14">
        <v>3</v>
      </c>
      <c r="F18" s="14">
        <v>3</v>
      </c>
      <c r="G18" s="30">
        <f>F18*100/E18-100</f>
        <v>0</v>
      </c>
      <c r="H18" s="14">
        <v>2</v>
      </c>
      <c r="I18" s="94">
        <v>15</v>
      </c>
      <c r="J18" s="30">
        <f t="shared" si="1"/>
        <v>650</v>
      </c>
    </row>
    <row r="19" spans="1:10" ht="14.25">
      <c r="A19" s="37" t="s">
        <v>63</v>
      </c>
      <c r="B19" s="14">
        <v>1</v>
      </c>
      <c r="C19" s="14">
        <v>0</v>
      </c>
      <c r="D19" s="167" t="s">
        <v>316</v>
      </c>
      <c r="E19" s="14">
        <v>0</v>
      </c>
      <c r="F19" s="14">
        <v>0</v>
      </c>
      <c r="G19" s="30">
        <v>0</v>
      </c>
      <c r="H19" s="14">
        <v>3</v>
      </c>
      <c r="I19" s="94">
        <v>0</v>
      </c>
      <c r="J19" s="168" t="s">
        <v>316</v>
      </c>
    </row>
    <row r="20" spans="1:10" ht="14.25">
      <c r="A20" s="37" t="s">
        <v>64</v>
      </c>
      <c r="B20" s="14">
        <v>66</v>
      </c>
      <c r="C20" s="14">
        <v>42</v>
      </c>
      <c r="D20" s="30">
        <f t="shared" si="0"/>
        <v>-36.36363636363637</v>
      </c>
      <c r="E20" s="14">
        <v>15</v>
      </c>
      <c r="F20" s="14">
        <v>5</v>
      </c>
      <c r="G20" s="30">
        <f>F20*100/E20-100</f>
        <v>-66.66666666666666</v>
      </c>
      <c r="H20" s="14">
        <v>78</v>
      </c>
      <c r="I20" s="94">
        <v>93</v>
      </c>
      <c r="J20" s="30">
        <f t="shared" si="1"/>
        <v>19.230769230769226</v>
      </c>
    </row>
    <row r="21" spans="1:10" ht="14.25">
      <c r="A21" s="37" t="s">
        <v>65</v>
      </c>
      <c r="B21" s="14">
        <v>0</v>
      </c>
      <c r="C21" s="14">
        <v>1</v>
      </c>
      <c r="D21" s="30" t="s">
        <v>311</v>
      </c>
      <c r="E21" s="14">
        <v>0</v>
      </c>
      <c r="F21" s="14">
        <v>0</v>
      </c>
      <c r="G21" s="30">
        <v>0</v>
      </c>
      <c r="H21" s="14">
        <v>0</v>
      </c>
      <c r="I21" s="94">
        <v>1</v>
      </c>
      <c r="J21" s="30" t="s">
        <v>311</v>
      </c>
    </row>
    <row r="22" spans="1:10" ht="14.25">
      <c r="A22" s="37" t="s">
        <v>66</v>
      </c>
      <c r="B22" s="14">
        <v>3</v>
      </c>
      <c r="C22" s="14">
        <v>1</v>
      </c>
      <c r="D22" s="30">
        <f t="shared" si="0"/>
        <v>-66.66666666666666</v>
      </c>
      <c r="E22" s="14">
        <v>0</v>
      </c>
      <c r="F22" s="14">
        <v>0</v>
      </c>
      <c r="G22" s="30">
        <v>0</v>
      </c>
      <c r="H22" s="14">
        <v>3</v>
      </c>
      <c r="I22" s="94">
        <v>1</v>
      </c>
      <c r="J22" s="30">
        <f t="shared" si="1"/>
        <v>-66.66666666666666</v>
      </c>
    </row>
    <row r="23" spans="1:10" ht="14.25">
      <c r="A23" s="37" t="s">
        <v>67</v>
      </c>
      <c r="B23" s="14">
        <v>5</v>
      </c>
      <c r="C23" s="14">
        <v>6</v>
      </c>
      <c r="D23" s="30">
        <f t="shared" si="0"/>
        <v>20</v>
      </c>
      <c r="E23" s="14">
        <v>1</v>
      </c>
      <c r="F23" s="14">
        <v>2</v>
      </c>
      <c r="G23" s="30">
        <f>F23*100/E23-100</f>
        <v>100</v>
      </c>
      <c r="H23" s="14">
        <v>15</v>
      </c>
      <c r="I23" s="94">
        <v>10</v>
      </c>
      <c r="J23" s="30">
        <f t="shared" si="1"/>
        <v>-33.33333333333333</v>
      </c>
    </row>
    <row r="24" spans="1:10" ht="14.25">
      <c r="A24" s="37" t="s">
        <v>68</v>
      </c>
      <c r="B24" s="14">
        <v>3</v>
      </c>
      <c r="C24" s="14">
        <v>1</v>
      </c>
      <c r="D24" s="30">
        <f t="shared" si="0"/>
        <v>-66.66666666666666</v>
      </c>
      <c r="E24" s="14">
        <v>1</v>
      </c>
      <c r="F24" s="14">
        <v>0</v>
      </c>
      <c r="G24" s="167" t="s">
        <v>316</v>
      </c>
      <c r="H24" s="14">
        <v>11</v>
      </c>
      <c r="I24" s="94">
        <v>2</v>
      </c>
      <c r="J24" s="30">
        <f t="shared" si="1"/>
        <v>-81.81818181818181</v>
      </c>
    </row>
    <row r="25" spans="1:10" ht="14.25">
      <c r="A25" s="37" t="s">
        <v>69</v>
      </c>
      <c r="B25" s="14">
        <v>1</v>
      </c>
      <c r="C25" s="14">
        <v>1</v>
      </c>
      <c r="D25" s="30">
        <f t="shared" si="0"/>
        <v>0</v>
      </c>
      <c r="E25" s="14">
        <v>0</v>
      </c>
      <c r="F25" s="14">
        <v>0</v>
      </c>
      <c r="G25" s="30">
        <v>0</v>
      </c>
      <c r="H25" s="14">
        <v>2</v>
      </c>
      <c r="I25" s="94">
        <v>1</v>
      </c>
      <c r="J25" s="30">
        <f t="shared" si="1"/>
        <v>-50</v>
      </c>
    </row>
    <row r="26" spans="1:10" ht="14.25">
      <c r="A26" s="37" t="s">
        <v>70</v>
      </c>
      <c r="B26" s="14">
        <v>1</v>
      </c>
      <c r="C26" s="94">
        <v>0</v>
      </c>
      <c r="D26" s="168" t="s">
        <v>316</v>
      </c>
      <c r="E26" s="95">
        <v>0</v>
      </c>
      <c r="F26" s="14">
        <v>0</v>
      </c>
      <c r="G26" s="30">
        <v>0</v>
      </c>
      <c r="H26" s="14">
        <v>2</v>
      </c>
      <c r="I26" s="94">
        <v>0</v>
      </c>
      <c r="J26" s="168" t="s">
        <v>316</v>
      </c>
    </row>
    <row r="27" spans="1:10" ht="14.25">
      <c r="A27" s="37" t="s">
        <v>71</v>
      </c>
      <c r="B27" s="14">
        <v>1</v>
      </c>
      <c r="C27" s="94">
        <v>0</v>
      </c>
      <c r="D27" s="168" t="s">
        <v>316</v>
      </c>
      <c r="E27" s="95">
        <v>0</v>
      </c>
      <c r="F27" s="14">
        <v>0</v>
      </c>
      <c r="G27" s="30">
        <v>0</v>
      </c>
      <c r="H27" s="14">
        <v>1</v>
      </c>
      <c r="I27" s="94">
        <v>0</v>
      </c>
      <c r="J27" s="168" t="s">
        <v>316</v>
      </c>
    </row>
    <row r="28" spans="1:10" ht="14.25">
      <c r="A28" s="37" t="s">
        <v>72</v>
      </c>
      <c r="B28" s="14">
        <v>2</v>
      </c>
      <c r="C28" s="14">
        <v>3</v>
      </c>
      <c r="D28" s="30">
        <f t="shared" si="0"/>
        <v>50</v>
      </c>
      <c r="E28" s="14">
        <v>1</v>
      </c>
      <c r="F28" s="14">
        <v>1</v>
      </c>
      <c r="G28" s="30">
        <f>F28*100/E28-100</f>
        <v>0</v>
      </c>
      <c r="H28" s="14">
        <v>1</v>
      </c>
      <c r="I28" s="94">
        <v>2</v>
      </c>
      <c r="J28" s="30">
        <f t="shared" si="1"/>
        <v>100</v>
      </c>
    </row>
    <row r="29" spans="1:10" ht="14.25">
      <c r="A29" s="37" t="s">
        <v>73</v>
      </c>
      <c r="B29" s="14">
        <v>1</v>
      </c>
      <c r="C29" s="14">
        <v>0</v>
      </c>
      <c r="D29" s="167" t="s">
        <v>316</v>
      </c>
      <c r="E29" s="14">
        <v>0</v>
      </c>
      <c r="F29" s="14">
        <v>0</v>
      </c>
      <c r="G29" s="30">
        <v>0</v>
      </c>
      <c r="H29" s="14">
        <v>4</v>
      </c>
      <c r="I29" s="94">
        <v>0</v>
      </c>
      <c r="J29" s="168" t="s">
        <v>316</v>
      </c>
    </row>
    <row r="30" spans="1:10" ht="14.25">
      <c r="A30" s="37" t="s">
        <v>74</v>
      </c>
      <c r="B30" s="14">
        <v>1</v>
      </c>
      <c r="C30" s="14">
        <v>2</v>
      </c>
      <c r="D30" s="30">
        <f t="shared" si="0"/>
        <v>100</v>
      </c>
      <c r="E30" s="14">
        <v>0</v>
      </c>
      <c r="F30" s="14">
        <v>1</v>
      </c>
      <c r="G30" s="30" t="s">
        <v>311</v>
      </c>
      <c r="H30" s="14">
        <v>1</v>
      </c>
      <c r="I30" s="94">
        <v>1</v>
      </c>
      <c r="J30" s="30">
        <f t="shared" si="1"/>
        <v>0</v>
      </c>
    </row>
    <row r="31" spans="1:10" ht="14.25">
      <c r="A31" s="37" t="s">
        <v>75</v>
      </c>
      <c r="B31" s="14">
        <v>1</v>
      </c>
      <c r="C31" s="14">
        <v>1</v>
      </c>
      <c r="D31" s="30">
        <f t="shared" si="0"/>
        <v>0</v>
      </c>
      <c r="E31" s="14">
        <v>0</v>
      </c>
      <c r="F31" s="14">
        <v>0</v>
      </c>
      <c r="G31" s="30">
        <v>0</v>
      </c>
      <c r="H31" s="14">
        <v>1</v>
      </c>
      <c r="I31" s="94">
        <v>5</v>
      </c>
      <c r="J31" s="30">
        <f t="shared" si="1"/>
        <v>400</v>
      </c>
    </row>
    <row r="32" spans="1:10" ht="14.25">
      <c r="A32" s="37" t="s">
        <v>76</v>
      </c>
      <c r="B32" s="14">
        <v>0</v>
      </c>
      <c r="C32" s="14">
        <v>0</v>
      </c>
      <c r="D32" s="30">
        <v>0</v>
      </c>
      <c r="E32" s="14">
        <v>0</v>
      </c>
      <c r="F32" s="14">
        <v>0</v>
      </c>
      <c r="G32" s="30">
        <v>0</v>
      </c>
      <c r="H32" s="14">
        <v>0</v>
      </c>
      <c r="I32" s="94">
        <v>0</v>
      </c>
      <c r="J32" s="30">
        <v>0</v>
      </c>
    </row>
    <row r="33" spans="1:10" ht="14.25">
      <c r="A33" s="37" t="s">
        <v>77</v>
      </c>
      <c r="B33" s="14">
        <v>0</v>
      </c>
      <c r="C33" s="14">
        <v>0</v>
      </c>
      <c r="D33" s="30"/>
      <c r="E33" s="14">
        <v>0</v>
      </c>
      <c r="F33" s="14">
        <v>0</v>
      </c>
      <c r="G33" s="30"/>
      <c r="H33" s="14">
        <v>0</v>
      </c>
      <c r="I33" s="94">
        <v>0</v>
      </c>
      <c r="J33" s="30"/>
    </row>
    <row r="34" spans="1:10" ht="15">
      <c r="A34" s="38" t="s">
        <v>78</v>
      </c>
      <c r="B34" s="31">
        <v>104</v>
      </c>
      <c r="C34" s="31">
        <v>87</v>
      </c>
      <c r="D34" s="32">
        <f t="shared" si="0"/>
        <v>-16.34615384615384</v>
      </c>
      <c r="E34" s="31">
        <v>22</v>
      </c>
      <c r="F34" s="31">
        <v>23</v>
      </c>
      <c r="G34" s="32">
        <f>F34*100/E34-100</f>
        <v>4.545454545454547</v>
      </c>
      <c r="H34" s="31">
        <v>141</v>
      </c>
      <c r="I34" s="31">
        <v>180</v>
      </c>
      <c r="J34" s="32">
        <f>I34*100/H34-100</f>
        <v>27.65957446808511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11 G13:G23 G25:G34">
    <cfRule type="cellIs" priority="32" dxfId="143" operator="lessThanOrEqual" stopIfTrue="1">
      <formula>0</formula>
    </cfRule>
  </conditionalFormatting>
  <conditionalFormatting sqref="G7:G11 G13:G23 G25:G34">
    <cfRule type="cellIs" priority="31" dxfId="142" operator="greaterThan" stopIfTrue="1">
      <formula>0</formula>
    </cfRule>
  </conditionalFormatting>
  <conditionalFormatting sqref="D7:D10 J7:J10 D12:D18 D20:D25 D28 D30:D34 J12:J18 J20:J25 J28 J30:J34">
    <cfRule type="cellIs" priority="23" dxfId="144" operator="lessThanOrEqual" stopIfTrue="1">
      <formula>0</formula>
    </cfRule>
    <cfRule type="cellIs" priority="24" dxfId="142" operator="greaterThan" stopIfTrue="1">
      <formula>0</formula>
    </cfRule>
  </conditionalFormatting>
  <conditionalFormatting sqref="D7:D10 D12:D18 D20:D25 D28 D30:D34">
    <cfRule type="cellIs" priority="21" dxfId="144" operator="lessThanOrEqual" stopIfTrue="1">
      <formula>0</formula>
    </cfRule>
    <cfRule type="cellIs" priority="22" dxfId="142" operator="greaterThan" stopIfTrue="1">
      <formula>0</formula>
    </cfRule>
  </conditionalFormatting>
  <conditionalFormatting sqref="J7:J10 J12:J18 J20:J25 J28 J30:J34">
    <cfRule type="cellIs" priority="17" dxfId="144" operator="lessThanOrEqual" stopIfTrue="1">
      <formula>0</formula>
    </cfRule>
    <cfRule type="cellIs" priority="18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K37" sqref="K37"/>
    </sheetView>
  </sheetViews>
  <sheetFormatPr defaultColWidth="9.140625" defaultRowHeight="15"/>
  <cols>
    <col min="1" max="1" width="28.57421875" style="1" customWidth="1"/>
    <col min="2" max="13" width="10.8515625" style="1" customWidth="1"/>
    <col min="14" max="16384" width="9.140625" style="1" customWidth="1"/>
  </cols>
  <sheetData>
    <row r="1" spans="1:13" ht="18">
      <c r="A1" s="191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99</v>
      </c>
      <c r="C4" s="192"/>
      <c r="D4" s="192" t="s">
        <v>100</v>
      </c>
      <c r="E4" s="192"/>
      <c r="F4" s="192" t="s">
        <v>101</v>
      </c>
      <c r="G4" s="192"/>
      <c r="H4" s="192" t="s">
        <v>102</v>
      </c>
      <c r="I4" s="192"/>
      <c r="J4" s="192" t="s">
        <v>103</v>
      </c>
      <c r="K4" s="192"/>
      <c r="L4" s="192" t="s">
        <v>104</v>
      </c>
      <c r="M4" s="192"/>
    </row>
    <row r="5" spans="1:13" s="13" customFormat="1" ht="28.5">
      <c r="A5" s="192"/>
      <c r="B5" s="66" t="s">
        <v>105</v>
      </c>
      <c r="C5" s="66" t="s">
        <v>106</v>
      </c>
      <c r="D5" s="66" t="s">
        <v>105</v>
      </c>
      <c r="E5" s="66" t="s">
        <v>106</v>
      </c>
      <c r="F5" s="66" t="s">
        <v>105</v>
      </c>
      <c r="G5" s="66" t="s">
        <v>106</v>
      </c>
      <c r="H5" s="66" t="s">
        <v>105</v>
      </c>
      <c r="I5" s="66" t="s">
        <v>106</v>
      </c>
      <c r="J5" s="66" t="s">
        <v>105</v>
      </c>
      <c r="K5" s="66" t="s">
        <v>106</v>
      </c>
      <c r="L5" s="66" t="s">
        <v>105</v>
      </c>
      <c r="M5" s="66" t="s">
        <v>106</v>
      </c>
    </row>
    <row r="6" spans="1:13" ht="14.25">
      <c r="A6" s="40" t="s">
        <v>51</v>
      </c>
      <c r="B6" s="73">
        <v>0</v>
      </c>
      <c r="C6" s="159">
        <v>0</v>
      </c>
      <c r="D6" s="14">
        <v>0</v>
      </c>
      <c r="E6" s="159">
        <v>0</v>
      </c>
      <c r="F6" s="14">
        <v>0</v>
      </c>
      <c r="G6" s="159">
        <v>0</v>
      </c>
      <c r="H6" s="14">
        <v>0</v>
      </c>
      <c r="I6" s="159">
        <v>0</v>
      </c>
      <c r="J6" s="14">
        <v>0</v>
      </c>
      <c r="K6" s="159">
        <v>0</v>
      </c>
      <c r="L6" s="14">
        <v>0</v>
      </c>
      <c r="M6" s="159">
        <v>0</v>
      </c>
    </row>
    <row r="7" spans="1:13" ht="14.25">
      <c r="A7" s="40" t="s">
        <v>52</v>
      </c>
      <c r="B7" s="73">
        <v>19</v>
      </c>
      <c r="C7" s="159">
        <f>B7*100/(B7+D7+F7+H7+J7+L7)</f>
        <v>82.6086956521739</v>
      </c>
      <c r="D7" s="100">
        <v>0</v>
      </c>
      <c r="E7" s="159">
        <f>D7*100/(D7+F7+H7+J7+L7+B7)</f>
        <v>0</v>
      </c>
      <c r="F7" s="100">
        <v>3</v>
      </c>
      <c r="G7" s="159">
        <f>F7*100/(B7+D7+F7+H7+J7+L7)</f>
        <v>13.043478260869565</v>
      </c>
      <c r="H7" s="100">
        <v>0</v>
      </c>
      <c r="I7" s="159">
        <f>H7*100/(B7+D7+F7+H7+J7+L7)</f>
        <v>0</v>
      </c>
      <c r="J7" s="100">
        <v>0</v>
      </c>
      <c r="K7" s="159">
        <f aca="true" t="shared" si="0" ref="K7:K33">J7*100/(B7+D7+F7+H7+J7+L7)</f>
        <v>0</v>
      </c>
      <c r="L7" s="100">
        <v>1</v>
      </c>
      <c r="M7" s="159">
        <f>L7*100/(B7+D7+F7+H7+J7+L7)</f>
        <v>4.3478260869565215</v>
      </c>
    </row>
    <row r="8" spans="1:13" ht="14.25">
      <c r="A8" s="40" t="s">
        <v>53</v>
      </c>
      <c r="B8" s="73">
        <v>4</v>
      </c>
      <c r="C8" s="159">
        <f aca="true" t="shared" si="1" ref="C8:C33">B8*100/(B8+D8+F8+H8+J8+L8)</f>
        <v>33.333333333333336</v>
      </c>
      <c r="D8" s="100">
        <v>2</v>
      </c>
      <c r="E8" s="159">
        <f aca="true" t="shared" si="2" ref="E8:E33">D8*100/(D8+F8+H8+J8+L8+B8)</f>
        <v>16.666666666666668</v>
      </c>
      <c r="F8" s="100">
        <v>4</v>
      </c>
      <c r="G8" s="159">
        <f aca="true" t="shared" si="3" ref="G8:G33">F8*100/(B8+D8+F8+H8+J8+L8)</f>
        <v>33.333333333333336</v>
      </c>
      <c r="H8" s="100">
        <v>1</v>
      </c>
      <c r="I8" s="159">
        <f aca="true" t="shared" si="4" ref="I8:I33">H8*100/(B8+D8+F8+H8+J8+L8)</f>
        <v>8.333333333333334</v>
      </c>
      <c r="J8" s="100">
        <v>0</v>
      </c>
      <c r="K8" s="159">
        <f t="shared" si="0"/>
        <v>0</v>
      </c>
      <c r="L8" s="100">
        <v>1</v>
      </c>
      <c r="M8" s="159">
        <f aca="true" t="shared" si="5" ref="M8:M33">L8*100/(B8+D8+F8+H8+J8+L8)</f>
        <v>8.333333333333334</v>
      </c>
    </row>
    <row r="9" spans="1:13" ht="14.25">
      <c r="A9" s="40" t="s">
        <v>54</v>
      </c>
      <c r="B9" s="73">
        <v>6</v>
      </c>
      <c r="C9" s="159">
        <f t="shared" si="1"/>
        <v>31.57894736842105</v>
      </c>
      <c r="D9" s="100">
        <v>10</v>
      </c>
      <c r="E9" s="159">
        <f t="shared" si="2"/>
        <v>52.63157894736842</v>
      </c>
      <c r="F9" s="100">
        <v>0</v>
      </c>
      <c r="G9" s="159">
        <f t="shared" si="3"/>
        <v>0</v>
      </c>
      <c r="H9" s="100">
        <v>1</v>
      </c>
      <c r="I9" s="159">
        <f t="shared" si="4"/>
        <v>5.2631578947368425</v>
      </c>
      <c r="J9" s="100">
        <v>0</v>
      </c>
      <c r="K9" s="159">
        <f t="shared" si="0"/>
        <v>0</v>
      </c>
      <c r="L9" s="100">
        <v>2</v>
      </c>
      <c r="M9" s="159">
        <f t="shared" si="5"/>
        <v>10.526315789473685</v>
      </c>
    </row>
    <row r="10" spans="1:13" ht="14.25">
      <c r="A10" s="40" t="s">
        <v>55</v>
      </c>
      <c r="B10" s="73">
        <v>0</v>
      </c>
      <c r="C10" s="159">
        <f t="shared" si="1"/>
        <v>0</v>
      </c>
      <c r="D10" s="100">
        <v>0</v>
      </c>
      <c r="E10" s="159">
        <f t="shared" si="2"/>
        <v>0</v>
      </c>
      <c r="F10" s="100">
        <v>0</v>
      </c>
      <c r="G10" s="159">
        <f t="shared" si="3"/>
        <v>0</v>
      </c>
      <c r="H10" s="100">
        <v>4</v>
      </c>
      <c r="I10" s="159">
        <f t="shared" si="4"/>
        <v>80</v>
      </c>
      <c r="J10" s="100">
        <v>0</v>
      </c>
      <c r="K10" s="159">
        <f t="shared" si="0"/>
        <v>0</v>
      </c>
      <c r="L10" s="100">
        <v>1</v>
      </c>
      <c r="M10" s="159">
        <f t="shared" si="5"/>
        <v>20</v>
      </c>
    </row>
    <row r="11" spans="1:13" ht="14.25">
      <c r="A11" s="40" t="s">
        <v>56</v>
      </c>
      <c r="B11" s="73">
        <v>6</v>
      </c>
      <c r="C11" s="159">
        <f t="shared" si="1"/>
        <v>75</v>
      </c>
      <c r="D11" s="100">
        <v>0</v>
      </c>
      <c r="E11" s="159">
        <f t="shared" si="2"/>
        <v>0</v>
      </c>
      <c r="F11" s="100">
        <v>0</v>
      </c>
      <c r="G11" s="159">
        <f t="shared" si="3"/>
        <v>0</v>
      </c>
      <c r="H11" s="100">
        <v>1</v>
      </c>
      <c r="I11" s="159">
        <f t="shared" si="4"/>
        <v>12.5</v>
      </c>
      <c r="J11" s="100">
        <v>0</v>
      </c>
      <c r="K11" s="159">
        <f t="shared" si="0"/>
        <v>0</v>
      </c>
      <c r="L11" s="100">
        <v>1</v>
      </c>
      <c r="M11" s="159">
        <f t="shared" si="5"/>
        <v>12.5</v>
      </c>
    </row>
    <row r="12" spans="1:13" ht="14.25">
      <c r="A12" s="40" t="s">
        <v>57</v>
      </c>
      <c r="B12" s="73">
        <v>6</v>
      </c>
      <c r="C12" s="159">
        <f t="shared" si="1"/>
        <v>22.22222222222222</v>
      </c>
      <c r="D12" s="100">
        <v>3</v>
      </c>
      <c r="E12" s="159">
        <f t="shared" si="2"/>
        <v>11.11111111111111</v>
      </c>
      <c r="F12" s="100">
        <v>5</v>
      </c>
      <c r="G12" s="159">
        <f t="shared" si="3"/>
        <v>18.51851851851852</v>
      </c>
      <c r="H12" s="100">
        <v>12</v>
      </c>
      <c r="I12" s="159">
        <f t="shared" si="4"/>
        <v>44.44444444444444</v>
      </c>
      <c r="J12" s="100">
        <v>0</v>
      </c>
      <c r="K12" s="159">
        <f t="shared" si="0"/>
        <v>0</v>
      </c>
      <c r="L12" s="100">
        <v>1</v>
      </c>
      <c r="M12" s="159">
        <f t="shared" si="5"/>
        <v>3.7037037037037037</v>
      </c>
    </row>
    <row r="13" spans="1:13" ht="14.25">
      <c r="A13" s="40" t="s">
        <v>58</v>
      </c>
      <c r="B13" s="73">
        <v>8</v>
      </c>
      <c r="C13" s="159">
        <f t="shared" si="1"/>
        <v>53.333333333333336</v>
      </c>
      <c r="D13" s="100">
        <v>2</v>
      </c>
      <c r="E13" s="159">
        <f t="shared" si="2"/>
        <v>13.333333333333334</v>
      </c>
      <c r="F13" s="100">
        <v>1</v>
      </c>
      <c r="G13" s="159">
        <f t="shared" si="3"/>
        <v>6.666666666666667</v>
      </c>
      <c r="H13" s="100">
        <v>2</v>
      </c>
      <c r="I13" s="159">
        <f t="shared" si="4"/>
        <v>13.333333333333334</v>
      </c>
      <c r="J13" s="100">
        <v>1</v>
      </c>
      <c r="K13" s="159">
        <f t="shared" si="0"/>
        <v>6.666666666666667</v>
      </c>
      <c r="L13" s="100">
        <v>1</v>
      </c>
      <c r="M13" s="159">
        <f t="shared" si="5"/>
        <v>6.666666666666667</v>
      </c>
    </row>
    <row r="14" spans="1:13" ht="14.25">
      <c r="A14" s="40" t="s">
        <v>59</v>
      </c>
      <c r="B14" s="73">
        <v>0</v>
      </c>
      <c r="C14" s="159">
        <f t="shared" si="1"/>
        <v>0</v>
      </c>
      <c r="D14" s="100">
        <v>3</v>
      </c>
      <c r="E14" s="159">
        <f t="shared" si="2"/>
        <v>100</v>
      </c>
      <c r="F14" s="100">
        <v>0</v>
      </c>
      <c r="G14" s="159">
        <f t="shared" si="3"/>
        <v>0</v>
      </c>
      <c r="H14" s="100">
        <v>0</v>
      </c>
      <c r="I14" s="159">
        <f t="shared" si="4"/>
        <v>0</v>
      </c>
      <c r="J14" s="100">
        <v>0</v>
      </c>
      <c r="K14" s="159">
        <f t="shared" si="0"/>
        <v>0</v>
      </c>
      <c r="L14" s="100">
        <v>0</v>
      </c>
      <c r="M14" s="159">
        <f t="shared" si="5"/>
        <v>0</v>
      </c>
    </row>
    <row r="15" spans="1:13" ht="14.25">
      <c r="A15" s="40" t="s">
        <v>60</v>
      </c>
      <c r="B15" s="73">
        <v>49</v>
      </c>
      <c r="C15" s="159">
        <f t="shared" si="1"/>
        <v>85.96491228070175</v>
      </c>
      <c r="D15" s="100">
        <v>0</v>
      </c>
      <c r="E15" s="159">
        <f t="shared" si="2"/>
        <v>0</v>
      </c>
      <c r="F15" s="100">
        <v>5</v>
      </c>
      <c r="G15" s="159">
        <f t="shared" si="3"/>
        <v>8.771929824561404</v>
      </c>
      <c r="H15" s="100">
        <v>1</v>
      </c>
      <c r="I15" s="159">
        <f t="shared" si="4"/>
        <v>1.7543859649122806</v>
      </c>
      <c r="J15" s="100">
        <v>1</v>
      </c>
      <c r="K15" s="159">
        <f t="shared" si="0"/>
        <v>1.7543859649122806</v>
      </c>
      <c r="L15" s="100">
        <v>1</v>
      </c>
      <c r="M15" s="159">
        <f t="shared" si="5"/>
        <v>1.7543859649122806</v>
      </c>
    </row>
    <row r="16" spans="1:13" ht="14.25">
      <c r="A16" s="40" t="s">
        <v>61</v>
      </c>
      <c r="B16" s="73">
        <v>1</v>
      </c>
      <c r="C16" s="159">
        <f t="shared" si="1"/>
        <v>100</v>
      </c>
      <c r="D16" s="100">
        <v>0</v>
      </c>
      <c r="E16" s="159">
        <f t="shared" si="2"/>
        <v>0</v>
      </c>
      <c r="F16" s="100">
        <v>0</v>
      </c>
      <c r="G16" s="159">
        <f t="shared" si="3"/>
        <v>0</v>
      </c>
      <c r="H16" s="100">
        <v>0</v>
      </c>
      <c r="I16" s="159">
        <f t="shared" si="4"/>
        <v>0</v>
      </c>
      <c r="J16" s="100">
        <v>0</v>
      </c>
      <c r="K16" s="159">
        <f t="shared" si="0"/>
        <v>0</v>
      </c>
      <c r="L16" s="100">
        <v>0</v>
      </c>
      <c r="M16" s="159">
        <f t="shared" si="5"/>
        <v>0</v>
      </c>
    </row>
    <row r="17" spans="1:13" ht="14.25">
      <c r="A17" s="40" t="s">
        <v>62</v>
      </c>
      <c r="B17" s="73">
        <v>33</v>
      </c>
      <c r="C17" s="159">
        <f t="shared" si="1"/>
        <v>82.5</v>
      </c>
      <c r="D17" s="100">
        <v>0</v>
      </c>
      <c r="E17" s="159">
        <f t="shared" si="2"/>
        <v>0</v>
      </c>
      <c r="F17" s="100">
        <v>0</v>
      </c>
      <c r="G17" s="159">
        <f t="shared" si="3"/>
        <v>0</v>
      </c>
      <c r="H17" s="100">
        <v>4</v>
      </c>
      <c r="I17" s="159">
        <f t="shared" si="4"/>
        <v>10</v>
      </c>
      <c r="J17" s="100">
        <v>3</v>
      </c>
      <c r="K17" s="159">
        <f t="shared" si="0"/>
        <v>7.5</v>
      </c>
      <c r="L17" s="100">
        <v>0</v>
      </c>
      <c r="M17" s="159">
        <f t="shared" si="5"/>
        <v>0</v>
      </c>
    </row>
    <row r="18" spans="1:13" ht="14.25">
      <c r="A18" s="40" t="s">
        <v>63</v>
      </c>
      <c r="B18" s="73">
        <v>0</v>
      </c>
      <c r="C18" s="159">
        <f t="shared" si="1"/>
        <v>0</v>
      </c>
      <c r="D18" s="100">
        <v>0</v>
      </c>
      <c r="E18" s="159">
        <f t="shared" si="2"/>
        <v>0</v>
      </c>
      <c r="F18" s="100">
        <v>0</v>
      </c>
      <c r="G18" s="159">
        <f t="shared" si="3"/>
        <v>0</v>
      </c>
      <c r="H18" s="100">
        <v>1</v>
      </c>
      <c r="I18" s="159">
        <f t="shared" si="4"/>
        <v>100</v>
      </c>
      <c r="J18" s="100">
        <v>0</v>
      </c>
      <c r="K18" s="159">
        <f t="shared" si="0"/>
        <v>0</v>
      </c>
      <c r="L18" s="100">
        <v>0</v>
      </c>
      <c r="M18" s="159">
        <f t="shared" si="5"/>
        <v>0</v>
      </c>
    </row>
    <row r="19" spans="1:13" ht="14.25">
      <c r="A19" s="40" t="s">
        <v>64</v>
      </c>
      <c r="B19" s="73">
        <v>162</v>
      </c>
      <c r="C19" s="159">
        <f t="shared" si="1"/>
        <v>93.10344827586206</v>
      </c>
      <c r="D19" s="100">
        <v>4</v>
      </c>
      <c r="E19" s="159">
        <f t="shared" si="2"/>
        <v>2.2988505747126435</v>
      </c>
      <c r="F19" s="100">
        <v>3</v>
      </c>
      <c r="G19" s="159">
        <f t="shared" si="3"/>
        <v>1.7241379310344827</v>
      </c>
      <c r="H19" s="100">
        <v>2</v>
      </c>
      <c r="I19" s="159">
        <f t="shared" si="4"/>
        <v>1.1494252873563218</v>
      </c>
      <c r="J19" s="100">
        <v>2</v>
      </c>
      <c r="K19" s="159">
        <f t="shared" si="0"/>
        <v>1.1494252873563218</v>
      </c>
      <c r="L19" s="100">
        <v>1</v>
      </c>
      <c r="M19" s="159">
        <f t="shared" si="5"/>
        <v>0.5747126436781609</v>
      </c>
    </row>
    <row r="20" spans="1:13" ht="14.25">
      <c r="A20" s="40" t="s">
        <v>65</v>
      </c>
      <c r="B20" s="73">
        <v>3</v>
      </c>
      <c r="C20" s="159">
        <f t="shared" si="1"/>
        <v>33.333333333333336</v>
      </c>
      <c r="D20" s="100">
        <v>1</v>
      </c>
      <c r="E20" s="159">
        <f t="shared" si="2"/>
        <v>11.11111111111111</v>
      </c>
      <c r="F20" s="100">
        <v>2</v>
      </c>
      <c r="G20" s="159">
        <f t="shared" si="3"/>
        <v>22.22222222222222</v>
      </c>
      <c r="H20" s="100">
        <v>2</v>
      </c>
      <c r="I20" s="159">
        <f t="shared" si="4"/>
        <v>22.22222222222222</v>
      </c>
      <c r="J20" s="100">
        <v>1</v>
      </c>
      <c r="K20" s="159">
        <f t="shared" si="0"/>
        <v>11.11111111111111</v>
      </c>
      <c r="L20" s="100">
        <v>0</v>
      </c>
      <c r="M20" s="159">
        <f t="shared" si="5"/>
        <v>0</v>
      </c>
    </row>
    <row r="21" spans="1:13" ht="14.25">
      <c r="A21" s="40" t="s">
        <v>66</v>
      </c>
      <c r="B21" s="73">
        <v>0</v>
      </c>
      <c r="C21" s="159">
        <f t="shared" si="1"/>
        <v>0</v>
      </c>
      <c r="D21" s="100">
        <v>0</v>
      </c>
      <c r="E21" s="159">
        <f t="shared" si="2"/>
        <v>0</v>
      </c>
      <c r="F21" s="100">
        <v>1</v>
      </c>
      <c r="G21" s="159">
        <f t="shared" si="3"/>
        <v>25</v>
      </c>
      <c r="H21" s="100">
        <v>3</v>
      </c>
      <c r="I21" s="159">
        <f t="shared" si="4"/>
        <v>75</v>
      </c>
      <c r="J21" s="100">
        <v>0</v>
      </c>
      <c r="K21" s="159">
        <f t="shared" si="0"/>
        <v>0</v>
      </c>
      <c r="L21" s="100">
        <v>0</v>
      </c>
      <c r="M21" s="159">
        <f t="shared" si="5"/>
        <v>0</v>
      </c>
    </row>
    <row r="22" spans="1:13" ht="14.25">
      <c r="A22" s="40" t="s">
        <v>67</v>
      </c>
      <c r="B22" s="73">
        <v>13</v>
      </c>
      <c r="C22" s="159">
        <f t="shared" si="1"/>
        <v>59.09090909090909</v>
      </c>
      <c r="D22" s="100">
        <v>0</v>
      </c>
      <c r="E22" s="159">
        <f t="shared" si="2"/>
        <v>0</v>
      </c>
      <c r="F22" s="100">
        <v>4</v>
      </c>
      <c r="G22" s="159">
        <f t="shared" si="3"/>
        <v>18.181818181818183</v>
      </c>
      <c r="H22" s="100">
        <v>3</v>
      </c>
      <c r="I22" s="159">
        <f t="shared" si="4"/>
        <v>13.636363636363637</v>
      </c>
      <c r="J22" s="100">
        <v>0</v>
      </c>
      <c r="K22" s="159">
        <f t="shared" si="0"/>
        <v>0</v>
      </c>
      <c r="L22" s="100">
        <v>2</v>
      </c>
      <c r="M22" s="159">
        <f t="shared" si="5"/>
        <v>9.090909090909092</v>
      </c>
    </row>
    <row r="23" spans="1:13" ht="14.25">
      <c r="A23" s="40" t="s">
        <v>68</v>
      </c>
      <c r="B23" s="73">
        <v>13</v>
      </c>
      <c r="C23" s="159">
        <f t="shared" si="1"/>
        <v>72.22222222222223</v>
      </c>
      <c r="D23" s="100">
        <v>2</v>
      </c>
      <c r="E23" s="159">
        <f t="shared" si="2"/>
        <v>11.11111111111111</v>
      </c>
      <c r="F23" s="100">
        <v>0</v>
      </c>
      <c r="G23" s="159">
        <f t="shared" si="3"/>
        <v>0</v>
      </c>
      <c r="H23" s="100">
        <v>1</v>
      </c>
      <c r="I23" s="159">
        <f t="shared" si="4"/>
        <v>5.555555555555555</v>
      </c>
      <c r="J23" s="100">
        <v>2</v>
      </c>
      <c r="K23" s="159">
        <f t="shared" si="0"/>
        <v>11.11111111111111</v>
      </c>
      <c r="L23" s="100">
        <v>0</v>
      </c>
      <c r="M23" s="159">
        <f t="shared" si="5"/>
        <v>0</v>
      </c>
    </row>
    <row r="24" spans="1:13" ht="14.25">
      <c r="A24" s="40" t="s">
        <v>69</v>
      </c>
      <c r="B24" s="73">
        <v>0</v>
      </c>
      <c r="C24" s="159">
        <f t="shared" si="1"/>
        <v>0</v>
      </c>
      <c r="D24" s="100">
        <v>1</v>
      </c>
      <c r="E24" s="159">
        <f t="shared" si="2"/>
        <v>12.5</v>
      </c>
      <c r="F24" s="100">
        <v>6</v>
      </c>
      <c r="G24" s="159">
        <f t="shared" si="3"/>
        <v>75</v>
      </c>
      <c r="H24" s="100">
        <v>1</v>
      </c>
      <c r="I24" s="159">
        <f t="shared" si="4"/>
        <v>12.5</v>
      </c>
      <c r="J24" s="100">
        <v>0</v>
      </c>
      <c r="K24" s="159">
        <f t="shared" si="0"/>
        <v>0</v>
      </c>
      <c r="L24" s="100">
        <v>0</v>
      </c>
      <c r="M24" s="159">
        <f t="shared" si="5"/>
        <v>0</v>
      </c>
    </row>
    <row r="25" spans="1:13" ht="14.25">
      <c r="A25" s="40" t="s">
        <v>70</v>
      </c>
      <c r="B25" s="73">
        <v>9</v>
      </c>
      <c r="C25" s="159">
        <f t="shared" si="1"/>
        <v>75</v>
      </c>
      <c r="D25" s="100">
        <v>0</v>
      </c>
      <c r="E25" s="159">
        <f t="shared" si="2"/>
        <v>0</v>
      </c>
      <c r="F25" s="100">
        <v>1</v>
      </c>
      <c r="G25" s="159">
        <f t="shared" si="3"/>
        <v>8.333333333333334</v>
      </c>
      <c r="H25" s="100">
        <v>1</v>
      </c>
      <c r="I25" s="159">
        <f t="shared" si="4"/>
        <v>8.333333333333334</v>
      </c>
      <c r="J25" s="100">
        <v>0</v>
      </c>
      <c r="K25" s="159">
        <f t="shared" si="0"/>
        <v>0</v>
      </c>
      <c r="L25" s="100">
        <v>1</v>
      </c>
      <c r="M25" s="159">
        <f t="shared" si="5"/>
        <v>8.333333333333334</v>
      </c>
    </row>
    <row r="26" spans="1:13" ht="14.25">
      <c r="A26" s="40" t="s">
        <v>71</v>
      </c>
      <c r="B26" s="73">
        <v>3</v>
      </c>
      <c r="C26" s="159">
        <f t="shared" si="1"/>
        <v>60</v>
      </c>
      <c r="D26" s="100">
        <v>0</v>
      </c>
      <c r="E26" s="159">
        <f t="shared" si="2"/>
        <v>0</v>
      </c>
      <c r="F26" s="100">
        <v>0</v>
      </c>
      <c r="G26" s="159">
        <f t="shared" si="3"/>
        <v>0</v>
      </c>
      <c r="H26" s="100">
        <v>1</v>
      </c>
      <c r="I26" s="159">
        <f t="shared" si="4"/>
        <v>20</v>
      </c>
      <c r="J26" s="100">
        <v>0</v>
      </c>
      <c r="K26" s="159">
        <f t="shared" si="0"/>
        <v>0</v>
      </c>
      <c r="L26" s="100">
        <v>1</v>
      </c>
      <c r="M26" s="159">
        <f t="shared" si="5"/>
        <v>20</v>
      </c>
    </row>
    <row r="27" spans="1:13" ht="14.25">
      <c r="A27" s="40" t="s">
        <v>72</v>
      </c>
      <c r="B27" s="73">
        <v>2</v>
      </c>
      <c r="C27" s="159">
        <f t="shared" si="1"/>
        <v>22.22222222222222</v>
      </c>
      <c r="D27" s="100">
        <v>0</v>
      </c>
      <c r="E27" s="159">
        <f t="shared" si="2"/>
        <v>0</v>
      </c>
      <c r="F27" s="100">
        <v>2</v>
      </c>
      <c r="G27" s="159">
        <f t="shared" si="3"/>
        <v>22.22222222222222</v>
      </c>
      <c r="H27" s="100">
        <v>4</v>
      </c>
      <c r="I27" s="159">
        <f t="shared" si="4"/>
        <v>44.44444444444444</v>
      </c>
      <c r="J27" s="100">
        <v>1</v>
      </c>
      <c r="K27" s="159">
        <f t="shared" si="0"/>
        <v>11.11111111111111</v>
      </c>
      <c r="L27" s="100">
        <v>0</v>
      </c>
      <c r="M27" s="159">
        <f t="shared" si="5"/>
        <v>0</v>
      </c>
    </row>
    <row r="28" spans="1:13" ht="14.25">
      <c r="A28" s="40" t="s">
        <v>73</v>
      </c>
      <c r="B28" s="73">
        <v>0</v>
      </c>
      <c r="C28" s="159">
        <f t="shared" si="1"/>
        <v>0</v>
      </c>
      <c r="D28" s="100">
        <v>1</v>
      </c>
      <c r="E28" s="159">
        <f t="shared" si="2"/>
        <v>33.333333333333336</v>
      </c>
      <c r="F28" s="100">
        <v>0</v>
      </c>
      <c r="G28" s="159">
        <f t="shared" si="3"/>
        <v>0</v>
      </c>
      <c r="H28" s="100">
        <v>2</v>
      </c>
      <c r="I28" s="159">
        <f t="shared" si="4"/>
        <v>66.66666666666667</v>
      </c>
      <c r="J28" s="100">
        <v>0</v>
      </c>
      <c r="K28" s="159">
        <f t="shared" si="0"/>
        <v>0</v>
      </c>
      <c r="L28" s="100">
        <v>0</v>
      </c>
      <c r="M28" s="159">
        <f t="shared" si="5"/>
        <v>0</v>
      </c>
    </row>
    <row r="29" spans="1:13" ht="14.25">
      <c r="A29" s="40" t="s">
        <v>74</v>
      </c>
      <c r="B29" s="73">
        <v>6</v>
      </c>
      <c r="C29" s="159">
        <f t="shared" si="1"/>
        <v>50</v>
      </c>
      <c r="D29" s="100">
        <v>3</v>
      </c>
      <c r="E29" s="159">
        <f t="shared" si="2"/>
        <v>25</v>
      </c>
      <c r="F29" s="100">
        <v>1</v>
      </c>
      <c r="G29" s="159">
        <f t="shared" si="3"/>
        <v>8.333333333333334</v>
      </c>
      <c r="H29" s="100">
        <v>1</v>
      </c>
      <c r="I29" s="159">
        <f t="shared" si="4"/>
        <v>8.333333333333334</v>
      </c>
      <c r="J29" s="100">
        <v>1</v>
      </c>
      <c r="K29" s="159">
        <f t="shared" si="0"/>
        <v>8.333333333333334</v>
      </c>
      <c r="L29" s="100">
        <v>0</v>
      </c>
      <c r="M29" s="159">
        <f t="shared" si="5"/>
        <v>0</v>
      </c>
    </row>
    <row r="30" spans="1:13" ht="14.25">
      <c r="A30" s="40" t="s">
        <v>75</v>
      </c>
      <c r="B30" s="73">
        <v>1</v>
      </c>
      <c r="C30" s="159">
        <f t="shared" si="1"/>
        <v>25</v>
      </c>
      <c r="D30" s="100">
        <v>1</v>
      </c>
      <c r="E30" s="159">
        <f t="shared" si="2"/>
        <v>25</v>
      </c>
      <c r="F30" s="100">
        <v>1</v>
      </c>
      <c r="G30" s="159">
        <f t="shared" si="3"/>
        <v>25</v>
      </c>
      <c r="H30" s="100">
        <v>1</v>
      </c>
      <c r="I30" s="159">
        <f t="shared" si="4"/>
        <v>25</v>
      </c>
      <c r="J30" s="100">
        <v>0</v>
      </c>
      <c r="K30" s="159">
        <f t="shared" si="0"/>
        <v>0</v>
      </c>
      <c r="L30" s="100">
        <v>0</v>
      </c>
      <c r="M30" s="159">
        <f t="shared" si="5"/>
        <v>0</v>
      </c>
    </row>
    <row r="31" spans="1:13" ht="14.25">
      <c r="A31" s="40" t="s">
        <v>76</v>
      </c>
      <c r="B31" s="73">
        <v>0</v>
      </c>
      <c r="C31" s="159">
        <f t="shared" si="1"/>
        <v>0</v>
      </c>
      <c r="D31" s="100">
        <v>1</v>
      </c>
      <c r="E31" s="159">
        <f t="shared" si="2"/>
        <v>33.333333333333336</v>
      </c>
      <c r="F31" s="100">
        <v>0</v>
      </c>
      <c r="G31" s="159">
        <f t="shared" si="3"/>
        <v>0</v>
      </c>
      <c r="H31" s="100">
        <v>2</v>
      </c>
      <c r="I31" s="159">
        <f t="shared" si="4"/>
        <v>66.66666666666667</v>
      </c>
      <c r="J31" s="100">
        <v>0</v>
      </c>
      <c r="K31" s="159">
        <f t="shared" si="0"/>
        <v>0</v>
      </c>
      <c r="L31" s="100">
        <v>0</v>
      </c>
      <c r="M31" s="159">
        <f t="shared" si="5"/>
        <v>0</v>
      </c>
    </row>
    <row r="32" spans="1:13" ht="14.25">
      <c r="A32" s="40" t="s">
        <v>77</v>
      </c>
      <c r="B32" s="73">
        <v>0</v>
      </c>
      <c r="C32" s="159">
        <v>0</v>
      </c>
      <c r="D32" s="100">
        <v>0</v>
      </c>
      <c r="E32" s="159">
        <v>0</v>
      </c>
      <c r="F32" s="100">
        <v>0</v>
      </c>
      <c r="G32" s="159">
        <v>0</v>
      </c>
      <c r="H32" s="100">
        <v>0</v>
      </c>
      <c r="I32" s="159">
        <v>0</v>
      </c>
      <c r="J32" s="100">
        <v>0</v>
      </c>
      <c r="K32" s="159">
        <v>0</v>
      </c>
      <c r="L32" s="100">
        <v>0</v>
      </c>
      <c r="M32" s="159">
        <v>0</v>
      </c>
    </row>
    <row r="33" spans="1:13" ht="15">
      <c r="A33" s="31" t="s">
        <v>78</v>
      </c>
      <c r="B33" s="81">
        <v>344</v>
      </c>
      <c r="C33" s="160">
        <f t="shared" si="1"/>
        <v>69.63562753036437</v>
      </c>
      <c r="D33" s="131">
        <v>34</v>
      </c>
      <c r="E33" s="160">
        <f t="shared" si="2"/>
        <v>6.882591093117409</v>
      </c>
      <c r="F33" s="131">
        <v>39</v>
      </c>
      <c r="G33" s="160">
        <f t="shared" si="3"/>
        <v>7.894736842105263</v>
      </c>
      <c r="H33" s="131">
        <v>51</v>
      </c>
      <c r="I33" s="160">
        <f t="shared" si="4"/>
        <v>10.323886639676113</v>
      </c>
      <c r="J33" s="131">
        <v>12</v>
      </c>
      <c r="K33" s="160">
        <f t="shared" si="0"/>
        <v>2.42914979757085</v>
      </c>
      <c r="L33" s="131">
        <v>14</v>
      </c>
      <c r="M33" s="160">
        <f t="shared" si="5"/>
        <v>2.834008097165992</v>
      </c>
    </row>
    <row r="35" spans="2:3" ht="14.25">
      <c r="B35" s="8"/>
      <c r="C35" s="8"/>
    </row>
    <row r="36" spans="2:3" ht="14.25">
      <c r="B36" s="8"/>
      <c r="C36" s="8"/>
    </row>
    <row r="45" ht="14.25">
      <c r="C45" s="8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2">
      <selection activeCell="L14" sqref="L14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129"/>
      <c r="E7" s="14">
        <v>0</v>
      </c>
      <c r="F7" s="14">
        <v>0</v>
      </c>
      <c r="G7" s="30"/>
      <c r="H7" s="14">
        <v>0</v>
      </c>
      <c r="I7" s="14">
        <v>0</v>
      </c>
      <c r="J7" s="30"/>
    </row>
    <row r="8" spans="1:10" ht="14.25">
      <c r="A8" s="19" t="s">
        <v>52</v>
      </c>
      <c r="B8" s="14">
        <v>2</v>
      </c>
      <c r="C8" s="14">
        <v>5</v>
      </c>
      <c r="D8" s="129">
        <f>C8*100/B8-100</f>
        <v>150</v>
      </c>
      <c r="E8" s="14">
        <v>0</v>
      </c>
      <c r="F8" s="14">
        <v>1</v>
      </c>
      <c r="G8" s="30" t="s">
        <v>311</v>
      </c>
      <c r="H8" s="14">
        <v>2</v>
      </c>
      <c r="I8" s="14">
        <v>6</v>
      </c>
      <c r="J8" s="30">
        <f>I8*100/H8-100</f>
        <v>200</v>
      </c>
    </row>
    <row r="9" spans="1:10" ht="14.25">
      <c r="A9" s="19" t="s">
        <v>53</v>
      </c>
      <c r="B9" s="14">
        <v>4</v>
      </c>
      <c r="C9" s="14">
        <v>13</v>
      </c>
      <c r="D9" s="129">
        <f aca="true" t="shared" si="0" ref="D9:D34">C9*100/B9-100</f>
        <v>225</v>
      </c>
      <c r="E9" s="14">
        <v>1</v>
      </c>
      <c r="F9" s="14">
        <v>3</v>
      </c>
      <c r="G9" s="30">
        <f>F9*100/E9-100</f>
        <v>200</v>
      </c>
      <c r="H9" s="14">
        <v>3</v>
      </c>
      <c r="I9" s="14">
        <v>14</v>
      </c>
      <c r="J9" s="30">
        <f aca="true" t="shared" si="1" ref="J9:J34">I9*100/H9-100</f>
        <v>366.6666666666667</v>
      </c>
    </row>
    <row r="10" spans="1:10" ht="14.25">
      <c r="A10" s="19" t="s">
        <v>54</v>
      </c>
      <c r="B10" s="14">
        <v>16</v>
      </c>
      <c r="C10" s="14">
        <v>2</v>
      </c>
      <c r="D10" s="170">
        <f t="shared" si="0"/>
        <v>-87.5</v>
      </c>
      <c r="E10" s="171">
        <v>2</v>
      </c>
      <c r="F10" s="171">
        <v>2</v>
      </c>
      <c r="G10" s="172">
        <f>F10*100/E10-100</f>
        <v>0</v>
      </c>
      <c r="H10" s="171">
        <v>36</v>
      </c>
      <c r="I10" s="171">
        <v>5</v>
      </c>
      <c r="J10" s="172">
        <f t="shared" si="1"/>
        <v>-86.11111111111111</v>
      </c>
    </row>
    <row r="11" spans="1:10" ht="14.25">
      <c r="A11" s="19" t="s">
        <v>55</v>
      </c>
      <c r="B11" s="14">
        <v>5</v>
      </c>
      <c r="C11" s="94">
        <v>2</v>
      </c>
      <c r="D11" s="129">
        <f t="shared" si="0"/>
        <v>-60</v>
      </c>
      <c r="E11" s="16">
        <v>1</v>
      </c>
      <c r="F11" s="16">
        <v>0</v>
      </c>
      <c r="G11" s="168" t="s">
        <v>316</v>
      </c>
      <c r="H11" s="16">
        <v>5</v>
      </c>
      <c r="I11" s="16">
        <v>3</v>
      </c>
      <c r="J11" s="30">
        <f t="shared" si="1"/>
        <v>-40</v>
      </c>
    </row>
    <row r="12" spans="1:10" ht="14.25">
      <c r="A12" s="19" t="s">
        <v>56</v>
      </c>
      <c r="B12" s="14">
        <v>3</v>
      </c>
      <c r="C12" s="94">
        <v>0</v>
      </c>
      <c r="D12" s="168" t="s">
        <v>316</v>
      </c>
      <c r="E12" s="16">
        <v>1</v>
      </c>
      <c r="F12" s="16">
        <v>0</v>
      </c>
      <c r="G12" s="168" t="s">
        <v>316</v>
      </c>
      <c r="H12" s="16">
        <v>3</v>
      </c>
      <c r="I12" s="16">
        <v>0</v>
      </c>
      <c r="J12" s="168" t="s">
        <v>316</v>
      </c>
    </row>
    <row r="13" spans="1:12" ht="14.25">
      <c r="A13" s="19" t="s">
        <v>57</v>
      </c>
      <c r="B13" s="14">
        <v>2</v>
      </c>
      <c r="C13" s="94">
        <v>8</v>
      </c>
      <c r="D13" s="129">
        <f t="shared" si="0"/>
        <v>300</v>
      </c>
      <c r="E13" s="16">
        <v>0</v>
      </c>
      <c r="F13" s="16">
        <v>2</v>
      </c>
      <c r="G13" s="30" t="s">
        <v>311</v>
      </c>
      <c r="H13" s="16">
        <v>3</v>
      </c>
      <c r="I13" s="16">
        <v>7</v>
      </c>
      <c r="J13" s="30">
        <f t="shared" si="1"/>
        <v>133.33333333333334</v>
      </c>
      <c r="L13" s="167"/>
    </row>
    <row r="14" spans="1:10" ht="14.25">
      <c r="A14" s="19" t="s">
        <v>58</v>
      </c>
      <c r="B14" s="14">
        <v>2</v>
      </c>
      <c r="C14" s="94">
        <v>5</v>
      </c>
      <c r="D14" s="129">
        <f t="shared" si="0"/>
        <v>150</v>
      </c>
      <c r="E14" s="16">
        <v>2</v>
      </c>
      <c r="F14" s="16">
        <v>1</v>
      </c>
      <c r="G14" s="30">
        <f>F14*100/E14-100</f>
        <v>-50</v>
      </c>
      <c r="H14" s="16">
        <v>3</v>
      </c>
      <c r="I14" s="16">
        <v>4</v>
      </c>
      <c r="J14" s="30">
        <f t="shared" si="1"/>
        <v>33.33333333333334</v>
      </c>
    </row>
    <row r="15" spans="1:10" ht="14.25">
      <c r="A15" s="19" t="s">
        <v>59</v>
      </c>
      <c r="B15" s="14">
        <v>1</v>
      </c>
      <c r="C15" s="94">
        <v>4</v>
      </c>
      <c r="D15" s="129">
        <f t="shared" si="0"/>
        <v>300</v>
      </c>
      <c r="E15" s="16">
        <v>0</v>
      </c>
      <c r="F15" s="16">
        <v>1</v>
      </c>
      <c r="G15" s="30" t="s">
        <v>311</v>
      </c>
      <c r="H15" s="16">
        <v>1</v>
      </c>
      <c r="I15" s="16">
        <v>4</v>
      </c>
      <c r="J15" s="30">
        <f t="shared" si="1"/>
        <v>300</v>
      </c>
    </row>
    <row r="16" spans="1:10" ht="14.25">
      <c r="A16" s="19" t="s">
        <v>60</v>
      </c>
      <c r="B16" s="14">
        <v>2</v>
      </c>
      <c r="C16" s="94">
        <v>0</v>
      </c>
      <c r="D16" s="168" t="s">
        <v>316</v>
      </c>
      <c r="E16" s="16">
        <v>1</v>
      </c>
      <c r="F16" s="16">
        <v>0</v>
      </c>
      <c r="G16" s="168" t="s">
        <v>316</v>
      </c>
      <c r="H16" s="16">
        <v>1</v>
      </c>
      <c r="I16" s="16">
        <v>0</v>
      </c>
      <c r="J16" s="168" t="s">
        <v>316</v>
      </c>
    </row>
    <row r="17" spans="1:10" ht="14.25">
      <c r="A17" s="19" t="s">
        <v>61</v>
      </c>
      <c r="B17" s="14">
        <v>0</v>
      </c>
      <c r="C17" s="94">
        <v>0</v>
      </c>
      <c r="D17" s="129">
        <v>0</v>
      </c>
      <c r="E17" s="16">
        <v>0</v>
      </c>
      <c r="F17" s="16">
        <v>0</v>
      </c>
      <c r="G17" s="30">
        <v>0</v>
      </c>
      <c r="H17" s="16">
        <v>0</v>
      </c>
      <c r="I17" s="16">
        <v>0</v>
      </c>
      <c r="J17" s="30">
        <v>0</v>
      </c>
    </row>
    <row r="18" spans="1:10" ht="14.25">
      <c r="A18" s="19" t="s">
        <v>62</v>
      </c>
      <c r="B18" s="14">
        <v>1</v>
      </c>
      <c r="C18" s="94">
        <v>2</v>
      </c>
      <c r="D18" s="129">
        <f t="shared" si="0"/>
        <v>100</v>
      </c>
      <c r="E18" s="16">
        <v>0</v>
      </c>
      <c r="F18" s="16">
        <v>2</v>
      </c>
      <c r="G18" s="30" t="s">
        <v>311</v>
      </c>
      <c r="H18" s="16">
        <v>1</v>
      </c>
      <c r="I18" s="16">
        <v>1</v>
      </c>
      <c r="J18" s="30">
        <f t="shared" si="1"/>
        <v>0</v>
      </c>
    </row>
    <row r="19" spans="1:12" ht="14.25">
      <c r="A19" s="19" t="s">
        <v>63</v>
      </c>
      <c r="B19" s="14">
        <v>0</v>
      </c>
      <c r="C19" s="94">
        <v>2</v>
      </c>
      <c r="D19" s="129" t="s">
        <v>311</v>
      </c>
      <c r="E19" s="16">
        <v>0</v>
      </c>
      <c r="F19" s="16">
        <v>0</v>
      </c>
      <c r="G19" s="30">
        <v>0</v>
      </c>
      <c r="H19" s="16">
        <v>0</v>
      </c>
      <c r="I19" s="16">
        <v>3</v>
      </c>
      <c r="J19" s="30" t="s">
        <v>311</v>
      </c>
      <c r="L19" s="149"/>
    </row>
    <row r="20" spans="1:10" ht="14.25">
      <c r="A20" s="19" t="s">
        <v>64</v>
      </c>
      <c r="B20" s="14">
        <v>68</v>
      </c>
      <c r="C20" s="94">
        <v>101</v>
      </c>
      <c r="D20" s="129">
        <f t="shared" si="0"/>
        <v>48.529411764705884</v>
      </c>
      <c r="E20" s="16">
        <v>5</v>
      </c>
      <c r="F20" s="16">
        <v>10</v>
      </c>
      <c r="G20" s="30">
        <f>F20*100/E20-100</f>
        <v>100</v>
      </c>
      <c r="H20" s="16">
        <v>84</v>
      </c>
      <c r="I20" s="16">
        <v>144</v>
      </c>
      <c r="J20" s="30">
        <f t="shared" si="1"/>
        <v>71.42857142857142</v>
      </c>
    </row>
    <row r="21" spans="1:10" ht="14.25">
      <c r="A21" s="19" t="s">
        <v>65</v>
      </c>
      <c r="B21" s="14">
        <v>4</v>
      </c>
      <c r="C21" s="94">
        <v>4</v>
      </c>
      <c r="D21" s="129">
        <f t="shared" si="0"/>
        <v>0</v>
      </c>
      <c r="E21" s="16">
        <v>0</v>
      </c>
      <c r="F21" s="16">
        <v>1</v>
      </c>
      <c r="G21" s="30" t="s">
        <v>311</v>
      </c>
      <c r="H21" s="16">
        <v>6</v>
      </c>
      <c r="I21" s="16">
        <v>6</v>
      </c>
      <c r="J21" s="30">
        <f t="shared" si="1"/>
        <v>0</v>
      </c>
    </row>
    <row r="22" spans="1:10" ht="14.25">
      <c r="A22" s="19" t="s">
        <v>66</v>
      </c>
      <c r="B22" s="14">
        <v>4</v>
      </c>
      <c r="C22" s="94">
        <v>0</v>
      </c>
      <c r="D22" s="168" t="s">
        <v>316</v>
      </c>
      <c r="E22" s="16">
        <v>0</v>
      </c>
      <c r="F22" s="16">
        <v>0</v>
      </c>
      <c r="G22" s="30">
        <v>0</v>
      </c>
      <c r="H22" s="16">
        <v>4</v>
      </c>
      <c r="I22" s="16">
        <v>0</v>
      </c>
      <c r="J22" s="168" t="s">
        <v>316</v>
      </c>
    </row>
    <row r="23" spans="1:10" ht="14.25">
      <c r="A23" s="19" t="s">
        <v>67</v>
      </c>
      <c r="B23" s="14">
        <v>4</v>
      </c>
      <c r="C23" s="94">
        <v>10</v>
      </c>
      <c r="D23" s="129">
        <f t="shared" si="0"/>
        <v>150</v>
      </c>
      <c r="E23" s="16">
        <v>0</v>
      </c>
      <c r="F23" s="16">
        <v>4</v>
      </c>
      <c r="G23" s="30" t="s">
        <v>311</v>
      </c>
      <c r="H23" s="16">
        <v>5</v>
      </c>
      <c r="I23" s="16">
        <v>7</v>
      </c>
      <c r="J23" s="30">
        <f t="shared" si="1"/>
        <v>40</v>
      </c>
    </row>
    <row r="24" spans="1:10" ht="14.25">
      <c r="A24" s="19" t="s">
        <v>68</v>
      </c>
      <c r="B24" s="14">
        <v>2</v>
      </c>
      <c r="C24" s="94">
        <v>3</v>
      </c>
      <c r="D24" s="129">
        <f t="shared" si="0"/>
        <v>50</v>
      </c>
      <c r="E24" s="16">
        <v>0</v>
      </c>
      <c r="F24" s="16">
        <v>2</v>
      </c>
      <c r="G24" s="30" t="s">
        <v>311</v>
      </c>
      <c r="H24" s="16">
        <v>4</v>
      </c>
      <c r="I24" s="16">
        <v>1</v>
      </c>
      <c r="J24" s="30">
        <f t="shared" si="1"/>
        <v>-75</v>
      </c>
    </row>
    <row r="25" spans="1:10" ht="14.25">
      <c r="A25" s="19" t="s">
        <v>69</v>
      </c>
      <c r="B25" s="14">
        <v>1</v>
      </c>
      <c r="C25" s="94">
        <v>2</v>
      </c>
      <c r="D25" s="129">
        <f t="shared" si="0"/>
        <v>100</v>
      </c>
      <c r="E25" s="16">
        <v>0</v>
      </c>
      <c r="F25" s="16">
        <v>0</v>
      </c>
      <c r="G25" s="30">
        <v>0</v>
      </c>
      <c r="H25" s="16">
        <v>1</v>
      </c>
      <c r="I25" s="16">
        <v>2</v>
      </c>
      <c r="J25" s="30">
        <f t="shared" si="1"/>
        <v>100</v>
      </c>
    </row>
    <row r="26" spans="1:10" ht="14.25">
      <c r="A26" s="19" t="s">
        <v>70</v>
      </c>
      <c r="B26" s="14">
        <v>2</v>
      </c>
      <c r="C26" s="94">
        <v>1</v>
      </c>
      <c r="D26" s="129">
        <f t="shared" si="0"/>
        <v>-50</v>
      </c>
      <c r="E26" s="16">
        <v>1</v>
      </c>
      <c r="F26" s="16">
        <v>0</v>
      </c>
      <c r="G26" s="168" t="s">
        <v>316</v>
      </c>
      <c r="H26" s="16">
        <v>1</v>
      </c>
      <c r="I26" s="16">
        <v>1</v>
      </c>
      <c r="J26" s="30">
        <f t="shared" si="1"/>
        <v>0</v>
      </c>
    </row>
    <row r="27" spans="1:10" ht="14.25">
      <c r="A27" s="19" t="s">
        <v>71</v>
      </c>
      <c r="B27" s="14">
        <v>0</v>
      </c>
      <c r="C27" s="94">
        <v>2</v>
      </c>
      <c r="D27" s="129" t="s">
        <v>311</v>
      </c>
      <c r="E27" s="16">
        <v>0</v>
      </c>
      <c r="F27" s="16">
        <v>0</v>
      </c>
      <c r="G27" s="30">
        <v>0</v>
      </c>
      <c r="H27" s="16">
        <v>0</v>
      </c>
      <c r="I27" s="16">
        <v>2</v>
      </c>
      <c r="J27" s="30" t="s">
        <v>311</v>
      </c>
    </row>
    <row r="28" spans="1:10" ht="14.25">
      <c r="A28" s="19" t="s">
        <v>72</v>
      </c>
      <c r="B28" s="14">
        <v>1</v>
      </c>
      <c r="C28" s="94">
        <v>0</v>
      </c>
      <c r="D28" s="168" t="s">
        <v>316</v>
      </c>
      <c r="E28" s="16">
        <v>0</v>
      </c>
      <c r="F28" s="16">
        <v>0</v>
      </c>
      <c r="G28" s="30">
        <v>0</v>
      </c>
      <c r="H28" s="16">
        <v>1</v>
      </c>
      <c r="I28" s="16">
        <v>0</v>
      </c>
      <c r="J28" s="168" t="s">
        <v>316</v>
      </c>
    </row>
    <row r="29" spans="1:10" ht="14.25">
      <c r="A29" s="19" t="s">
        <v>73</v>
      </c>
      <c r="B29" s="14">
        <v>0</v>
      </c>
      <c r="C29" s="94">
        <v>2</v>
      </c>
      <c r="D29" s="129" t="s">
        <v>311</v>
      </c>
      <c r="E29" s="16">
        <v>0</v>
      </c>
      <c r="F29" s="16">
        <v>0</v>
      </c>
      <c r="G29" s="30">
        <v>0</v>
      </c>
      <c r="H29" s="16">
        <v>0</v>
      </c>
      <c r="I29" s="16">
        <v>4</v>
      </c>
      <c r="J29" s="30" t="s">
        <v>311</v>
      </c>
    </row>
    <row r="30" spans="1:10" ht="14.25">
      <c r="A30" s="19" t="s">
        <v>74</v>
      </c>
      <c r="B30" s="14">
        <v>1</v>
      </c>
      <c r="C30" s="94">
        <v>1</v>
      </c>
      <c r="D30" s="129">
        <f t="shared" si="0"/>
        <v>0</v>
      </c>
      <c r="E30" s="16">
        <v>1</v>
      </c>
      <c r="F30" s="16">
        <v>0</v>
      </c>
      <c r="G30" s="168" t="s">
        <v>316</v>
      </c>
      <c r="H30" s="16">
        <v>0</v>
      </c>
      <c r="I30" s="16">
        <v>1</v>
      </c>
      <c r="J30" s="30" t="s">
        <v>311</v>
      </c>
    </row>
    <row r="31" spans="1:10" ht="14.25">
      <c r="A31" s="19" t="s">
        <v>75</v>
      </c>
      <c r="B31" s="14">
        <v>0</v>
      </c>
      <c r="C31" s="94">
        <v>1</v>
      </c>
      <c r="D31" s="129" t="s">
        <v>311</v>
      </c>
      <c r="E31" s="16">
        <v>0</v>
      </c>
      <c r="F31" s="16">
        <v>0</v>
      </c>
      <c r="G31" s="30">
        <v>0</v>
      </c>
      <c r="H31" s="16">
        <v>0</v>
      </c>
      <c r="I31" s="16">
        <v>1</v>
      </c>
      <c r="J31" s="30" t="s">
        <v>311</v>
      </c>
    </row>
    <row r="32" spans="1:10" ht="14.25">
      <c r="A32" s="19" t="s">
        <v>76</v>
      </c>
      <c r="B32" s="14">
        <v>0</v>
      </c>
      <c r="C32" s="94">
        <v>2</v>
      </c>
      <c r="D32" s="129" t="s">
        <v>311</v>
      </c>
      <c r="E32" s="16">
        <v>0</v>
      </c>
      <c r="F32" s="16">
        <v>0</v>
      </c>
      <c r="G32" s="30">
        <v>0</v>
      </c>
      <c r="H32" s="16">
        <v>0</v>
      </c>
      <c r="I32" s="16">
        <v>3</v>
      </c>
      <c r="J32" s="30" t="s">
        <v>311</v>
      </c>
    </row>
    <row r="33" spans="1:10" ht="14.25">
      <c r="A33" s="19" t="s">
        <v>77</v>
      </c>
      <c r="B33" s="14">
        <v>0</v>
      </c>
      <c r="C33" s="94">
        <v>0</v>
      </c>
      <c r="D33" s="129"/>
      <c r="E33" s="16">
        <v>0</v>
      </c>
      <c r="F33" s="16">
        <v>0</v>
      </c>
      <c r="G33" s="30"/>
      <c r="H33" s="16">
        <v>0</v>
      </c>
      <c r="I33" s="16">
        <v>0</v>
      </c>
      <c r="J33" s="30"/>
    </row>
    <row r="34" spans="1:10" ht="15">
      <c r="A34" s="22" t="s">
        <v>78</v>
      </c>
      <c r="B34" s="31">
        <v>125</v>
      </c>
      <c r="C34" s="31">
        <v>172</v>
      </c>
      <c r="D34" s="173">
        <f t="shared" si="0"/>
        <v>37.599999999999994</v>
      </c>
      <c r="E34" s="174">
        <v>15</v>
      </c>
      <c r="F34" s="174">
        <v>29</v>
      </c>
      <c r="G34" s="175">
        <f>F34*100/E34-100</f>
        <v>93.33333333333334</v>
      </c>
      <c r="H34" s="174">
        <v>164</v>
      </c>
      <c r="I34" s="174">
        <v>219</v>
      </c>
      <c r="J34" s="175">
        <f t="shared" si="1"/>
        <v>33.536585365853654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1 J7:J11 D13:D15 D17:D21 D23:D27 D29:D34 J13:J15 J17:J21 J23:J27 J29:J34">
    <cfRule type="cellIs" priority="27" dxfId="143" operator="lessThanOrEqual" stopIfTrue="1">
      <formula>0</formula>
    </cfRule>
  </conditionalFormatting>
  <conditionalFormatting sqref="D7:D11 J7:J11 D13:D15 D17:D21 D23:D27 D29:D34 J13:J15 J17:J21 J23:J27 J29:J34">
    <cfRule type="cellIs" priority="26" dxfId="142" operator="greaterThan" stopIfTrue="1">
      <formula>0</formula>
    </cfRule>
  </conditionalFormatting>
  <conditionalFormatting sqref="G7:G10 G13:G15 G17:G25 G27:G29 G31:G34">
    <cfRule type="cellIs" priority="21" dxfId="144" operator="lessThanOrEqual" stopIfTrue="1">
      <formula>0</formula>
    </cfRule>
    <cfRule type="cellIs" priority="23" dxfId="142" operator="greaterThan" stopIfTrue="1">
      <formula>0</formula>
    </cfRule>
  </conditionalFormatting>
  <conditionalFormatting sqref="G7:G10 G13:G15 G17:G25 G27:G29 G31:G34">
    <cfRule type="cellIs" priority="20" dxfId="143" operator="lessThanOrEqual" stopIfTrue="1">
      <formula>0</formula>
    </cfRule>
  </conditionalFormatting>
  <conditionalFormatting sqref="G7:G10 G13:G15 G17:G25 G27:G29 G31:G34">
    <cfRule type="cellIs" priority="19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zoomScale="115" zoomScaleNormal="115" workbookViewId="0" topLeftCell="A1">
      <selection activeCell="M5" sqref="M5"/>
    </sheetView>
  </sheetViews>
  <sheetFormatPr defaultColWidth="9.140625" defaultRowHeight="15"/>
  <cols>
    <col min="1" max="1" width="28.57421875" style="1" customWidth="1"/>
    <col min="2" max="11" width="12.00390625" style="1" customWidth="1"/>
    <col min="12" max="13" width="10.8515625" style="1" customWidth="1"/>
    <col min="14" max="16384" width="9.140625" style="1" customWidth="1"/>
  </cols>
  <sheetData>
    <row r="1" spans="1:11" ht="18">
      <c r="A1" s="191" t="s">
        <v>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4" spans="1:11" s="13" customFormat="1" ht="14.25">
      <c r="A4" s="192" t="s">
        <v>42</v>
      </c>
      <c r="B4" s="192" t="s">
        <v>107</v>
      </c>
      <c r="C4" s="192"/>
      <c r="D4" s="192" t="s">
        <v>108</v>
      </c>
      <c r="E4" s="192"/>
      <c r="F4" s="192" t="s">
        <v>109</v>
      </c>
      <c r="G4" s="192"/>
      <c r="H4" s="192" t="s">
        <v>110</v>
      </c>
      <c r="I4" s="192"/>
      <c r="J4" s="192" t="s">
        <v>111</v>
      </c>
      <c r="K4" s="192"/>
    </row>
    <row r="5" spans="1:11" s="13" customFormat="1" ht="28.5">
      <c r="A5" s="192"/>
      <c r="B5" s="61" t="s">
        <v>112</v>
      </c>
      <c r="C5" s="61" t="s">
        <v>106</v>
      </c>
      <c r="D5" s="61" t="s">
        <v>112</v>
      </c>
      <c r="E5" s="61" t="s">
        <v>106</v>
      </c>
      <c r="F5" s="61" t="s">
        <v>112</v>
      </c>
      <c r="G5" s="61" t="s">
        <v>106</v>
      </c>
      <c r="H5" s="61" t="s">
        <v>112</v>
      </c>
      <c r="I5" s="61" t="s">
        <v>106</v>
      </c>
      <c r="J5" s="61" t="s">
        <v>112</v>
      </c>
      <c r="K5" s="61" t="s">
        <v>106</v>
      </c>
    </row>
    <row r="6" spans="1:11" ht="14.25">
      <c r="A6" s="19" t="s">
        <v>51</v>
      </c>
      <c r="B6" s="14">
        <v>0</v>
      </c>
      <c r="C6" s="159"/>
      <c r="D6" s="14">
        <v>0</v>
      </c>
      <c r="E6" s="159"/>
      <c r="F6" s="14">
        <v>0</v>
      </c>
      <c r="G6" s="159"/>
      <c r="H6" s="14">
        <v>0</v>
      </c>
      <c r="I6" s="159"/>
      <c r="J6" s="14">
        <v>0</v>
      </c>
      <c r="K6" s="159"/>
    </row>
    <row r="7" spans="1:11" ht="14.25">
      <c r="A7" s="19" t="s">
        <v>52</v>
      </c>
      <c r="B7" s="14">
        <v>0</v>
      </c>
      <c r="C7" s="159">
        <f>B7*100/(B7+D7+F7+H7+J7)</f>
        <v>0</v>
      </c>
      <c r="D7" s="14">
        <v>1</v>
      </c>
      <c r="E7" s="159">
        <f>D7*100/(B7+D7+F7+H7+J7)</f>
        <v>20</v>
      </c>
      <c r="F7" s="14">
        <v>2</v>
      </c>
      <c r="G7" s="159">
        <f>F7*100/(B7+D7+F7+H7+J7)</f>
        <v>40</v>
      </c>
      <c r="H7" s="14">
        <v>0</v>
      </c>
      <c r="I7" s="159">
        <f>H7*100/(B7+D7+F7+H7+J7)</f>
        <v>0</v>
      </c>
      <c r="J7" s="14">
        <v>2</v>
      </c>
      <c r="K7" s="159">
        <f>J7*100/(B7+D7+F7+H7+J7+L7)</f>
        <v>40</v>
      </c>
    </row>
    <row r="8" spans="1:11" ht="14.25">
      <c r="A8" s="19" t="s">
        <v>53</v>
      </c>
      <c r="B8" s="14">
        <v>0</v>
      </c>
      <c r="C8" s="159">
        <f aca="true" t="shared" si="0" ref="C8:C33">B8*100/(B8+D8+F8+H8+J8)</f>
        <v>0</v>
      </c>
      <c r="D8" s="14">
        <v>0</v>
      </c>
      <c r="E8" s="159">
        <f aca="true" t="shared" si="1" ref="E8:E31">D8*100/(B8+D8+F8+H8+J8)</f>
        <v>0</v>
      </c>
      <c r="F8" s="14">
        <v>2</v>
      </c>
      <c r="G8" s="159">
        <f>F8*100/(B8+D8+F8+H8+J8)</f>
        <v>15.384615384615385</v>
      </c>
      <c r="H8" s="100">
        <v>1</v>
      </c>
      <c r="I8" s="159">
        <f>H8*100/(B8+D8+F8+H8+J8)</f>
        <v>7.6923076923076925</v>
      </c>
      <c r="J8" s="100">
        <v>10</v>
      </c>
      <c r="K8" s="159">
        <f>J8*100/(B8+D8+F8+H8+J8+L8)</f>
        <v>76.92307692307692</v>
      </c>
    </row>
    <row r="9" spans="1:11" ht="14.25">
      <c r="A9" s="19" t="s">
        <v>54</v>
      </c>
      <c r="B9" s="14">
        <v>0</v>
      </c>
      <c r="C9" s="159">
        <f t="shared" si="0"/>
        <v>0</v>
      </c>
      <c r="D9" s="14">
        <v>0</v>
      </c>
      <c r="E9" s="159">
        <f t="shared" si="1"/>
        <v>0</v>
      </c>
      <c r="F9" s="14">
        <v>1</v>
      </c>
      <c r="G9" s="159">
        <f aca="true" t="shared" si="2" ref="G9:G33">F9*100/(B9+D9+F9+H9+J9)</f>
        <v>50</v>
      </c>
      <c r="H9" s="14">
        <v>0</v>
      </c>
      <c r="I9" s="159">
        <f aca="true" t="shared" si="3" ref="I9:I31">H9*100/(B9+D9+F9+H9+J9)</f>
        <v>0</v>
      </c>
      <c r="J9" s="14">
        <v>1</v>
      </c>
      <c r="K9" s="159">
        <f aca="true" t="shared" si="4" ref="K9:K33">J9*100/(B9+D9+F9+H9+J9+L9)</f>
        <v>50</v>
      </c>
    </row>
    <row r="10" spans="1:11" ht="14.25">
      <c r="A10" s="19" t="s">
        <v>55</v>
      </c>
      <c r="B10" s="14">
        <v>0</v>
      </c>
      <c r="C10" s="159">
        <f t="shared" si="0"/>
        <v>0</v>
      </c>
      <c r="D10" s="14">
        <v>0</v>
      </c>
      <c r="E10" s="159">
        <f t="shared" si="1"/>
        <v>0</v>
      </c>
      <c r="F10" s="14">
        <v>0</v>
      </c>
      <c r="G10" s="159">
        <f t="shared" si="2"/>
        <v>0</v>
      </c>
      <c r="H10" s="14">
        <v>1</v>
      </c>
      <c r="I10" s="159">
        <f t="shared" si="3"/>
        <v>50</v>
      </c>
      <c r="J10" s="14">
        <v>1</v>
      </c>
      <c r="K10" s="159">
        <f t="shared" si="4"/>
        <v>50</v>
      </c>
    </row>
    <row r="11" spans="1:11" ht="14.25">
      <c r="A11" s="19" t="s">
        <v>56</v>
      </c>
      <c r="B11" s="14">
        <v>0</v>
      </c>
      <c r="C11" s="159">
        <v>0</v>
      </c>
      <c r="D11" s="14">
        <v>0</v>
      </c>
      <c r="E11" s="159">
        <v>0</v>
      </c>
      <c r="F11" s="14">
        <v>0</v>
      </c>
      <c r="G11" s="159">
        <v>0</v>
      </c>
      <c r="H11" s="14">
        <v>0</v>
      </c>
      <c r="I11" s="159">
        <v>0</v>
      </c>
      <c r="J11" s="14">
        <v>0</v>
      </c>
      <c r="K11" s="159">
        <v>0</v>
      </c>
    </row>
    <row r="12" spans="1:11" ht="14.25">
      <c r="A12" s="19" t="s">
        <v>57</v>
      </c>
      <c r="B12" s="14">
        <v>0</v>
      </c>
      <c r="C12" s="159">
        <f t="shared" si="0"/>
        <v>0</v>
      </c>
      <c r="D12" s="14">
        <v>1</v>
      </c>
      <c r="E12" s="159">
        <f t="shared" si="1"/>
        <v>12.5</v>
      </c>
      <c r="F12" s="100">
        <v>1</v>
      </c>
      <c r="G12" s="159">
        <f t="shared" si="2"/>
        <v>12.5</v>
      </c>
      <c r="H12" s="14">
        <v>0</v>
      </c>
      <c r="I12" s="159">
        <f t="shared" si="3"/>
        <v>0</v>
      </c>
      <c r="J12" s="14">
        <v>6</v>
      </c>
      <c r="K12" s="159">
        <f t="shared" si="4"/>
        <v>75</v>
      </c>
    </row>
    <row r="13" spans="1:11" ht="14.25">
      <c r="A13" s="19" t="s">
        <v>58</v>
      </c>
      <c r="B13" s="14">
        <v>0</v>
      </c>
      <c r="C13" s="159">
        <f t="shared" si="0"/>
        <v>0</v>
      </c>
      <c r="D13" s="14">
        <v>0</v>
      </c>
      <c r="E13" s="159">
        <f t="shared" si="1"/>
        <v>0</v>
      </c>
      <c r="F13" s="14">
        <v>2</v>
      </c>
      <c r="G13" s="159">
        <f t="shared" si="2"/>
        <v>40</v>
      </c>
      <c r="H13" s="14">
        <v>0</v>
      </c>
      <c r="I13" s="159">
        <f t="shared" si="3"/>
        <v>0</v>
      </c>
      <c r="J13" s="14">
        <v>3</v>
      </c>
      <c r="K13" s="159">
        <f t="shared" si="4"/>
        <v>60</v>
      </c>
    </row>
    <row r="14" spans="1:11" ht="14.25">
      <c r="A14" s="19" t="s">
        <v>59</v>
      </c>
      <c r="B14" s="14">
        <v>0</v>
      </c>
      <c r="C14" s="159">
        <f t="shared" si="0"/>
        <v>0</v>
      </c>
      <c r="D14" s="14">
        <v>1</v>
      </c>
      <c r="E14" s="159">
        <f t="shared" si="1"/>
        <v>25</v>
      </c>
      <c r="F14" s="14">
        <v>2</v>
      </c>
      <c r="G14" s="159">
        <f t="shared" si="2"/>
        <v>50</v>
      </c>
      <c r="H14" s="14">
        <v>0</v>
      </c>
      <c r="I14" s="159">
        <f t="shared" si="3"/>
        <v>0</v>
      </c>
      <c r="J14" s="14">
        <v>1</v>
      </c>
      <c r="K14" s="159">
        <f t="shared" si="4"/>
        <v>25</v>
      </c>
    </row>
    <row r="15" spans="1:11" ht="14.25">
      <c r="A15" s="19" t="s">
        <v>60</v>
      </c>
      <c r="B15" s="14">
        <v>0</v>
      </c>
      <c r="C15" s="159">
        <v>0</v>
      </c>
      <c r="D15" s="14">
        <v>0</v>
      </c>
      <c r="E15" s="159">
        <v>0</v>
      </c>
      <c r="F15" s="14">
        <v>0</v>
      </c>
      <c r="G15" s="159">
        <v>0</v>
      </c>
      <c r="H15" s="14">
        <v>0</v>
      </c>
      <c r="I15" s="159">
        <v>0</v>
      </c>
      <c r="J15" s="14">
        <v>0</v>
      </c>
      <c r="K15" s="159">
        <v>0</v>
      </c>
    </row>
    <row r="16" spans="1:11" ht="14.25">
      <c r="A16" s="19" t="s">
        <v>61</v>
      </c>
      <c r="B16" s="14">
        <v>0</v>
      </c>
      <c r="C16" s="159">
        <v>0</v>
      </c>
      <c r="D16" s="14">
        <v>0</v>
      </c>
      <c r="E16" s="159">
        <v>0</v>
      </c>
      <c r="F16" s="14">
        <v>0</v>
      </c>
      <c r="G16" s="159">
        <v>0</v>
      </c>
      <c r="H16" s="14">
        <v>0</v>
      </c>
      <c r="I16" s="159">
        <v>0</v>
      </c>
      <c r="J16" s="14">
        <v>0</v>
      </c>
      <c r="K16" s="159">
        <v>0</v>
      </c>
    </row>
    <row r="17" spans="1:11" ht="14.25">
      <c r="A17" s="19" t="s">
        <v>62</v>
      </c>
      <c r="B17" s="14">
        <v>0</v>
      </c>
      <c r="C17" s="159">
        <f t="shared" si="0"/>
        <v>0</v>
      </c>
      <c r="D17" s="14">
        <v>0</v>
      </c>
      <c r="E17" s="159">
        <f t="shared" si="1"/>
        <v>0</v>
      </c>
      <c r="F17" s="14">
        <v>1</v>
      </c>
      <c r="G17" s="159">
        <f t="shared" si="2"/>
        <v>50</v>
      </c>
      <c r="H17" s="14">
        <v>0</v>
      </c>
      <c r="I17" s="159">
        <f t="shared" si="3"/>
        <v>0</v>
      </c>
      <c r="J17" s="14">
        <v>1</v>
      </c>
      <c r="K17" s="159">
        <f t="shared" si="4"/>
        <v>50</v>
      </c>
    </row>
    <row r="18" spans="1:11" ht="14.25">
      <c r="A18" s="19" t="s">
        <v>63</v>
      </c>
      <c r="B18" s="14">
        <v>0</v>
      </c>
      <c r="C18" s="159">
        <f t="shared" si="0"/>
        <v>0</v>
      </c>
      <c r="D18" s="14">
        <v>0</v>
      </c>
      <c r="E18" s="159">
        <f t="shared" si="1"/>
        <v>0</v>
      </c>
      <c r="F18" s="14">
        <v>0</v>
      </c>
      <c r="G18" s="159">
        <f t="shared" si="2"/>
        <v>0</v>
      </c>
      <c r="H18" s="14">
        <v>2</v>
      </c>
      <c r="I18" s="159">
        <f t="shared" si="3"/>
        <v>100</v>
      </c>
      <c r="J18" s="14">
        <v>0</v>
      </c>
      <c r="K18" s="159">
        <f t="shared" si="4"/>
        <v>0</v>
      </c>
    </row>
    <row r="19" spans="1:11" ht="14.25">
      <c r="A19" s="19" t="s">
        <v>64</v>
      </c>
      <c r="B19" s="14">
        <v>0</v>
      </c>
      <c r="C19" s="159">
        <f t="shared" si="0"/>
        <v>0</v>
      </c>
      <c r="D19" s="14">
        <v>79</v>
      </c>
      <c r="E19" s="159">
        <f t="shared" si="1"/>
        <v>78.21782178217822</v>
      </c>
      <c r="F19" s="100">
        <v>6</v>
      </c>
      <c r="G19" s="159">
        <f t="shared" si="2"/>
        <v>5.9405940594059405</v>
      </c>
      <c r="H19" s="100">
        <v>1</v>
      </c>
      <c r="I19" s="159">
        <f t="shared" si="3"/>
        <v>0.9900990099009901</v>
      </c>
      <c r="J19" s="100">
        <v>15</v>
      </c>
      <c r="K19" s="159">
        <f t="shared" si="4"/>
        <v>14.851485148514852</v>
      </c>
    </row>
    <row r="20" spans="1:11" ht="14.25">
      <c r="A20" s="19" t="s">
        <v>65</v>
      </c>
      <c r="B20" s="14">
        <v>0</v>
      </c>
      <c r="C20" s="159">
        <f t="shared" si="0"/>
        <v>0</v>
      </c>
      <c r="D20" s="14">
        <v>1</v>
      </c>
      <c r="E20" s="159">
        <f t="shared" si="1"/>
        <v>25</v>
      </c>
      <c r="F20" s="14">
        <v>2</v>
      </c>
      <c r="G20" s="159">
        <f t="shared" si="2"/>
        <v>50</v>
      </c>
      <c r="H20" s="14">
        <v>1</v>
      </c>
      <c r="I20" s="159">
        <f t="shared" si="3"/>
        <v>25</v>
      </c>
      <c r="J20" s="14">
        <v>0</v>
      </c>
      <c r="K20" s="159">
        <f t="shared" si="4"/>
        <v>0</v>
      </c>
    </row>
    <row r="21" spans="1:11" ht="14.25">
      <c r="A21" s="19" t="s">
        <v>66</v>
      </c>
      <c r="B21" s="14">
        <v>0</v>
      </c>
      <c r="C21" s="159">
        <v>0</v>
      </c>
      <c r="D21" s="14">
        <v>0</v>
      </c>
      <c r="E21" s="159">
        <v>0</v>
      </c>
      <c r="F21" s="14">
        <v>0</v>
      </c>
      <c r="G21" s="159">
        <v>0</v>
      </c>
      <c r="H21" s="14">
        <v>0</v>
      </c>
      <c r="I21" s="159">
        <v>0</v>
      </c>
      <c r="J21" s="14">
        <v>0</v>
      </c>
      <c r="K21" s="159">
        <v>0</v>
      </c>
    </row>
    <row r="22" spans="1:11" ht="14.25">
      <c r="A22" s="19" t="s">
        <v>67</v>
      </c>
      <c r="B22" s="14">
        <v>0</v>
      </c>
      <c r="C22" s="159">
        <f t="shared" si="0"/>
        <v>0</v>
      </c>
      <c r="D22" s="14">
        <v>0</v>
      </c>
      <c r="E22" s="159">
        <f t="shared" si="1"/>
        <v>0</v>
      </c>
      <c r="F22" s="14">
        <v>4</v>
      </c>
      <c r="G22" s="159">
        <f t="shared" si="2"/>
        <v>40</v>
      </c>
      <c r="H22" s="14">
        <v>1</v>
      </c>
      <c r="I22" s="159">
        <f t="shared" si="3"/>
        <v>10</v>
      </c>
      <c r="J22" s="14">
        <v>5</v>
      </c>
      <c r="K22" s="159">
        <f t="shared" si="4"/>
        <v>50</v>
      </c>
    </row>
    <row r="23" spans="1:11" ht="14.25">
      <c r="A23" s="19" t="s">
        <v>68</v>
      </c>
      <c r="B23" s="14">
        <v>0</v>
      </c>
      <c r="C23" s="159">
        <f t="shared" si="0"/>
        <v>0</v>
      </c>
      <c r="D23" s="14">
        <v>0</v>
      </c>
      <c r="E23" s="159">
        <f t="shared" si="1"/>
        <v>0</v>
      </c>
      <c r="F23" s="14">
        <v>1</v>
      </c>
      <c r="G23" s="159">
        <f t="shared" si="2"/>
        <v>33.333333333333336</v>
      </c>
      <c r="H23" s="100">
        <v>0</v>
      </c>
      <c r="I23" s="159">
        <f t="shared" si="3"/>
        <v>0</v>
      </c>
      <c r="J23" s="100">
        <v>2</v>
      </c>
      <c r="K23" s="159">
        <f t="shared" si="4"/>
        <v>66.66666666666667</v>
      </c>
    </row>
    <row r="24" spans="1:11" ht="14.25">
      <c r="A24" s="19" t="s">
        <v>69</v>
      </c>
      <c r="B24" s="14">
        <v>0</v>
      </c>
      <c r="C24" s="159">
        <f t="shared" si="0"/>
        <v>0</v>
      </c>
      <c r="D24" s="14">
        <v>0</v>
      </c>
      <c r="E24" s="159">
        <f t="shared" si="1"/>
        <v>0</v>
      </c>
      <c r="F24" s="14">
        <v>1</v>
      </c>
      <c r="G24" s="159">
        <f t="shared" si="2"/>
        <v>50</v>
      </c>
      <c r="H24" s="14">
        <v>0</v>
      </c>
      <c r="I24" s="159">
        <f t="shared" si="3"/>
        <v>0</v>
      </c>
      <c r="J24" s="14">
        <v>1</v>
      </c>
      <c r="K24" s="159">
        <f t="shared" si="4"/>
        <v>50</v>
      </c>
    </row>
    <row r="25" spans="1:11" ht="14.25">
      <c r="A25" s="19" t="s">
        <v>70</v>
      </c>
      <c r="B25" s="14">
        <v>0</v>
      </c>
      <c r="C25" s="159">
        <f t="shared" si="0"/>
        <v>0</v>
      </c>
      <c r="D25" s="14">
        <v>0</v>
      </c>
      <c r="E25" s="159">
        <f t="shared" si="1"/>
        <v>0</v>
      </c>
      <c r="F25" s="14">
        <v>0</v>
      </c>
      <c r="G25" s="159">
        <f t="shared" si="2"/>
        <v>0</v>
      </c>
      <c r="H25" s="14">
        <v>0</v>
      </c>
      <c r="I25" s="159">
        <f t="shared" si="3"/>
        <v>0</v>
      </c>
      <c r="J25" s="14">
        <v>1</v>
      </c>
      <c r="K25" s="159">
        <f t="shared" si="4"/>
        <v>100</v>
      </c>
    </row>
    <row r="26" spans="1:11" ht="14.25">
      <c r="A26" s="19" t="s">
        <v>71</v>
      </c>
      <c r="B26" s="14">
        <v>0</v>
      </c>
      <c r="C26" s="159">
        <f t="shared" si="0"/>
        <v>0</v>
      </c>
      <c r="D26" s="14">
        <v>0</v>
      </c>
      <c r="E26" s="159">
        <f t="shared" si="1"/>
        <v>0</v>
      </c>
      <c r="F26" s="14">
        <v>1</v>
      </c>
      <c r="G26" s="159">
        <f t="shared" si="2"/>
        <v>50</v>
      </c>
      <c r="H26" s="14">
        <v>0</v>
      </c>
      <c r="I26" s="159">
        <f t="shared" si="3"/>
        <v>0</v>
      </c>
      <c r="J26" s="14">
        <v>1</v>
      </c>
      <c r="K26" s="159">
        <f t="shared" si="4"/>
        <v>50</v>
      </c>
    </row>
    <row r="27" spans="1:11" ht="14.25">
      <c r="A27" s="19" t="s">
        <v>72</v>
      </c>
      <c r="B27" s="14">
        <v>0</v>
      </c>
      <c r="C27" s="159">
        <v>0</v>
      </c>
      <c r="D27" s="14">
        <v>0</v>
      </c>
      <c r="E27" s="159">
        <v>0</v>
      </c>
      <c r="F27" s="14">
        <v>0</v>
      </c>
      <c r="G27" s="159">
        <v>0</v>
      </c>
      <c r="H27" s="14">
        <v>0</v>
      </c>
      <c r="I27" s="159">
        <v>0</v>
      </c>
      <c r="J27" s="14">
        <v>0</v>
      </c>
      <c r="K27" s="159">
        <v>0</v>
      </c>
    </row>
    <row r="28" spans="1:11" ht="14.25">
      <c r="A28" s="19" t="s">
        <v>73</v>
      </c>
      <c r="B28" s="14">
        <v>0</v>
      </c>
      <c r="C28" s="159">
        <f t="shared" si="0"/>
        <v>0</v>
      </c>
      <c r="D28" s="14">
        <v>0</v>
      </c>
      <c r="E28" s="159">
        <f t="shared" si="1"/>
        <v>0</v>
      </c>
      <c r="F28" s="14">
        <v>1</v>
      </c>
      <c r="G28" s="159">
        <f t="shared" si="2"/>
        <v>50</v>
      </c>
      <c r="H28" s="14">
        <v>0</v>
      </c>
      <c r="I28" s="159">
        <f t="shared" si="3"/>
        <v>0</v>
      </c>
      <c r="J28" s="14">
        <v>1</v>
      </c>
      <c r="K28" s="159">
        <f t="shared" si="4"/>
        <v>50</v>
      </c>
    </row>
    <row r="29" spans="1:11" ht="14.25">
      <c r="A29" s="19" t="s">
        <v>74</v>
      </c>
      <c r="B29" s="14">
        <v>0</v>
      </c>
      <c r="C29" s="159">
        <f t="shared" si="0"/>
        <v>0</v>
      </c>
      <c r="D29" s="14">
        <v>0</v>
      </c>
      <c r="E29" s="159">
        <f t="shared" si="1"/>
        <v>0</v>
      </c>
      <c r="F29" s="14">
        <v>0</v>
      </c>
      <c r="G29" s="159">
        <f t="shared" si="2"/>
        <v>0</v>
      </c>
      <c r="H29" s="14">
        <v>0</v>
      </c>
      <c r="I29" s="159">
        <f t="shared" si="3"/>
        <v>0</v>
      </c>
      <c r="J29" s="14">
        <v>1</v>
      </c>
      <c r="K29" s="159">
        <f t="shared" si="4"/>
        <v>100</v>
      </c>
    </row>
    <row r="30" spans="1:11" ht="14.25">
      <c r="A30" s="19" t="s">
        <v>75</v>
      </c>
      <c r="B30" s="14">
        <v>0</v>
      </c>
      <c r="C30" s="159">
        <f t="shared" si="0"/>
        <v>0</v>
      </c>
      <c r="D30" s="14">
        <v>0</v>
      </c>
      <c r="E30" s="159">
        <f t="shared" si="1"/>
        <v>0</v>
      </c>
      <c r="F30" s="14">
        <v>0</v>
      </c>
      <c r="G30" s="159">
        <f t="shared" si="2"/>
        <v>0</v>
      </c>
      <c r="H30" s="14">
        <v>0</v>
      </c>
      <c r="I30" s="159">
        <f t="shared" si="3"/>
        <v>0</v>
      </c>
      <c r="J30" s="14">
        <v>1</v>
      </c>
      <c r="K30" s="159">
        <f t="shared" si="4"/>
        <v>100</v>
      </c>
    </row>
    <row r="31" spans="1:11" ht="14.25">
      <c r="A31" s="19" t="s">
        <v>76</v>
      </c>
      <c r="B31" s="14">
        <v>0</v>
      </c>
      <c r="C31" s="159">
        <f t="shared" si="0"/>
        <v>0</v>
      </c>
      <c r="D31" s="14">
        <v>0</v>
      </c>
      <c r="E31" s="159">
        <f t="shared" si="1"/>
        <v>0</v>
      </c>
      <c r="F31" s="14">
        <v>0</v>
      </c>
      <c r="G31" s="159">
        <f t="shared" si="2"/>
        <v>0</v>
      </c>
      <c r="H31" s="14">
        <v>1</v>
      </c>
      <c r="I31" s="159">
        <f t="shared" si="3"/>
        <v>50</v>
      </c>
      <c r="J31" s="14">
        <v>1</v>
      </c>
      <c r="K31" s="159">
        <f t="shared" si="4"/>
        <v>50</v>
      </c>
    </row>
    <row r="32" spans="1:11" ht="14.25">
      <c r="A32" s="19" t="s">
        <v>77</v>
      </c>
      <c r="B32" s="14">
        <v>0</v>
      </c>
      <c r="C32" s="159"/>
      <c r="D32" s="14">
        <v>0</v>
      </c>
      <c r="E32" s="159"/>
      <c r="F32" s="14">
        <v>0</v>
      </c>
      <c r="G32" s="159"/>
      <c r="H32" s="14">
        <v>0</v>
      </c>
      <c r="I32" s="159"/>
      <c r="J32" s="14">
        <v>0</v>
      </c>
      <c r="K32" s="159"/>
    </row>
    <row r="33" spans="1:12" ht="15">
      <c r="A33" s="22" t="s">
        <v>78</v>
      </c>
      <c r="B33" s="81">
        <v>0</v>
      </c>
      <c r="C33" s="160">
        <f t="shared" si="0"/>
        <v>0</v>
      </c>
      <c r="D33" s="81">
        <v>83</v>
      </c>
      <c r="E33" s="160">
        <f>D33*100/(B33+D33+F33+H33+J33)</f>
        <v>48.25581395348837</v>
      </c>
      <c r="F33" s="143">
        <v>27</v>
      </c>
      <c r="G33" s="160">
        <f t="shared" si="2"/>
        <v>15.69767441860465</v>
      </c>
      <c r="H33" s="143">
        <v>8</v>
      </c>
      <c r="I33" s="160">
        <f>H33*100/(B33+D33+F33+H33+J33)</f>
        <v>4.651162790697675</v>
      </c>
      <c r="J33" s="143">
        <v>54</v>
      </c>
      <c r="K33" s="160">
        <f t="shared" si="4"/>
        <v>31.3953488372093</v>
      </c>
      <c r="L33" s="11"/>
    </row>
    <row r="35" spans="2:4" ht="14.25">
      <c r="B35" s="8"/>
      <c r="C35" s="8"/>
      <c r="D35" s="8"/>
    </row>
    <row r="36" ht="14.25">
      <c r="C36" s="8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M22" sqref="M22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4">
        <v>0</v>
      </c>
      <c r="F7" s="14">
        <v>0</v>
      </c>
      <c r="G7" s="30"/>
      <c r="H7" s="14">
        <v>0</v>
      </c>
      <c r="I7" s="14">
        <v>0</v>
      </c>
      <c r="J7" s="30"/>
    </row>
    <row r="8" spans="1:10" ht="14.25">
      <c r="A8" s="19" t="s">
        <v>52</v>
      </c>
      <c r="B8" s="14">
        <v>2</v>
      </c>
      <c r="C8" s="14">
        <v>1</v>
      </c>
      <c r="D8" s="30">
        <f>C8*100/B8-100</f>
        <v>-50</v>
      </c>
      <c r="E8" s="14">
        <v>1</v>
      </c>
      <c r="F8" s="14">
        <v>1</v>
      </c>
      <c r="G8" s="30">
        <f>F8*100/E8-100</f>
        <v>0</v>
      </c>
      <c r="H8" s="14">
        <v>3</v>
      </c>
      <c r="I8" s="14">
        <v>3</v>
      </c>
      <c r="J8" s="30">
        <f aca="true" t="shared" si="0" ref="J8:J34">I8*100/H8-100</f>
        <v>0</v>
      </c>
    </row>
    <row r="9" spans="1:10" ht="14.25">
      <c r="A9" s="19" t="s">
        <v>53</v>
      </c>
      <c r="B9" s="14">
        <v>3</v>
      </c>
      <c r="C9" s="14">
        <v>3</v>
      </c>
      <c r="D9" s="30">
        <f aca="true" t="shared" si="1" ref="D9:D34">C9*100/B9-100</f>
        <v>0</v>
      </c>
      <c r="E9" s="14">
        <v>0</v>
      </c>
      <c r="F9" s="14">
        <v>2</v>
      </c>
      <c r="G9" s="30" t="s">
        <v>311</v>
      </c>
      <c r="H9" s="14">
        <v>24</v>
      </c>
      <c r="I9" s="14">
        <v>4</v>
      </c>
      <c r="J9" s="30">
        <f t="shared" si="0"/>
        <v>-83.33333333333333</v>
      </c>
    </row>
    <row r="10" spans="1:10" ht="14.25">
      <c r="A10" s="19" t="s">
        <v>54</v>
      </c>
      <c r="B10" s="14">
        <v>17</v>
      </c>
      <c r="C10" s="14">
        <v>12</v>
      </c>
      <c r="D10" s="30">
        <f t="shared" si="1"/>
        <v>-29.411764705882348</v>
      </c>
      <c r="E10" s="14">
        <v>14</v>
      </c>
      <c r="F10" s="14">
        <v>1</v>
      </c>
      <c r="G10" s="30">
        <f>F10*100/E10-100</f>
        <v>-92.85714285714286</v>
      </c>
      <c r="H10" s="14">
        <v>55</v>
      </c>
      <c r="I10" s="14">
        <v>15</v>
      </c>
      <c r="J10" s="30">
        <f t="shared" si="0"/>
        <v>-72.72727272727272</v>
      </c>
    </row>
    <row r="11" spans="1:10" ht="14.25">
      <c r="A11" s="19" t="s">
        <v>55</v>
      </c>
      <c r="B11" s="14">
        <v>3</v>
      </c>
      <c r="C11" s="14">
        <v>3</v>
      </c>
      <c r="D11" s="30">
        <f t="shared" si="1"/>
        <v>0</v>
      </c>
      <c r="E11" s="14">
        <v>0</v>
      </c>
      <c r="F11" s="14">
        <v>3</v>
      </c>
      <c r="G11" s="30" t="s">
        <v>311</v>
      </c>
      <c r="H11" s="14">
        <v>5</v>
      </c>
      <c r="I11" s="14">
        <v>6</v>
      </c>
      <c r="J11" s="30">
        <f t="shared" si="0"/>
        <v>20</v>
      </c>
    </row>
    <row r="12" spans="1:10" ht="14.25">
      <c r="A12" s="19" t="s">
        <v>56</v>
      </c>
      <c r="B12" s="14">
        <v>0</v>
      </c>
      <c r="C12" s="14">
        <v>1</v>
      </c>
      <c r="D12" s="30" t="s">
        <v>318</v>
      </c>
      <c r="E12" s="14">
        <v>0</v>
      </c>
      <c r="F12" s="14">
        <v>0</v>
      </c>
      <c r="G12" s="30">
        <v>0</v>
      </c>
      <c r="H12" s="14">
        <v>0</v>
      </c>
      <c r="I12" s="14">
        <v>1</v>
      </c>
      <c r="J12" s="30" t="s">
        <v>311</v>
      </c>
    </row>
    <row r="13" spans="1:10" ht="14.25">
      <c r="A13" s="19" t="s">
        <v>57</v>
      </c>
      <c r="B13" s="14">
        <v>0</v>
      </c>
      <c r="C13" s="14">
        <v>0</v>
      </c>
      <c r="D13" s="30">
        <v>0</v>
      </c>
      <c r="E13" s="14">
        <v>0</v>
      </c>
      <c r="F13" s="14">
        <v>0</v>
      </c>
      <c r="G13" s="30">
        <v>0</v>
      </c>
      <c r="H13" s="14">
        <v>0</v>
      </c>
      <c r="I13" s="14">
        <v>0</v>
      </c>
      <c r="J13" s="30">
        <v>0</v>
      </c>
    </row>
    <row r="14" spans="1:10" ht="14.25">
      <c r="A14" s="19" t="s">
        <v>58</v>
      </c>
      <c r="B14" s="14">
        <v>3</v>
      </c>
      <c r="C14" s="14">
        <v>7</v>
      </c>
      <c r="D14" s="30">
        <f t="shared" si="1"/>
        <v>133.33333333333334</v>
      </c>
      <c r="E14" s="14">
        <v>0</v>
      </c>
      <c r="F14" s="14">
        <v>0</v>
      </c>
      <c r="G14" s="30">
        <v>0</v>
      </c>
      <c r="H14" s="14">
        <v>5</v>
      </c>
      <c r="I14" s="14">
        <v>15</v>
      </c>
      <c r="J14" s="30">
        <f t="shared" si="0"/>
        <v>200</v>
      </c>
    </row>
    <row r="15" spans="1:12" ht="14.25">
      <c r="A15" s="19" t="s">
        <v>59</v>
      </c>
      <c r="B15" s="14">
        <v>4</v>
      </c>
      <c r="C15" s="14">
        <v>5</v>
      </c>
      <c r="D15" s="30">
        <f t="shared" si="1"/>
        <v>25</v>
      </c>
      <c r="E15" s="14">
        <v>4</v>
      </c>
      <c r="F15" s="14">
        <v>0</v>
      </c>
      <c r="G15" s="167" t="s">
        <v>316</v>
      </c>
      <c r="H15" s="14">
        <v>17</v>
      </c>
      <c r="I15" s="14">
        <v>15</v>
      </c>
      <c r="J15" s="30">
        <f t="shared" si="0"/>
        <v>-11.764705882352942</v>
      </c>
      <c r="L15" s="167"/>
    </row>
    <row r="16" spans="1:10" ht="14.25">
      <c r="A16" s="19" t="s">
        <v>60</v>
      </c>
      <c r="B16" s="14">
        <v>8</v>
      </c>
      <c r="C16" s="14">
        <v>5</v>
      </c>
      <c r="D16" s="30">
        <f t="shared" si="1"/>
        <v>-37.5</v>
      </c>
      <c r="E16" s="14">
        <v>0</v>
      </c>
      <c r="F16" s="14">
        <v>0</v>
      </c>
      <c r="G16" s="30">
        <v>0</v>
      </c>
      <c r="H16" s="14">
        <v>10</v>
      </c>
      <c r="I16" s="14">
        <v>9</v>
      </c>
      <c r="J16" s="30">
        <f t="shared" si="0"/>
        <v>-10</v>
      </c>
    </row>
    <row r="17" spans="1:12" ht="14.25">
      <c r="A17" s="19" t="s">
        <v>61</v>
      </c>
      <c r="B17" s="14">
        <v>4</v>
      </c>
      <c r="C17" s="14">
        <v>2</v>
      </c>
      <c r="D17" s="30">
        <f t="shared" si="1"/>
        <v>-50</v>
      </c>
      <c r="E17" s="14">
        <v>0</v>
      </c>
      <c r="F17" s="14">
        <v>0</v>
      </c>
      <c r="G17" s="30">
        <v>0</v>
      </c>
      <c r="H17" s="14">
        <v>7</v>
      </c>
      <c r="I17" s="14">
        <v>2</v>
      </c>
      <c r="J17" s="30">
        <f t="shared" si="0"/>
        <v>-71.42857142857143</v>
      </c>
      <c r="L17" s="149"/>
    </row>
    <row r="18" spans="1:10" ht="14.25">
      <c r="A18" s="19" t="s">
        <v>62</v>
      </c>
      <c r="B18" s="14">
        <v>4</v>
      </c>
      <c r="C18" s="14">
        <v>2</v>
      </c>
      <c r="D18" s="30">
        <f t="shared" si="1"/>
        <v>-50</v>
      </c>
      <c r="E18" s="14">
        <v>0</v>
      </c>
      <c r="F18" s="14">
        <v>0</v>
      </c>
      <c r="G18" s="30">
        <v>0</v>
      </c>
      <c r="H18" s="14">
        <v>17</v>
      </c>
      <c r="I18" s="14">
        <v>6</v>
      </c>
      <c r="J18" s="30">
        <f t="shared" si="0"/>
        <v>-64.70588235294117</v>
      </c>
    </row>
    <row r="19" spans="1:10" ht="14.25">
      <c r="A19" s="19" t="s">
        <v>63</v>
      </c>
      <c r="B19" s="14">
        <v>0</v>
      </c>
      <c r="C19" s="14">
        <v>0</v>
      </c>
      <c r="D19" s="30">
        <v>0</v>
      </c>
      <c r="E19" s="14">
        <v>0</v>
      </c>
      <c r="F19" s="14">
        <v>0</v>
      </c>
      <c r="G19" s="30">
        <v>0</v>
      </c>
      <c r="H19" s="14">
        <v>0</v>
      </c>
      <c r="I19" s="14">
        <v>0</v>
      </c>
      <c r="J19" s="30">
        <v>0</v>
      </c>
    </row>
    <row r="20" spans="1:10" ht="14.25">
      <c r="A20" s="19" t="s">
        <v>64</v>
      </c>
      <c r="B20" s="14">
        <v>4</v>
      </c>
      <c r="C20" s="14">
        <v>6</v>
      </c>
      <c r="D20" s="30">
        <f t="shared" si="1"/>
        <v>50</v>
      </c>
      <c r="E20" s="14">
        <v>0</v>
      </c>
      <c r="F20" s="14">
        <v>0</v>
      </c>
      <c r="G20" s="30">
        <v>0</v>
      </c>
      <c r="H20" s="14">
        <v>10</v>
      </c>
      <c r="I20" s="14">
        <v>10</v>
      </c>
      <c r="J20" s="30">
        <f t="shared" si="0"/>
        <v>0</v>
      </c>
    </row>
    <row r="21" spans="1:10" ht="14.25">
      <c r="A21" s="19" t="s">
        <v>65</v>
      </c>
      <c r="B21" s="14">
        <v>5</v>
      </c>
      <c r="C21" s="14">
        <v>4</v>
      </c>
      <c r="D21" s="30">
        <f t="shared" si="1"/>
        <v>-20</v>
      </c>
      <c r="E21" s="14">
        <v>0</v>
      </c>
      <c r="F21" s="14">
        <v>4</v>
      </c>
      <c r="G21" s="30" t="s">
        <v>311</v>
      </c>
      <c r="H21" s="14">
        <v>26</v>
      </c>
      <c r="I21" s="14">
        <v>4</v>
      </c>
      <c r="J21" s="30">
        <f t="shared" si="0"/>
        <v>-84.61538461538461</v>
      </c>
    </row>
    <row r="22" spans="1:10" ht="14.25">
      <c r="A22" s="19" t="s">
        <v>66</v>
      </c>
      <c r="B22" s="14">
        <v>9</v>
      </c>
      <c r="C22" s="14">
        <v>4</v>
      </c>
      <c r="D22" s="30">
        <f t="shared" si="1"/>
        <v>-55.55555555555556</v>
      </c>
      <c r="E22" s="14">
        <v>0</v>
      </c>
      <c r="F22" s="14">
        <v>0</v>
      </c>
      <c r="G22" s="30">
        <v>0</v>
      </c>
      <c r="H22" s="14">
        <v>12</v>
      </c>
      <c r="I22" s="14">
        <v>4</v>
      </c>
      <c r="J22" s="30">
        <f t="shared" si="0"/>
        <v>-66.66666666666666</v>
      </c>
    </row>
    <row r="23" spans="1:10" ht="14.25">
      <c r="A23" s="19" t="s">
        <v>67</v>
      </c>
      <c r="B23" s="14">
        <v>4</v>
      </c>
      <c r="C23" s="14">
        <v>9</v>
      </c>
      <c r="D23" s="30">
        <f t="shared" si="1"/>
        <v>125</v>
      </c>
      <c r="E23" s="14">
        <v>1</v>
      </c>
      <c r="F23" s="14">
        <v>5</v>
      </c>
      <c r="G23" s="30">
        <f>F23*100/E23-100</f>
        <v>400</v>
      </c>
      <c r="H23" s="14">
        <v>15</v>
      </c>
      <c r="I23" s="14">
        <v>21</v>
      </c>
      <c r="J23" s="30">
        <f t="shared" si="0"/>
        <v>40</v>
      </c>
    </row>
    <row r="24" spans="1:10" ht="14.25">
      <c r="A24" s="19" t="s">
        <v>68</v>
      </c>
      <c r="B24" s="14">
        <v>2</v>
      </c>
      <c r="C24" s="14">
        <v>1</v>
      </c>
      <c r="D24" s="30">
        <f t="shared" si="1"/>
        <v>-50</v>
      </c>
      <c r="E24" s="14">
        <v>0</v>
      </c>
      <c r="F24" s="14">
        <v>1</v>
      </c>
      <c r="G24" s="30" t="s">
        <v>311</v>
      </c>
      <c r="H24" s="14">
        <v>3</v>
      </c>
      <c r="I24" s="14">
        <v>1</v>
      </c>
      <c r="J24" s="30">
        <f t="shared" si="0"/>
        <v>-66.66666666666666</v>
      </c>
    </row>
    <row r="25" spans="1:10" ht="14.25">
      <c r="A25" s="19" t="s">
        <v>69</v>
      </c>
      <c r="B25" s="14">
        <v>2</v>
      </c>
      <c r="C25" s="14">
        <v>3</v>
      </c>
      <c r="D25" s="30">
        <f t="shared" si="1"/>
        <v>50</v>
      </c>
      <c r="E25" s="14">
        <v>0</v>
      </c>
      <c r="F25" s="14">
        <v>0</v>
      </c>
      <c r="G25" s="30">
        <v>0</v>
      </c>
      <c r="H25" s="14">
        <v>4</v>
      </c>
      <c r="I25" s="14">
        <v>3</v>
      </c>
      <c r="J25" s="30">
        <f t="shared" si="0"/>
        <v>-25</v>
      </c>
    </row>
    <row r="26" spans="1:10" ht="14.25">
      <c r="A26" s="19" t="s">
        <v>70</v>
      </c>
      <c r="B26" s="14">
        <v>1</v>
      </c>
      <c r="C26" s="14">
        <v>2</v>
      </c>
      <c r="D26" s="30">
        <f t="shared" si="1"/>
        <v>100</v>
      </c>
      <c r="E26" s="14">
        <v>0</v>
      </c>
      <c r="F26" s="14">
        <v>1</v>
      </c>
      <c r="G26" s="30" t="s">
        <v>311</v>
      </c>
      <c r="H26" s="14">
        <v>2</v>
      </c>
      <c r="I26" s="14">
        <v>6</v>
      </c>
      <c r="J26" s="30">
        <f t="shared" si="0"/>
        <v>200</v>
      </c>
    </row>
    <row r="27" spans="1:10" ht="14.25">
      <c r="A27" s="19" t="s">
        <v>71</v>
      </c>
      <c r="B27" s="14">
        <v>1</v>
      </c>
      <c r="C27" s="14">
        <v>5</v>
      </c>
      <c r="D27" s="30">
        <f t="shared" si="1"/>
        <v>400</v>
      </c>
      <c r="E27" s="14">
        <v>0</v>
      </c>
      <c r="F27" s="14">
        <v>2</v>
      </c>
      <c r="G27" s="30" t="s">
        <v>311</v>
      </c>
      <c r="H27" s="14">
        <v>1</v>
      </c>
      <c r="I27" s="14">
        <v>8</v>
      </c>
      <c r="J27" s="30">
        <f t="shared" si="0"/>
        <v>700</v>
      </c>
    </row>
    <row r="28" spans="1:10" ht="14.25">
      <c r="A28" s="19" t="s">
        <v>72</v>
      </c>
      <c r="B28" s="14">
        <v>0</v>
      </c>
      <c r="C28" s="14">
        <v>1</v>
      </c>
      <c r="D28" s="30" t="s">
        <v>318</v>
      </c>
      <c r="E28" s="14">
        <v>0</v>
      </c>
      <c r="F28" s="14">
        <v>0</v>
      </c>
      <c r="G28" s="30">
        <v>0</v>
      </c>
      <c r="H28" s="14">
        <v>0</v>
      </c>
      <c r="I28" s="14">
        <v>4</v>
      </c>
      <c r="J28" s="30" t="s">
        <v>311</v>
      </c>
    </row>
    <row r="29" spans="1:10" ht="14.25">
      <c r="A29" s="19" t="s">
        <v>73</v>
      </c>
      <c r="B29" s="14">
        <v>1</v>
      </c>
      <c r="C29" s="14">
        <v>1</v>
      </c>
      <c r="D29" s="30">
        <f t="shared" si="1"/>
        <v>0</v>
      </c>
      <c r="E29" s="14">
        <v>2</v>
      </c>
      <c r="F29" s="14">
        <v>0</v>
      </c>
      <c r="G29" s="167" t="s">
        <v>316</v>
      </c>
      <c r="H29" s="14">
        <v>1</v>
      </c>
      <c r="I29" s="14">
        <v>2</v>
      </c>
      <c r="J29" s="30">
        <f t="shared" si="0"/>
        <v>100</v>
      </c>
    </row>
    <row r="30" spans="1:10" ht="14.25">
      <c r="A30" s="19" t="s">
        <v>74</v>
      </c>
      <c r="B30" s="14">
        <v>5</v>
      </c>
      <c r="C30" s="14">
        <v>2</v>
      </c>
      <c r="D30" s="30">
        <f t="shared" si="1"/>
        <v>-60</v>
      </c>
      <c r="E30" s="14">
        <v>1</v>
      </c>
      <c r="F30" s="14">
        <v>1</v>
      </c>
      <c r="G30" s="30">
        <f>F30*100/E30-100</f>
        <v>0</v>
      </c>
      <c r="H30" s="14">
        <v>10</v>
      </c>
      <c r="I30" s="14">
        <v>6</v>
      </c>
      <c r="J30" s="30">
        <f t="shared" si="0"/>
        <v>-40</v>
      </c>
    </row>
    <row r="31" spans="1:10" ht="14.25">
      <c r="A31" s="19" t="s">
        <v>75</v>
      </c>
      <c r="B31" s="14">
        <v>0</v>
      </c>
      <c r="C31" s="14">
        <v>3</v>
      </c>
      <c r="D31" s="30" t="s">
        <v>318</v>
      </c>
      <c r="E31" s="14">
        <v>0</v>
      </c>
      <c r="F31" s="14">
        <v>2</v>
      </c>
      <c r="G31" s="30" t="s">
        <v>311</v>
      </c>
      <c r="H31" s="14">
        <v>0</v>
      </c>
      <c r="I31" s="14">
        <v>11</v>
      </c>
      <c r="J31" s="30" t="s">
        <v>311</v>
      </c>
    </row>
    <row r="32" spans="1:10" ht="14.25">
      <c r="A32" s="19" t="s">
        <v>76</v>
      </c>
      <c r="B32" s="14">
        <v>0</v>
      </c>
      <c r="C32" s="14">
        <v>1</v>
      </c>
      <c r="D32" s="30" t="s">
        <v>318</v>
      </c>
      <c r="E32" s="14">
        <v>0</v>
      </c>
      <c r="F32" s="14">
        <v>0</v>
      </c>
      <c r="G32" s="30">
        <v>0</v>
      </c>
      <c r="H32" s="14">
        <v>0</v>
      </c>
      <c r="I32" s="14">
        <v>1</v>
      </c>
      <c r="J32" s="30" t="s">
        <v>311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4">
        <v>0</v>
      </c>
      <c r="F33" s="14">
        <v>0</v>
      </c>
      <c r="G33" s="30">
        <v>0</v>
      </c>
      <c r="H33" s="14">
        <v>0</v>
      </c>
      <c r="I33" s="14">
        <v>0</v>
      </c>
      <c r="J33" s="30">
        <v>0</v>
      </c>
    </row>
    <row r="34" spans="1:10" ht="15">
      <c r="A34" s="22" t="s">
        <v>78</v>
      </c>
      <c r="B34" s="31">
        <v>82</v>
      </c>
      <c r="C34" s="31">
        <v>83</v>
      </c>
      <c r="D34" s="32">
        <f t="shared" si="1"/>
        <v>1.2195121951219505</v>
      </c>
      <c r="E34" s="31">
        <v>23</v>
      </c>
      <c r="F34" s="31">
        <v>23</v>
      </c>
      <c r="G34" s="32">
        <f>F34*100/E34-100</f>
        <v>0</v>
      </c>
      <c r="H34" s="31">
        <v>227</v>
      </c>
      <c r="I34" s="31">
        <v>157</v>
      </c>
      <c r="J34" s="32">
        <f t="shared" si="0"/>
        <v>-30.83700440528635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">
    <cfRule type="cellIs" priority="12" dxfId="143" operator="lessThanOrEqual">
      <formula>0</formula>
    </cfRule>
  </conditionalFormatting>
  <conditionalFormatting sqref="D7:D34 J7:J34">
    <cfRule type="cellIs" priority="11" dxfId="142" operator="greaterThan">
      <formula>0</formula>
    </cfRule>
  </conditionalFormatting>
  <conditionalFormatting sqref="G7:G14 G16:G28 G30:G34">
    <cfRule type="cellIs" priority="6" dxfId="143" operator="lessThanOrEqual">
      <formula>0</formula>
    </cfRule>
  </conditionalFormatting>
  <conditionalFormatting sqref="G7:G14 G16:G28 G30:G34">
    <cfRule type="cellIs" priority="5" dxfId="142" operator="greaterThan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64"/>
  <sheetViews>
    <sheetView zoomScale="115" zoomScaleNormal="115" workbookViewId="0" topLeftCell="A1">
      <selection activeCell="U18" sqref="U18"/>
    </sheetView>
  </sheetViews>
  <sheetFormatPr defaultColWidth="9.140625" defaultRowHeight="15"/>
  <cols>
    <col min="1" max="1" width="22.8515625" style="1" customWidth="1"/>
    <col min="2" max="2" width="8.7109375" style="1" customWidth="1"/>
    <col min="3" max="3" width="8.57421875" style="1" customWidth="1"/>
    <col min="4" max="5" width="7.7109375" style="1" customWidth="1"/>
    <col min="6" max="6" width="9.140625" style="1" customWidth="1"/>
    <col min="7" max="7" width="9.28125" style="1" customWidth="1"/>
    <col min="8" max="8" width="7.7109375" style="1" customWidth="1"/>
    <col min="9" max="10" width="9.140625" style="1" customWidth="1"/>
    <col min="11" max="11" width="7.7109375" style="1" customWidth="1"/>
    <col min="12" max="12" width="8.7109375" style="1" customWidth="1"/>
    <col min="13" max="13" width="9.57421875" style="1" customWidth="1"/>
    <col min="14" max="14" width="7.7109375" style="1" customWidth="1"/>
    <col min="15" max="16" width="9.140625" style="1" customWidth="1"/>
    <col min="17" max="16384" width="9.140625" style="1" customWidth="1"/>
  </cols>
  <sheetData>
    <row r="1" spans="1:16" ht="18">
      <c r="A1" s="191" t="s">
        <v>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4" spans="1:16" s="13" customFormat="1" ht="14.25">
      <c r="A4" s="192" t="s">
        <v>42</v>
      </c>
      <c r="B4" s="192" t="s">
        <v>107</v>
      </c>
      <c r="C4" s="192"/>
      <c r="D4" s="192"/>
      <c r="E4" s="192" t="s">
        <v>108</v>
      </c>
      <c r="F4" s="192"/>
      <c r="G4" s="192"/>
      <c r="H4" s="192" t="s">
        <v>109</v>
      </c>
      <c r="I4" s="192"/>
      <c r="J4" s="192"/>
      <c r="K4" s="192" t="s">
        <v>110</v>
      </c>
      <c r="L4" s="192"/>
      <c r="M4" s="192"/>
      <c r="N4" s="192" t="s">
        <v>113</v>
      </c>
      <c r="O4" s="192"/>
      <c r="P4" s="192"/>
    </row>
    <row r="5" spans="1:16" s="13" customFormat="1" ht="28.5">
      <c r="A5" s="192"/>
      <c r="B5" s="61" t="s">
        <v>112</v>
      </c>
      <c r="C5" s="61" t="s">
        <v>92</v>
      </c>
      <c r="D5" s="61" t="s">
        <v>114</v>
      </c>
      <c r="E5" s="61" t="s">
        <v>112</v>
      </c>
      <c r="F5" s="61" t="s">
        <v>92</v>
      </c>
      <c r="G5" s="61" t="s">
        <v>114</v>
      </c>
      <c r="H5" s="61" t="s">
        <v>112</v>
      </c>
      <c r="I5" s="61" t="s">
        <v>92</v>
      </c>
      <c r="J5" s="61" t="s">
        <v>114</v>
      </c>
      <c r="K5" s="61" t="s">
        <v>112</v>
      </c>
      <c r="L5" s="61" t="s">
        <v>92</v>
      </c>
      <c r="M5" s="61" t="s">
        <v>114</v>
      </c>
      <c r="N5" s="61" t="s">
        <v>112</v>
      </c>
      <c r="O5" s="61" t="s">
        <v>92</v>
      </c>
      <c r="P5" s="61" t="s">
        <v>114</v>
      </c>
    </row>
    <row r="6" spans="1:16" ht="14.25">
      <c r="A6" s="19" t="s">
        <v>51</v>
      </c>
      <c r="B6" s="132">
        <v>0</v>
      </c>
      <c r="C6" s="133"/>
      <c r="D6" s="106"/>
      <c r="E6" s="105">
        <v>0</v>
      </c>
      <c r="F6" s="106"/>
      <c r="G6" s="107"/>
      <c r="H6" s="105">
        <v>0</v>
      </c>
      <c r="I6" s="106"/>
      <c r="J6" s="107"/>
      <c r="K6" s="105">
        <v>0</v>
      </c>
      <c r="L6" s="106"/>
      <c r="M6" s="107"/>
      <c r="N6" s="105">
        <v>0</v>
      </c>
      <c r="O6" s="106"/>
      <c r="P6" s="107"/>
    </row>
    <row r="7" spans="1:16" ht="14.25">
      <c r="A7" s="19" t="s">
        <v>52</v>
      </c>
      <c r="B7" s="145">
        <v>1</v>
      </c>
      <c r="C7" s="133"/>
      <c r="D7" s="106">
        <f aca="true" t="shared" si="0" ref="D7:D15">B7*100/(N7+K7+H7+E7+B7)</f>
        <v>0.398406374501992</v>
      </c>
      <c r="E7" s="145">
        <v>73</v>
      </c>
      <c r="F7" s="106">
        <v>-16.66666666666667</v>
      </c>
      <c r="G7" s="106">
        <f>E7*100/(B7+E7+H7+K7+N7)</f>
        <v>29.083665338645417</v>
      </c>
      <c r="H7" s="105">
        <v>64</v>
      </c>
      <c r="I7" s="106">
        <v>15.517241379310349</v>
      </c>
      <c r="J7" s="106">
        <f>H7*100/(B7+E7+H7+K7+N7)</f>
        <v>25.49800796812749</v>
      </c>
      <c r="K7" s="105">
        <v>14</v>
      </c>
      <c r="L7" s="106">
        <v>0</v>
      </c>
      <c r="M7" s="106">
        <f>K7*100/(B7+E7+H7+K7+N7)</f>
        <v>5.577689243027889</v>
      </c>
      <c r="N7" s="105">
        <v>99</v>
      </c>
      <c r="O7" s="106">
        <v>71.9298245614035</v>
      </c>
      <c r="P7" s="106">
        <f>N7*100/(B7+E7+H7+K7+N7)</f>
        <v>39.44223107569721</v>
      </c>
    </row>
    <row r="8" spans="1:16" ht="14.25">
      <c r="A8" s="19" t="s">
        <v>53</v>
      </c>
      <c r="B8" s="145">
        <v>0</v>
      </c>
      <c r="C8" s="133"/>
      <c r="D8" s="106">
        <f t="shared" si="0"/>
        <v>0</v>
      </c>
      <c r="E8" s="145">
        <v>131</v>
      </c>
      <c r="F8" s="106">
        <v>4.761904761904759</v>
      </c>
      <c r="G8" s="106">
        <f aca="true" t="shared" si="1" ref="G8:G33">E8*100/(B8+E8+H8+K8+N8)</f>
        <v>41.853035143769965</v>
      </c>
      <c r="H8" s="105">
        <v>66</v>
      </c>
      <c r="I8" s="106">
        <v>57.14285714285714</v>
      </c>
      <c r="J8" s="106">
        <f aca="true" t="shared" si="2" ref="J8:J33">H8*100/(B8+E8+H8+K8+N8)</f>
        <v>21.08626198083067</v>
      </c>
      <c r="K8" s="105">
        <v>9</v>
      </c>
      <c r="L8" s="106">
        <v>-47.05882352941177</v>
      </c>
      <c r="M8" s="106">
        <f aca="true" t="shared" si="3" ref="M8:M33">K8*100/(B8+E8+H8+K8+N8)</f>
        <v>2.8753993610223643</v>
      </c>
      <c r="N8" s="105">
        <v>107</v>
      </c>
      <c r="O8" s="106">
        <v>53.52112676056339</v>
      </c>
      <c r="P8" s="106">
        <f aca="true" t="shared" si="4" ref="P8:P33">N8*100/(B8+E8+H8+K8+N8)</f>
        <v>34.185303514377</v>
      </c>
    </row>
    <row r="9" spans="1:16" ht="14.25">
      <c r="A9" s="19" t="s">
        <v>54</v>
      </c>
      <c r="B9" s="146">
        <v>0</v>
      </c>
      <c r="C9" s="133"/>
      <c r="D9" s="106">
        <f t="shared" si="0"/>
        <v>0</v>
      </c>
      <c r="E9" s="145">
        <v>496</v>
      </c>
      <c r="F9" s="106">
        <v>0</v>
      </c>
      <c r="G9" s="106">
        <f t="shared" si="1"/>
        <v>50.92402464065709</v>
      </c>
      <c r="H9" s="105">
        <v>112</v>
      </c>
      <c r="I9" s="106">
        <v>13.131313131313135</v>
      </c>
      <c r="J9" s="106">
        <f t="shared" si="2"/>
        <v>11.498973305954825</v>
      </c>
      <c r="K9" s="105">
        <v>310</v>
      </c>
      <c r="L9" s="106">
        <v>7.5862068965517295</v>
      </c>
      <c r="M9" s="106">
        <f t="shared" si="3"/>
        <v>31.82751540041068</v>
      </c>
      <c r="N9" s="105">
        <v>56</v>
      </c>
      <c r="O9" s="106">
        <v>7.547169811320757</v>
      </c>
      <c r="P9" s="106">
        <f t="shared" si="4"/>
        <v>5.749486652977413</v>
      </c>
    </row>
    <row r="10" spans="1:16" ht="14.25">
      <c r="A10" s="19" t="s">
        <v>55</v>
      </c>
      <c r="B10" s="145">
        <v>0</v>
      </c>
      <c r="C10" s="133"/>
      <c r="D10" s="106">
        <f t="shared" si="0"/>
        <v>0</v>
      </c>
      <c r="E10" s="145">
        <v>0</v>
      </c>
      <c r="F10" s="149" t="s">
        <v>316</v>
      </c>
      <c r="G10" s="106">
        <f t="shared" si="1"/>
        <v>0</v>
      </c>
      <c r="H10" s="105">
        <v>125</v>
      </c>
      <c r="I10" s="106">
        <v>11.206896551724142</v>
      </c>
      <c r="J10" s="106">
        <f t="shared" si="2"/>
        <v>29.69121140142518</v>
      </c>
      <c r="K10" s="105">
        <v>157</v>
      </c>
      <c r="L10" s="106">
        <v>24.799999999999997</v>
      </c>
      <c r="M10" s="106">
        <f t="shared" si="3"/>
        <v>37.29216152019002</v>
      </c>
      <c r="N10" s="105">
        <v>139</v>
      </c>
      <c r="O10" s="106">
        <v>102.85714285714286</v>
      </c>
      <c r="P10" s="106">
        <f t="shared" si="4"/>
        <v>33.0166270783848</v>
      </c>
    </row>
    <row r="11" spans="1:16" ht="14.25">
      <c r="A11" s="19" t="s">
        <v>56</v>
      </c>
      <c r="B11" s="145">
        <v>1</v>
      </c>
      <c r="C11" s="133"/>
      <c r="D11" s="106">
        <f t="shared" si="0"/>
        <v>0.30959752321981426</v>
      </c>
      <c r="E11" s="145">
        <v>148</v>
      </c>
      <c r="F11" s="106">
        <v>-2.614379084967325</v>
      </c>
      <c r="G11" s="106">
        <f t="shared" si="1"/>
        <v>45.82043343653251</v>
      </c>
      <c r="H11" s="105">
        <v>71</v>
      </c>
      <c r="I11" s="106">
        <v>-25.263157894736835</v>
      </c>
      <c r="J11" s="106">
        <f t="shared" si="2"/>
        <v>21.981424148606813</v>
      </c>
      <c r="K11" s="105">
        <v>17</v>
      </c>
      <c r="L11" s="106">
        <v>1400</v>
      </c>
      <c r="M11" s="106">
        <f t="shared" si="3"/>
        <v>5.2631578947368425</v>
      </c>
      <c r="N11" s="105">
        <v>86</v>
      </c>
      <c r="O11" s="106">
        <v>42.62295081967213</v>
      </c>
      <c r="P11" s="106">
        <f t="shared" si="4"/>
        <v>26.625386996904023</v>
      </c>
    </row>
    <row r="12" spans="1:16" ht="14.25">
      <c r="A12" s="19" t="s">
        <v>57</v>
      </c>
      <c r="B12" s="145">
        <v>0</v>
      </c>
      <c r="C12" s="133"/>
      <c r="D12" s="106">
        <f t="shared" si="0"/>
        <v>0</v>
      </c>
      <c r="E12" s="145">
        <v>40</v>
      </c>
      <c r="F12" s="106">
        <v>-11.111111111111114</v>
      </c>
      <c r="G12" s="106">
        <f t="shared" si="1"/>
        <v>23.668639053254438</v>
      </c>
      <c r="H12" s="105">
        <v>37</v>
      </c>
      <c r="I12" s="106">
        <v>-2.631578947368425</v>
      </c>
      <c r="J12" s="106">
        <f t="shared" si="2"/>
        <v>21.893491124260354</v>
      </c>
      <c r="K12" s="105">
        <v>4</v>
      </c>
      <c r="L12" s="108">
        <v>33.33333333333334</v>
      </c>
      <c r="M12" s="106">
        <f t="shared" si="3"/>
        <v>2.366863905325444</v>
      </c>
      <c r="N12" s="105">
        <v>88</v>
      </c>
      <c r="O12" s="106">
        <v>23.94366197183099</v>
      </c>
      <c r="P12" s="106">
        <f t="shared" si="4"/>
        <v>52.071005917159766</v>
      </c>
    </row>
    <row r="13" spans="1:18" ht="14.25">
      <c r="A13" s="19" t="s">
        <v>58</v>
      </c>
      <c r="B13" s="146">
        <v>0</v>
      </c>
      <c r="C13" s="133"/>
      <c r="D13" s="106">
        <f t="shared" si="0"/>
        <v>0</v>
      </c>
      <c r="E13" s="145">
        <v>311</v>
      </c>
      <c r="F13" s="106">
        <v>-9.770114942528735</v>
      </c>
      <c r="G13" s="106">
        <f t="shared" si="1"/>
        <v>62.324649298597194</v>
      </c>
      <c r="H13" s="105">
        <v>119</v>
      </c>
      <c r="I13" s="106">
        <v>8.849557522123888</v>
      </c>
      <c r="J13" s="106">
        <f t="shared" si="2"/>
        <v>23.847695390781563</v>
      </c>
      <c r="K13" s="105">
        <v>18</v>
      </c>
      <c r="L13" s="108">
        <v>200</v>
      </c>
      <c r="M13" s="106">
        <f t="shared" si="3"/>
        <v>3.6072144288577155</v>
      </c>
      <c r="N13" s="105">
        <v>51</v>
      </c>
      <c r="O13" s="106">
        <v>21.42857142857143</v>
      </c>
      <c r="P13" s="106">
        <f t="shared" si="4"/>
        <v>10.220440881763528</v>
      </c>
      <c r="R13" s="149"/>
    </row>
    <row r="14" spans="1:16" ht="14.25">
      <c r="A14" s="19" t="s">
        <v>59</v>
      </c>
      <c r="B14" s="145">
        <v>0</v>
      </c>
      <c r="C14" s="133"/>
      <c r="D14" s="106">
        <f t="shared" si="0"/>
        <v>0</v>
      </c>
      <c r="E14" s="145">
        <v>111</v>
      </c>
      <c r="F14" s="106">
        <v>-7.4380165289256155</v>
      </c>
      <c r="G14" s="106">
        <f t="shared" si="1"/>
        <v>32.84023668639053</v>
      </c>
      <c r="H14" s="105">
        <v>53</v>
      </c>
      <c r="I14" s="106">
        <v>54.28571428571428</v>
      </c>
      <c r="J14" s="106">
        <f t="shared" si="2"/>
        <v>15.680473372781066</v>
      </c>
      <c r="K14" s="105">
        <v>6</v>
      </c>
      <c r="L14" s="106">
        <v>-50</v>
      </c>
      <c r="M14" s="106">
        <f t="shared" si="3"/>
        <v>1.7751479289940828</v>
      </c>
      <c r="N14" s="105">
        <v>168</v>
      </c>
      <c r="O14" s="106">
        <v>58.71559633027522</v>
      </c>
      <c r="P14" s="106">
        <f t="shared" si="4"/>
        <v>49.70414201183432</v>
      </c>
    </row>
    <row r="15" spans="1:16" ht="14.25">
      <c r="A15" s="19" t="s">
        <v>60</v>
      </c>
      <c r="B15" s="145">
        <v>4</v>
      </c>
      <c r="C15" s="133"/>
      <c r="D15" s="106">
        <f t="shared" si="0"/>
        <v>0.6734006734006734</v>
      </c>
      <c r="E15" s="145">
        <v>0</v>
      </c>
      <c r="F15" s="106">
        <v>0</v>
      </c>
      <c r="G15" s="106">
        <f t="shared" si="1"/>
        <v>0</v>
      </c>
      <c r="H15" s="105">
        <v>230</v>
      </c>
      <c r="I15" s="106">
        <v>35.882352941176464</v>
      </c>
      <c r="J15" s="106">
        <f t="shared" si="2"/>
        <v>38.72053872053872</v>
      </c>
      <c r="K15" s="105">
        <v>25</v>
      </c>
      <c r="L15" s="106">
        <v>21.05263157894737</v>
      </c>
      <c r="M15" s="106">
        <f t="shared" si="3"/>
        <v>4.2087542087542085</v>
      </c>
      <c r="N15" s="105">
        <v>335</v>
      </c>
      <c r="O15" s="106">
        <v>-1.764705882352942</v>
      </c>
      <c r="P15" s="106">
        <f t="shared" si="4"/>
        <v>56.397306397306394</v>
      </c>
    </row>
    <row r="16" spans="1:16" ht="14.25">
      <c r="A16" s="19" t="s">
        <v>61</v>
      </c>
      <c r="B16" s="145">
        <v>1240</v>
      </c>
      <c r="C16" s="161">
        <v>4.187604690117254</v>
      </c>
      <c r="D16" s="106">
        <f>B16*100/(N16+K16+H16+E16+B16)</f>
        <v>100</v>
      </c>
      <c r="E16" s="145">
        <v>0</v>
      </c>
      <c r="F16" s="106">
        <v>0</v>
      </c>
      <c r="G16" s="106">
        <f t="shared" si="1"/>
        <v>0</v>
      </c>
      <c r="H16" s="105">
        <v>0</v>
      </c>
      <c r="I16" s="106">
        <v>0</v>
      </c>
      <c r="J16" s="106">
        <f t="shared" si="2"/>
        <v>0</v>
      </c>
      <c r="K16" s="105">
        <v>0</v>
      </c>
      <c r="L16" s="106">
        <v>0</v>
      </c>
      <c r="M16" s="106">
        <f t="shared" si="3"/>
        <v>0</v>
      </c>
      <c r="N16" s="105">
        <v>0</v>
      </c>
      <c r="O16" s="149" t="s">
        <v>316</v>
      </c>
      <c r="P16" s="106">
        <f t="shared" si="4"/>
        <v>0</v>
      </c>
    </row>
    <row r="17" spans="1:16" ht="14.25">
      <c r="A17" s="19" t="s">
        <v>62</v>
      </c>
      <c r="B17" s="145">
        <v>0</v>
      </c>
      <c r="C17" s="133"/>
      <c r="D17" s="106">
        <f aca="true" t="shared" si="5" ref="D17:D31">B17*100/(N17+K17+H17+E17+B17)</f>
        <v>0</v>
      </c>
      <c r="E17" s="145">
        <v>100</v>
      </c>
      <c r="F17" s="106">
        <v>39.436619718309856</v>
      </c>
      <c r="G17" s="106">
        <f t="shared" si="1"/>
        <v>46.08294930875576</v>
      </c>
      <c r="H17" s="105">
        <v>29</v>
      </c>
      <c r="I17" s="106">
        <v>20.83333333333333</v>
      </c>
      <c r="J17" s="106">
        <f t="shared" si="2"/>
        <v>13.36405529953917</v>
      </c>
      <c r="K17" s="105">
        <v>21</v>
      </c>
      <c r="L17" s="108">
        <v>1900</v>
      </c>
      <c r="M17" s="106">
        <f t="shared" si="3"/>
        <v>9.67741935483871</v>
      </c>
      <c r="N17" s="105">
        <v>67</v>
      </c>
      <c r="O17" s="106">
        <v>231.57894736842104</v>
      </c>
      <c r="P17" s="106">
        <f t="shared" si="4"/>
        <v>30.87557603686636</v>
      </c>
    </row>
    <row r="18" spans="1:16" ht="14.25">
      <c r="A18" s="19" t="s">
        <v>63</v>
      </c>
      <c r="B18" s="145">
        <v>0</v>
      </c>
      <c r="C18" s="133"/>
      <c r="D18" s="106">
        <f t="shared" si="5"/>
        <v>0</v>
      </c>
      <c r="E18" s="145">
        <v>0</v>
      </c>
      <c r="F18" s="106">
        <v>0</v>
      </c>
      <c r="G18" s="106">
        <f t="shared" si="1"/>
        <v>0</v>
      </c>
      <c r="H18" s="105">
        <v>20</v>
      </c>
      <c r="I18" s="106">
        <v>-36.36363636363637</v>
      </c>
      <c r="J18" s="106">
        <f t="shared" si="2"/>
        <v>14.925373134328359</v>
      </c>
      <c r="K18" s="105">
        <v>88</v>
      </c>
      <c r="L18" s="106">
        <v>39.68253968253967</v>
      </c>
      <c r="M18" s="106">
        <f t="shared" si="3"/>
        <v>65.67164179104478</v>
      </c>
      <c r="N18" s="105">
        <v>26</v>
      </c>
      <c r="O18" s="108">
        <v>160</v>
      </c>
      <c r="P18" s="106">
        <f t="shared" si="4"/>
        <v>19.402985074626866</v>
      </c>
    </row>
    <row r="19" spans="1:16" ht="14.25">
      <c r="A19" s="19" t="s">
        <v>64</v>
      </c>
      <c r="B19" s="145">
        <v>0</v>
      </c>
      <c r="C19" s="133"/>
      <c r="D19" s="106">
        <f t="shared" si="5"/>
        <v>0</v>
      </c>
      <c r="E19" s="145">
        <v>394</v>
      </c>
      <c r="F19" s="106">
        <v>-9.195402298850581</v>
      </c>
      <c r="G19" s="106">
        <f t="shared" si="1"/>
        <v>50.19108280254777</v>
      </c>
      <c r="H19" s="105">
        <v>97</v>
      </c>
      <c r="I19" s="106">
        <v>59.016393442622956</v>
      </c>
      <c r="J19" s="106">
        <f t="shared" si="2"/>
        <v>12.356687898089172</v>
      </c>
      <c r="K19" s="105">
        <v>57</v>
      </c>
      <c r="L19" s="106">
        <v>50</v>
      </c>
      <c r="M19" s="106">
        <f t="shared" si="3"/>
        <v>7.261146496815287</v>
      </c>
      <c r="N19" s="105">
        <v>237</v>
      </c>
      <c r="O19" s="106">
        <v>37.57225433526011</v>
      </c>
      <c r="P19" s="106">
        <f t="shared" si="4"/>
        <v>30.191082802547772</v>
      </c>
    </row>
    <row r="20" spans="1:16" ht="14.25">
      <c r="A20" s="19" t="s">
        <v>65</v>
      </c>
      <c r="B20" s="145">
        <v>0</v>
      </c>
      <c r="C20" s="133"/>
      <c r="D20" s="106">
        <f t="shared" si="5"/>
        <v>0</v>
      </c>
      <c r="E20" s="145">
        <v>268</v>
      </c>
      <c r="F20" s="106">
        <v>6.349206349206355</v>
      </c>
      <c r="G20" s="106">
        <f t="shared" si="1"/>
        <v>64.42307692307692</v>
      </c>
      <c r="H20" s="105">
        <v>54</v>
      </c>
      <c r="I20" s="106">
        <v>28.571428571428584</v>
      </c>
      <c r="J20" s="106">
        <f t="shared" si="2"/>
        <v>12.98076923076923</v>
      </c>
      <c r="K20" s="105">
        <v>10</v>
      </c>
      <c r="L20" s="106">
        <v>-26.66666666666667</v>
      </c>
      <c r="M20" s="106">
        <f t="shared" si="3"/>
        <v>2.4038461538461537</v>
      </c>
      <c r="N20" s="105">
        <v>84</v>
      </c>
      <c r="O20" s="106">
        <v>45</v>
      </c>
      <c r="P20" s="106">
        <f t="shared" si="4"/>
        <v>20.192307692307693</v>
      </c>
    </row>
    <row r="21" spans="1:16" ht="14.25">
      <c r="A21" s="19" t="s">
        <v>66</v>
      </c>
      <c r="B21" s="145">
        <v>4</v>
      </c>
      <c r="C21" s="133"/>
      <c r="D21" s="106">
        <f t="shared" si="5"/>
        <v>0.4439511653718091</v>
      </c>
      <c r="E21" s="145">
        <v>642</v>
      </c>
      <c r="F21" s="106">
        <v>2.225755166931634</v>
      </c>
      <c r="G21" s="106">
        <f t="shared" si="1"/>
        <v>71.25416204217537</v>
      </c>
      <c r="H21" s="105">
        <v>108</v>
      </c>
      <c r="I21" s="106">
        <v>11.340206185567013</v>
      </c>
      <c r="J21" s="106">
        <f t="shared" si="2"/>
        <v>11.986681465038846</v>
      </c>
      <c r="K21" s="105">
        <v>16</v>
      </c>
      <c r="L21" s="106">
        <v>-46.875</v>
      </c>
      <c r="M21" s="106">
        <f t="shared" si="3"/>
        <v>1.7758046614872365</v>
      </c>
      <c r="N21" s="105">
        <v>131</v>
      </c>
      <c r="O21" s="106">
        <v>29.702970297029708</v>
      </c>
      <c r="P21" s="106">
        <f t="shared" si="4"/>
        <v>14.539400665926747</v>
      </c>
    </row>
    <row r="22" spans="1:16" ht="14.25">
      <c r="A22" s="19" t="s">
        <v>67</v>
      </c>
      <c r="B22" s="145">
        <v>1</v>
      </c>
      <c r="C22" s="133"/>
      <c r="D22" s="106">
        <f t="shared" si="5"/>
        <v>0.2702702702702703</v>
      </c>
      <c r="E22" s="145">
        <v>163</v>
      </c>
      <c r="F22" s="106">
        <v>13.793103448275858</v>
      </c>
      <c r="G22" s="106">
        <f t="shared" si="1"/>
        <v>44.054054054054056</v>
      </c>
      <c r="H22" s="105">
        <v>80</v>
      </c>
      <c r="I22" s="106">
        <v>29.032258064516128</v>
      </c>
      <c r="J22" s="106">
        <f t="shared" si="2"/>
        <v>21.62162162162162</v>
      </c>
      <c r="K22" s="105">
        <v>59</v>
      </c>
      <c r="L22" s="106">
        <v>0</v>
      </c>
      <c r="M22" s="106">
        <f t="shared" si="3"/>
        <v>15.945945945945946</v>
      </c>
      <c r="N22" s="105">
        <v>67</v>
      </c>
      <c r="O22" s="106">
        <v>-4.109589041095887</v>
      </c>
      <c r="P22" s="106">
        <f t="shared" si="4"/>
        <v>18.10810810810811</v>
      </c>
    </row>
    <row r="23" spans="1:16" ht="14.25">
      <c r="A23" s="19" t="s">
        <v>68</v>
      </c>
      <c r="B23" s="145">
        <v>0</v>
      </c>
      <c r="C23" s="133"/>
      <c r="D23" s="106">
        <f t="shared" si="5"/>
        <v>0</v>
      </c>
      <c r="E23" s="145">
        <v>114</v>
      </c>
      <c r="F23" s="106">
        <v>41.97530864197532</v>
      </c>
      <c r="G23" s="106">
        <f t="shared" si="1"/>
        <v>44.01544401544402</v>
      </c>
      <c r="H23" s="105">
        <v>48</v>
      </c>
      <c r="I23" s="106">
        <v>56.25</v>
      </c>
      <c r="J23" s="106">
        <f t="shared" si="2"/>
        <v>18.53281853281853</v>
      </c>
      <c r="K23" s="105">
        <v>9</v>
      </c>
      <c r="L23" s="106">
        <v>80</v>
      </c>
      <c r="M23" s="106">
        <f t="shared" si="3"/>
        <v>3.474903474903475</v>
      </c>
      <c r="N23" s="105">
        <v>88</v>
      </c>
      <c r="O23" s="106">
        <v>66.03773584905662</v>
      </c>
      <c r="P23" s="106">
        <f t="shared" si="4"/>
        <v>33.97683397683398</v>
      </c>
    </row>
    <row r="24" spans="1:16" ht="14.25">
      <c r="A24" s="19" t="s">
        <v>69</v>
      </c>
      <c r="B24" s="145">
        <v>0</v>
      </c>
      <c r="C24" s="133"/>
      <c r="D24" s="106">
        <f t="shared" si="5"/>
        <v>0</v>
      </c>
      <c r="E24" s="145">
        <v>105</v>
      </c>
      <c r="F24" s="106">
        <v>11.458333333333329</v>
      </c>
      <c r="G24" s="106">
        <f t="shared" si="1"/>
        <v>43.93305439330544</v>
      </c>
      <c r="H24" s="105">
        <v>85</v>
      </c>
      <c r="I24" s="106">
        <v>-2.2727272727272663</v>
      </c>
      <c r="J24" s="106">
        <f t="shared" si="2"/>
        <v>35.56485355648535</v>
      </c>
      <c r="K24" s="105">
        <v>5</v>
      </c>
      <c r="L24" s="108">
        <v>200</v>
      </c>
      <c r="M24" s="106">
        <f t="shared" si="3"/>
        <v>2.092050209205021</v>
      </c>
      <c r="N24" s="105">
        <v>44</v>
      </c>
      <c r="O24" s="106">
        <v>-2.2222222222222285</v>
      </c>
      <c r="P24" s="106">
        <f t="shared" si="4"/>
        <v>18.410041841004183</v>
      </c>
    </row>
    <row r="25" spans="1:16" ht="14.25">
      <c r="A25" s="19" t="s">
        <v>70</v>
      </c>
      <c r="B25" s="145">
        <v>1</v>
      </c>
      <c r="C25" s="133"/>
      <c r="D25" s="106">
        <f t="shared" si="5"/>
        <v>0.5494505494505495</v>
      </c>
      <c r="E25" s="145">
        <v>100</v>
      </c>
      <c r="F25" s="106">
        <v>32.89473684210526</v>
      </c>
      <c r="G25" s="106">
        <f t="shared" si="1"/>
        <v>54.94505494505494</v>
      </c>
      <c r="H25" s="105">
        <v>21</v>
      </c>
      <c r="I25" s="106">
        <v>5</v>
      </c>
      <c r="J25" s="106">
        <f t="shared" si="2"/>
        <v>11.538461538461538</v>
      </c>
      <c r="K25" s="105">
        <v>11</v>
      </c>
      <c r="L25" s="106">
        <v>175</v>
      </c>
      <c r="M25" s="106">
        <f t="shared" si="3"/>
        <v>6.043956043956044</v>
      </c>
      <c r="N25" s="105">
        <v>49</v>
      </c>
      <c r="O25" s="106">
        <v>42.85714285714286</v>
      </c>
      <c r="P25" s="106">
        <f t="shared" si="4"/>
        <v>26.923076923076923</v>
      </c>
    </row>
    <row r="26" spans="1:16" ht="14.25">
      <c r="A26" s="19" t="s">
        <v>71</v>
      </c>
      <c r="B26" s="146">
        <v>0</v>
      </c>
      <c r="C26" s="133"/>
      <c r="D26" s="106">
        <f t="shared" si="5"/>
        <v>0</v>
      </c>
      <c r="E26" s="145">
        <v>515</v>
      </c>
      <c r="F26" s="106">
        <v>-7.117437722419922</v>
      </c>
      <c r="G26" s="106">
        <f t="shared" si="1"/>
        <v>67.94195250659631</v>
      </c>
      <c r="H26" s="105">
        <v>93</v>
      </c>
      <c r="I26" s="106">
        <v>74.50980392156862</v>
      </c>
      <c r="J26" s="106">
        <f t="shared" si="2"/>
        <v>12.269129287598945</v>
      </c>
      <c r="K26" s="105">
        <v>26</v>
      </c>
      <c r="L26" s="108">
        <v>271.42857142857144</v>
      </c>
      <c r="M26" s="106">
        <f t="shared" si="3"/>
        <v>3.430079155672823</v>
      </c>
      <c r="N26" s="105">
        <v>124</v>
      </c>
      <c r="O26" s="106">
        <v>248.57142857142856</v>
      </c>
      <c r="P26" s="106">
        <f t="shared" si="4"/>
        <v>16.358839050131927</v>
      </c>
    </row>
    <row r="27" spans="1:16" ht="14.25">
      <c r="A27" s="19" t="s">
        <v>72</v>
      </c>
      <c r="B27" s="146">
        <v>0</v>
      </c>
      <c r="C27" s="133"/>
      <c r="D27" s="106">
        <f t="shared" si="5"/>
        <v>0</v>
      </c>
      <c r="E27" s="145">
        <v>135</v>
      </c>
      <c r="F27" s="106">
        <v>-7.382550335570471</v>
      </c>
      <c r="G27" s="106">
        <f t="shared" si="1"/>
        <v>51.330798479087456</v>
      </c>
      <c r="H27" s="105">
        <v>52</v>
      </c>
      <c r="I27" s="106">
        <v>-3.6363636363636402</v>
      </c>
      <c r="J27" s="106">
        <f t="shared" si="2"/>
        <v>19.771863117870723</v>
      </c>
      <c r="K27" s="105">
        <v>5</v>
      </c>
      <c r="L27" s="106">
        <v>-68.75</v>
      </c>
      <c r="M27" s="106">
        <f t="shared" si="3"/>
        <v>1.9011406844106464</v>
      </c>
      <c r="N27" s="105">
        <v>71</v>
      </c>
      <c r="O27" s="106">
        <v>33.33333333333334</v>
      </c>
      <c r="P27" s="106">
        <f t="shared" si="4"/>
        <v>26.99619771863118</v>
      </c>
    </row>
    <row r="28" spans="1:16" ht="14.25">
      <c r="A28" s="19" t="s">
        <v>73</v>
      </c>
      <c r="B28" s="145">
        <v>0</v>
      </c>
      <c r="C28" s="133"/>
      <c r="D28" s="106">
        <f t="shared" si="5"/>
        <v>0</v>
      </c>
      <c r="E28" s="145">
        <v>133</v>
      </c>
      <c r="F28" s="106">
        <v>7.200000000000003</v>
      </c>
      <c r="G28" s="106">
        <f t="shared" si="1"/>
        <v>52.569169960474305</v>
      </c>
      <c r="H28" s="105">
        <v>45</v>
      </c>
      <c r="I28" s="106">
        <v>-22.41379310344827</v>
      </c>
      <c r="J28" s="106">
        <f t="shared" si="2"/>
        <v>17.786561264822133</v>
      </c>
      <c r="K28" s="105">
        <v>35</v>
      </c>
      <c r="L28" s="106">
        <v>34.61538461538461</v>
      </c>
      <c r="M28" s="106">
        <f t="shared" si="3"/>
        <v>13.83399209486166</v>
      </c>
      <c r="N28" s="105">
        <v>40</v>
      </c>
      <c r="O28" s="106">
        <v>-14.583333333333329</v>
      </c>
      <c r="P28" s="106">
        <f t="shared" si="4"/>
        <v>15.810276679841897</v>
      </c>
    </row>
    <row r="29" spans="1:16" ht="14.25">
      <c r="A29" s="19" t="s">
        <v>74</v>
      </c>
      <c r="B29" s="145">
        <v>0</v>
      </c>
      <c r="C29" s="133"/>
      <c r="D29" s="106">
        <f t="shared" si="5"/>
        <v>0</v>
      </c>
      <c r="E29" s="145">
        <v>162</v>
      </c>
      <c r="F29" s="106">
        <v>22.388059701492537</v>
      </c>
      <c r="G29" s="106">
        <f t="shared" si="1"/>
        <v>50.78369905956113</v>
      </c>
      <c r="H29" s="105">
        <v>81</v>
      </c>
      <c r="I29" s="106">
        <v>-20</v>
      </c>
      <c r="J29" s="106">
        <f t="shared" si="2"/>
        <v>25.391849529780565</v>
      </c>
      <c r="K29" s="105">
        <v>10</v>
      </c>
      <c r="L29" s="108">
        <v>66.66666666666666</v>
      </c>
      <c r="M29" s="106">
        <f t="shared" si="3"/>
        <v>3.134796238244514</v>
      </c>
      <c r="N29" s="105">
        <v>66</v>
      </c>
      <c r="O29" s="106">
        <v>-20.23809523809524</v>
      </c>
      <c r="P29" s="106">
        <f t="shared" si="4"/>
        <v>20.689655172413794</v>
      </c>
    </row>
    <row r="30" spans="1:16" ht="14.25">
      <c r="A30" s="19" t="s">
        <v>75</v>
      </c>
      <c r="B30" s="145">
        <v>0</v>
      </c>
      <c r="C30" s="133"/>
      <c r="D30" s="106">
        <f t="shared" si="5"/>
        <v>0</v>
      </c>
      <c r="E30" s="145">
        <v>86</v>
      </c>
      <c r="F30" s="106">
        <v>-2.197802197802204</v>
      </c>
      <c r="G30" s="106">
        <f t="shared" si="1"/>
        <v>38.392857142857146</v>
      </c>
      <c r="H30" s="105">
        <v>79</v>
      </c>
      <c r="I30" s="106">
        <v>8.219178082191775</v>
      </c>
      <c r="J30" s="106">
        <f t="shared" si="2"/>
        <v>35.267857142857146</v>
      </c>
      <c r="K30" s="105">
        <v>1</v>
      </c>
      <c r="L30" s="106">
        <v>-66.66666666666666</v>
      </c>
      <c r="M30" s="106">
        <f t="shared" si="3"/>
        <v>0.44642857142857145</v>
      </c>
      <c r="N30" s="105">
        <v>58</v>
      </c>
      <c r="O30" s="106">
        <v>18.367346938775512</v>
      </c>
      <c r="P30" s="106">
        <f t="shared" si="4"/>
        <v>25.892857142857142</v>
      </c>
    </row>
    <row r="31" spans="1:16" ht="14.25">
      <c r="A31" s="19" t="s">
        <v>76</v>
      </c>
      <c r="B31" s="145">
        <v>0</v>
      </c>
      <c r="C31" s="133"/>
      <c r="D31" s="106">
        <f t="shared" si="5"/>
        <v>0</v>
      </c>
      <c r="E31" s="145">
        <v>80</v>
      </c>
      <c r="F31" s="106">
        <v>63.265306122448976</v>
      </c>
      <c r="G31" s="106">
        <f t="shared" si="1"/>
        <v>40.4040404040404</v>
      </c>
      <c r="H31" s="105">
        <v>18</v>
      </c>
      <c r="I31" s="106">
        <v>-37.03703703703704</v>
      </c>
      <c r="J31" s="106">
        <f t="shared" si="2"/>
        <v>9.090909090909092</v>
      </c>
      <c r="K31" s="105">
        <v>9</v>
      </c>
      <c r="L31" s="106">
        <v>80</v>
      </c>
      <c r="M31" s="106">
        <f t="shared" si="3"/>
        <v>4.545454545454546</v>
      </c>
      <c r="N31" s="105">
        <v>91</v>
      </c>
      <c r="O31" s="106">
        <v>17.948717948717942</v>
      </c>
      <c r="P31" s="106">
        <f t="shared" si="4"/>
        <v>45.95959595959596</v>
      </c>
    </row>
    <row r="32" spans="1:16" ht="14.25">
      <c r="A32" s="19" t="s">
        <v>77</v>
      </c>
      <c r="B32" s="145">
        <v>0</v>
      </c>
      <c r="C32" s="133"/>
      <c r="D32" s="106"/>
      <c r="E32" s="145">
        <v>0</v>
      </c>
      <c r="F32" s="134"/>
      <c r="G32" s="133"/>
      <c r="H32" s="132">
        <v>0</v>
      </c>
      <c r="I32" s="133"/>
      <c r="J32" s="133"/>
      <c r="K32" s="132">
        <v>0</v>
      </c>
      <c r="L32" s="133"/>
      <c r="M32" s="133"/>
      <c r="N32" s="132">
        <v>0</v>
      </c>
      <c r="O32" s="133"/>
      <c r="P32" s="133"/>
    </row>
    <row r="33" spans="1:16" ht="16.5" customHeight="1">
      <c r="A33" s="22" t="s">
        <v>78</v>
      </c>
      <c r="B33" s="144">
        <v>1252</v>
      </c>
      <c r="C33" s="32">
        <v>4.19</v>
      </c>
      <c r="D33" s="32">
        <f>B33*100/(N33+K33+H33+E33+B33)</f>
        <v>11.766917293233083</v>
      </c>
      <c r="E33" s="144">
        <v>4307</v>
      </c>
      <c r="F33" s="32">
        <v>1.4726507713885013</v>
      </c>
      <c r="G33" s="32">
        <f t="shared" si="1"/>
        <v>40.47932330827068</v>
      </c>
      <c r="H33" s="130">
        <v>1787</v>
      </c>
      <c r="I33" s="32">
        <v>13.21585903083701</v>
      </c>
      <c r="J33" s="32">
        <f t="shared" si="2"/>
        <v>16.795112781954888</v>
      </c>
      <c r="K33" s="130">
        <v>922</v>
      </c>
      <c r="L33" s="32">
        <v>20</v>
      </c>
      <c r="M33" s="32">
        <f t="shared" si="3"/>
        <v>8.665413533834586</v>
      </c>
      <c r="N33" s="130">
        <v>2372</v>
      </c>
      <c r="O33" s="32">
        <v>33.258928571428584</v>
      </c>
      <c r="P33" s="32">
        <f t="shared" si="4"/>
        <v>22.293233082706767</v>
      </c>
    </row>
    <row r="34" spans="1:16" ht="13.5" customHeight="1" hidden="1">
      <c r="A34" s="27"/>
      <c r="B34" s="27"/>
      <c r="C34" s="162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5"/>
    </row>
    <row r="35" spans="1:17" ht="15" hidden="1">
      <c r="A35" s="55" t="s">
        <v>51</v>
      </c>
      <c r="B35" s="125">
        <v>0</v>
      </c>
      <c r="C35" s="128" t="e">
        <f aca="true" t="shared" si="6" ref="C35:C62">B6*100/B35-100</f>
        <v>#DIV/0!</v>
      </c>
      <c r="D35" s="27"/>
      <c r="E35" s="43">
        <v>0</v>
      </c>
      <c r="F35" s="44" t="e">
        <f aca="true" t="shared" si="7" ref="F35:F62">E6*100/E35-100</f>
        <v>#DIV/0!</v>
      </c>
      <c r="G35" s="27"/>
      <c r="H35" s="43">
        <v>0</v>
      </c>
      <c r="I35" s="44" t="e">
        <f aca="true" t="shared" si="8" ref="I35:I62">H6*100/H35-100</f>
        <v>#DIV/0!</v>
      </c>
      <c r="J35" s="27"/>
      <c r="K35" s="98">
        <v>0</v>
      </c>
      <c r="L35" s="44" t="e">
        <f aca="true" t="shared" si="9" ref="L35:L62">K6*100/K35-100</f>
        <v>#DIV/0!</v>
      </c>
      <c r="M35" s="27"/>
      <c r="N35" s="98">
        <v>0</v>
      </c>
      <c r="O35" s="44" t="e">
        <f aca="true" t="shared" si="10" ref="O35:O62">N6*100/N35-100</f>
        <v>#DIV/0!</v>
      </c>
      <c r="P35" s="41"/>
      <c r="Q35" s="8"/>
    </row>
    <row r="36" spans="1:16" ht="15" hidden="1">
      <c r="A36" s="42" t="s">
        <v>52</v>
      </c>
      <c r="B36" s="124">
        <v>0</v>
      </c>
      <c r="C36" s="128" t="e">
        <f t="shared" si="6"/>
        <v>#DIV/0!</v>
      </c>
      <c r="D36" s="27"/>
      <c r="E36" s="120">
        <v>90</v>
      </c>
      <c r="F36" s="44">
        <f t="shared" si="7"/>
        <v>-18.888888888888886</v>
      </c>
      <c r="G36" s="27"/>
      <c r="H36" s="120">
        <v>58</v>
      </c>
      <c r="I36" s="44">
        <f t="shared" si="8"/>
        <v>10.34482758620689</v>
      </c>
      <c r="J36" s="27"/>
      <c r="K36" s="98">
        <v>14</v>
      </c>
      <c r="L36" s="44">
        <f t="shared" si="9"/>
        <v>0</v>
      </c>
      <c r="M36" s="27"/>
      <c r="N36" s="98">
        <v>57</v>
      </c>
      <c r="O36" s="44">
        <f t="shared" si="10"/>
        <v>73.68421052631578</v>
      </c>
      <c r="P36" s="41"/>
    </row>
    <row r="37" spans="1:16" ht="15" hidden="1">
      <c r="A37" s="42" t="s">
        <v>53</v>
      </c>
      <c r="B37" s="43">
        <v>0</v>
      </c>
      <c r="C37" s="128" t="e">
        <f t="shared" si="6"/>
        <v>#DIV/0!</v>
      </c>
      <c r="D37" s="27"/>
      <c r="E37" s="121">
        <v>126</v>
      </c>
      <c r="F37" s="44">
        <f t="shared" si="7"/>
        <v>3.9682539682539613</v>
      </c>
      <c r="G37" s="27"/>
      <c r="H37" s="121">
        <v>42</v>
      </c>
      <c r="I37" s="44">
        <f t="shared" si="8"/>
        <v>57.14285714285714</v>
      </c>
      <c r="J37" s="27"/>
      <c r="K37" s="98">
        <v>17</v>
      </c>
      <c r="L37" s="44">
        <f t="shared" si="9"/>
        <v>-47.05882352941177</v>
      </c>
      <c r="M37" s="27"/>
      <c r="N37" s="98">
        <v>71</v>
      </c>
      <c r="O37" s="44">
        <f t="shared" si="10"/>
        <v>50.70422535211267</v>
      </c>
      <c r="P37" s="41"/>
    </row>
    <row r="38" spans="1:16" ht="15" hidden="1">
      <c r="A38" s="42" t="s">
        <v>54</v>
      </c>
      <c r="B38" s="43">
        <v>0</v>
      </c>
      <c r="C38" s="128" t="e">
        <f t="shared" si="6"/>
        <v>#DIV/0!</v>
      </c>
      <c r="D38" s="27"/>
      <c r="E38" s="122">
        <v>499</v>
      </c>
      <c r="F38" s="44">
        <f t="shared" si="7"/>
        <v>-0.6012024048096123</v>
      </c>
      <c r="G38" s="27"/>
      <c r="H38" s="121">
        <v>99</v>
      </c>
      <c r="I38" s="44">
        <f t="shared" si="8"/>
        <v>13.131313131313135</v>
      </c>
      <c r="J38" s="27"/>
      <c r="K38" s="98">
        <v>290</v>
      </c>
      <c r="L38" s="44">
        <f t="shared" si="9"/>
        <v>6.896551724137936</v>
      </c>
      <c r="M38" s="27"/>
      <c r="N38" s="98">
        <v>53</v>
      </c>
      <c r="O38" s="44">
        <f t="shared" si="10"/>
        <v>5.660377358490564</v>
      </c>
      <c r="P38" s="41"/>
    </row>
    <row r="39" spans="1:16" ht="15" hidden="1">
      <c r="A39" s="42" t="s">
        <v>55</v>
      </c>
      <c r="B39" s="43">
        <v>0</v>
      </c>
      <c r="C39" s="128" t="e">
        <f t="shared" si="6"/>
        <v>#DIV/0!</v>
      </c>
      <c r="D39" s="27"/>
      <c r="E39" s="121">
        <v>1</v>
      </c>
      <c r="F39" s="44">
        <f t="shared" si="7"/>
        <v>-100</v>
      </c>
      <c r="G39" s="27"/>
      <c r="H39" s="121">
        <v>116</v>
      </c>
      <c r="I39" s="44">
        <f t="shared" si="8"/>
        <v>7.758620689655174</v>
      </c>
      <c r="J39" s="27"/>
      <c r="K39" s="98">
        <v>125</v>
      </c>
      <c r="L39" s="44">
        <f t="shared" si="9"/>
        <v>25.599999999999994</v>
      </c>
      <c r="M39" s="27"/>
      <c r="N39" s="98">
        <v>70</v>
      </c>
      <c r="O39" s="44">
        <f t="shared" si="10"/>
        <v>98.57142857142858</v>
      </c>
      <c r="P39" s="41"/>
    </row>
    <row r="40" spans="1:16" ht="15" hidden="1">
      <c r="A40" s="42" t="s">
        <v>56</v>
      </c>
      <c r="B40" s="43">
        <v>0</v>
      </c>
      <c r="C40" s="128" t="e">
        <f t="shared" si="6"/>
        <v>#DIV/0!</v>
      </c>
      <c r="D40" s="27"/>
      <c r="E40" s="121">
        <v>153</v>
      </c>
      <c r="F40" s="44">
        <f t="shared" si="7"/>
        <v>-3.267973856209153</v>
      </c>
      <c r="G40" s="27"/>
      <c r="H40" s="121">
        <v>95</v>
      </c>
      <c r="I40" s="44">
        <f t="shared" si="8"/>
        <v>-25.263157894736835</v>
      </c>
      <c r="J40" s="27"/>
      <c r="K40" s="98">
        <v>1</v>
      </c>
      <c r="L40" s="44">
        <f t="shared" si="9"/>
        <v>1600</v>
      </c>
      <c r="M40" s="27"/>
      <c r="N40" s="98">
        <v>61</v>
      </c>
      <c r="O40" s="44">
        <f t="shared" si="10"/>
        <v>40.983606557377044</v>
      </c>
      <c r="P40" s="41"/>
    </row>
    <row r="41" spans="1:16" ht="15" hidden="1">
      <c r="A41" s="42" t="s">
        <v>57</v>
      </c>
      <c r="B41" s="43">
        <v>0</v>
      </c>
      <c r="C41" s="128" t="e">
        <f t="shared" si="6"/>
        <v>#DIV/0!</v>
      </c>
      <c r="D41" s="27"/>
      <c r="E41" s="121">
        <v>45</v>
      </c>
      <c r="F41" s="44">
        <f t="shared" si="7"/>
        <v>-11.111111111111114</v>
      </c>
      <c r="G41" s="27"/>
      <c r="H41" s="121">
        <v>38</v>
      </c>
      <c r="I41" s="44">
        <f t="shared" si="8"/>
        <v>-2.631578947368425</v>
      </c>
      <c r="J41" s="27"/>
      <c r="K41" s="98">
        <v>3</v>
      </c>
      <c r="L41" s="44">
        <f t="shared" si="9"/>
        <v>33.33333333333334</v>
      </c>
      <c r="M41" s="27"/>
      <c r="N41" s="98">
        <v>71</v>
      </c>
      <c r="O41" s="44">
        <f t="shared" si="10"/>
        <v>23.94366197183099</v>
      </c>
      <c r="P41" s="41"/>
    </row>
    <row r="42" spans="1:16" ht="15" hidden="1">
      <c r="A42" s="42" t="s">
        <v>58</v>
      </c>
      <c r="B42" s="43">
        <v>0</v>
      </c>
      <c r="C42" s="128" t="e">
        <f t="shared" si="6"/>
        <v>#DIV/0!</v>
      </c>
      <c r="D42" s="27"/>
      <c r="E42" s="121">
        <v>348</v>
      </c>
      <c r="F42" s="44">
        <f t="shared" si="7"/>
        <v>-10.632183908045974</v>
      </c>
      <c r="G42" s="27"/>
      <c r="H42" s="121">
        <v>113</v>
      </c>
      <c r="I42" s="44">
        <f t="shared" si="8"/>
        <v>5.309734513274336</v>
      </c>
      <c r="J42" s="27"/>
      <c r="K42" s="98">
        <v>6</v>
      </c>
      <c r="L42" s="44">
        <f t="shared" si="9"/>
        <v>200</v>
      </c>
      <c r="M42" s="27"/>
      <c r="N42" s="98">
        <v>42</v>
      </c>
      <c r="O42" s="44">
        <f t="shared" si="10"/>
        <v>21.42857142857143</v>
      </c>
      <c r="P42" s="41"/>
    </row>
    <row r="43" spans="1:16" ht="15" hidden="1">
      <c r="A43" s="42" t="s">
        <v>59</v>
      </c>
      <c r="B43" s="43">
        <v>0</v>
      </c>
      <c r="C43" s="128" t="e">
        <f t="shared" si="6"/>
        <v>#DIV/0!</v>
      </c>
      <c r="D43" s="27"/>
      <c r="E43" s="121">
        <v>121</v>
      </c>
      <c r="F43" s="44">
        <f t="shared" si="7"/>
        <v>-8.264462809917362</v>
      </c>
      <c r="G43" s="27"/>
      <c r="H43" s="121">
        <v>35</v>
      </c>
      <c r="I43" s="44">
        <f t="shared" si="8"/>
        <v>51.428571428571416</v>
      </c>
      <c r="J43" s="27"/>
      <c r="K43" s="98">
        <v>10</v>
      </c>
      <c r="L43" s="44">
        <f t="shared" si="9"/>
        <v>-40</v>
      </c>
      <c r="M43" s="27"/>
      <c r="N43" s="98">
        <v>109</v>
      </c>
      <c r="O43" s="44">
        <f t="shared" si="10"/>
        <v>54.128440366972484</v>
      </c>
      <c r="P43" s="41"/>
    </row>
    <row r="44" spans="1:16" ht="15" hidden="1">
      <c r="A44" s="42" t="s">
        <v>60</v>
      </c>
      <c r="B44" s="43">
        <v>0</v>
      </c>
      <c r="C44" s="128" t="e">
        <f t="shared" si="6"/>
        <v>#DIV/0!</v>
      </c>
      <c r="D44" s="27"/>
      <c r="E44" s="121">
        <v>0</v>
      </c>
      <c r="F44" s="44" t="e">
        <f t="shared" si="7"/>
        <v>#DIV/0!</v>
      </c>
      <c r="G44" s="27"/>
      <c r="H44" s="121">
        <v>170</v>
      </c>
      <c r="I44" s="44">
        <f t="shared" si="8"/>
        <v>35.29411764705881</v>
      </c>
      <c r="J44" s="27"/>
      <c r="K44" s="98">
        <v>19</v>
      </c>
      <c r="L44" s="44">
        <f t="shared" si="9"/>
        <v>31.57894736842104</v>
      </c>
      <c r="M44" s="27"/>
      <c r="N44" s="98">
        <v>340</v>
      </c>
      <c r="O44" s="44">
        <f t="shared" si="10"/>
        <v>-1.470588235294116</v>
      </c>
      <c r="P44" s="41"/>
    </row>
    <row r="45" spans="1:16" ht="15" hidden="1">
      <c r="A45" s="42" t="s">
        <v>61</v>
      </c>
      <c r="B45" s="43">
        <v>1194</v>
      </c>
      <c r="C45" s="128">
        <f t="shared" si="6"/>
        <v>3.8525963149078706</v>
      </c>
      <c r="D45" s="27"/>
      <c r="E45" s="121">
        <v>0</v>
      </c>
      <c r="F45" s="44" t="e">
        <f t="shared" si="7"/>
        <v>#DIV/0!</v>
      </c>
      <c r="G45" s="27"/>
      <c r="H45" s="121">
        <v>0</v>
      </c>
      <c r="I45" s="44" t="e">
        <f t="shared" si="8"/>
        <v>#DIV/0!</v>
      </c>
      <c r="J45" s="27"/>
      <c r="K45" s="98">
        <v>0</v>
      </c>
      <c r="L45" s="44" t="e">
        <f t="shared" si="9"/>
        <v>#DIV/0!</v>
      </c>
      <c r="M45" s="27"/>
      <c r="N45" s="98">
        <v>1</v>
      </c>
      <c r="O45" s="44">
        <f t="shared" si="10"/>
        <v>-100</v>
      </c>
      <c r="P45" s="41"/>
    </row>
    <row r="46" spans="1:16" ht="15" hidden="1">
      <c r="A46" s="42" t="s">
        <v>62</v>
      </c>
      <c r="B46" s="43">
        <v>0</v>
      </c>
      <c r="C46" s="128" t="e">
        <f t="shared" si="6"/>
        <v>#DIV/0!</v>
      </c>
      <c r="D46" s="27"/>
      <c r="E46" s="121">
        <v>71</v>
      </c>
      <c r="F46" s="44">
        <f t="shared" si="7"/>
        <v>40.8450704225352</v>
      </c>
      <c r="G46" s="27"/>
      <c r="H46" s="121">
        <v>24</v>
      </c>
      <c r="I46" s="44">
        <f t="shared" si="8"/>
        <v>20.83333333333333</v>
      </c>
      <c r="J46" s="27"/>
      <c r="K46" s="98">
        <v>1</v>
      </c>
      <c r="L46" s="44">
        <f t="shared" si="9"/>
        <v>2000</v>
      </c>
      <c r="M46" s="27"/>
      <c r="N46" s="98">
        <v>19</v>
      </c>
      <c r="O46" s="44">
        <f t="shared" si="10"/>
        <v>252.63157894736844</v>
      </c>
      <c r="P46" s="41"/>
    </row>
    <row r="47" spans="1:16" ht="15" hidden="1">
      <c r="A47" s="42" t="s">
        <v>63</v>
      </c>
      <c r="B47" s="43">
        <v>0</v>
      </c>
      <c r="C47" s="128" t="e">
        <f t="shared" si="6"/>
        <v>#DIV/0!</v>
      </c>
      <c r="D47" s="27"/>
      <c r="E47" s="121">
        <v>0</v>
      </c>
      <c r="F47" s="44" t="e">
        <f t="shared" si="7"/>
        <v>#DIV/0!</v>
      </c>
      <c r="G47" s="27"/>
      <c r="H47" s="121">
        <v>33</v>
      </c>
      <c r="I47" s="44">
        <f t="shared" si="8"/>
        <v>-39.39393939393939</v>
      </c>
      <c r="J47" s="27"/>
      <c r="K47" s="98">
        <v>63</v>
      </c>
      <c r="L47" s="44">
        <f t="shared" si="9"/>
        <v>39.68253968253967</v>
      </c>
      <c r="M47" s="27"/>
      <c r="N47" s="98">
        <v>10</v>
      </c>
      <c r="O47" s="44">
        <f t="shared" si="10"/>
        <v>160</v>
      </c>
      <c r="P47" s="41"/>
    </row>
    <row r="48" spans="1:16" ht="15" hidden="1">
      <c r="A48" s="42" t="s">
        <v>64</v>
      </c>
      <c r="B48" s="43">
        <v>0</v>
      </c>
      <c r="C48" s="128" t="e">
        <f t="shared" si="6"/>
        <v>#DIV/0!</v>
      </c>
      <c r="D48" s="27"/>
      <c r="E48" s="121">
        <v>435</v>
      </c>
      <c r="F48" s="44">
        <f t="shared" si="7"/>
        <v>-9.425287356321846</v>
      </c>
      <c r="G48" s="27"/>
      <c r="H48" s="121">
        <v>61</v>
      </c>
      <c r="I48" s="44">
        <f t="shared" si="8"/>
        <v>59.016393442622956</v>
      </c>
      <c r="J48" s="27"/>
      <c r="K48" s="98">
        <v>40</v>
      </c>
      <c r="L48" s="44">
        <f t="shared" si="9"/>
        <v>42.5</v>
      </c>
      <c r="M48" s="27"/>
      <c r="N48" s="98">
        <v>173</v>
      </c>
      <c r="O48" s="44">
        <f t="shared" si="10"/>
        <v>36.99421965317919</v>
      </c>
      <c r="P48" s="41"/>
    </row>
    <row r="49" spans="1:16" ht="14.25" hidden="1">
      <c r="A49" s="42" t="s">
        <v>65</v>
      </c>
      <c r="B49" s="43">
        <v>0</v>
      </c>
      <c r="C49" s="44" t="e">
        <f t="shared" si="6"/>
        <v>#DIV/0!</v>
      </c>
      <c r="D49" s="27"/>
      <c r="E49" s="121">
        <v>252</v>
      </c>
      <c r="F49" s="44">
        <f t="shared" si="7"/>
        <v>6.349206349206355</v>
      </c>
      <c r="G49" s="27"/>
      <c r="H49" s="121">
        <v>42</v>
      </c>
      <c r="I49" s="44">
        <f t="shared" si="8"/>
        <v>28.571428571428584</v>
      </c>
      <c r="J49" s="27"/>
      <c r="K49" s="98">
        <v>15</v>
      </c>
      <c r="L49" s="44">
        <f t="shared" si="9"/>
        <v>-33.33333333333333</v>
      </c>
      <c r="M49" s="27"/>
      <c r="N49" s="98">
        <v>60</v>
      </c>
      <c r="O49" s="44">
        <f t="shared" si="10"/>
        <v>40</v>
      </c>
      <c r="P49" s="41"/>
    </row>
    <row r="50" spans="1:16" ht="14.25" hidden="1">
      <c r="A50" s="42" t="s">
        <v>66</v>
      </c>
      <c r="B50" s="43">
        <v>0</v>
      </c>
      <c r="C50" s="44" t="e">
        <f t="shared" si="6"/>
        <v>#DIV/0!</v>
      </c>
      <c r="D50" s="27"/>
      <c r="E50" s="121">
        <v>629</v>
      </c>
      <c r="F50" s="44">
        <f t="shared" si="7"/>
        <v>2.066772655007952</v>
      </c>
      <c r="G50" s="27"/>
      <c r="H50" s="121">
        <v>97</v>
      </c>
      <c r="I50" s="44">
        <f t="shared" si="8"/>
        <v>11.340206185567013</v>
      </c>
      <c r="J50" s="27"/>
      <c r="K50" s="98">
        <v>32</v>
      </c>
      <c r="L50" s="44">
        <f t="shared" si="9"/>
        <v>-50</v>
      </c>
      <c r="M50" s="27"/>
      <c r="N50" s="98">
        <v>101</v>
      </c>
      <c r="O50" s="44">
        <f t="shared" si="10"/>
        <v>29.702970297029708</v>
      </c>
      <c r="P50" s="41"/>
    </row>
    <row r="51" spans="1:16" ht="14.25" hidden="1">
      <c r="A51" s="42" t="s">
        <v>67</v>
      </c>
      <c r="B51" s="43">
        <v>0</v>
      </c>
      <c r="C51" s="44" t="e">
        <f t="shared" si="6"/>
        <v>#DIV/0!</v>
      </c>
      <c r="D51" s="27"/>
      <c r="E51" s="121">
        <v>145</v>
      </c>
      <c r="F51" s="44">
        <f t="shared" si="7"/>
        <v>12.41379310344827</v>
      </c>
      <c r="G51" s="27"/>
      <c r="H51" s="121">
        <v>62</v>
      </c>
      <c r="I51" s="44">
        <f t="shared" si="8"/>
        <v>29.032258064516128</v>
      </c>
      <c r="J51" s="27"/>
      <c r="K51" s="98">
        <v>60</v>
      </c>
      <c r="L51" s="44">
        <f t="shared" si="9"/>
        <v>-1.6666666666666714</v>
      </c>
      <c r="M51" s="27"/>
      <c r="N51" s="98">
        <v>73</v>
      </c>
      <c r="O51" s="44">
        <f t="shared" si="10"/>
        <v>-8.219178082191775</v>
      </c>
      <c r="P51" s="41"/>
    </row>
    <row r="52" spans="1:16" ht="14.25" hidden="1">
      <c r="A52" s="42" t="s">
        <v>68</v>
      </c>
      <c r="B52" s="43">
        <v>0</v>
      </c>
      <c r="C52" s="44" t="e">
        <f t="shared" si="6"/>
        <v>#DIV/0!</v>
      </c>
      <c r="D52" s="27"/>
      <c r="E52" s="121">
        <v>81</v>
      </c>
      <c r="F52" s="44">
        <f t="shared" si="7"/>
        <v>40.74074074074073</v>
      </c>
      <c r="G52" s="27"/>
      <c r="H52" s="121">
        <v>32</v>
      </c>
      <c r="I52" s="44">
        <f t="shared" si="8"/>
        <v>50</v>
      </c>
      <c r="J52" s="27"/>
      <c r="K52" s="98">
        <v>5</v>
      </c>
      <c r="L52" s="44">
        <f t="shared" si="9"/>
        <v>80</v>
      </c>
      <c r="M52" s="27"/>
      <c r="N52" s="98">
        <v>53</v>
      </c>
      <c r="O52" s="44">
        <f t="shared" si="10"/>
        <v>66.03773584905662</v>
      </c>
      <c r="P52" s="41"/>
    </row>
    <row r="53" spans="1:16" ht="14.25" hidden="1">
      <c r="A53" s="42" t="s">
        <v>69</v>
      </c>
      <c r="B53" s="43">
        <v>0</v>
      </c>
      <c r="C53" s="44" t="e">
        <f t="shared" si="6"/>
        <v>#DIV/0!</v>
      </c>
      <c r="D53" s="27"/>
      <c r="E53" s="121">
        <v>96</v>
      </c>
      <c r="F53" s="44">
        <f t="shared" si="7"/>
        <v>9.375</v>
      </c>
      <c r="G53" s="27"/>
      <c r="H53" s="121">
        <v>88</v>
      </c>
      <c r="I53" s="44">
        <f t="shared" si="8"/>
        <v>-3.4090909090909065</v>
      </c>
      <c r="J53" s="27"/>
      <c r="K53" s="98">
        <v>2</v>
      </c>
      <c r="L53" s="44">
        <f t="shared" si="9"/>
        <v>150</v>
      </c>
      <c r="M53" s="27"/>
      <c r="N53" s="98">
        <v>45</v>
      </c>
      <c r="O53" s="44">
        <f t="shared" si="10"/>
        <v>-2.2222222222222285</v>
      </c>
      <c r="P53" s="41"/>
    </row>
    <row r="54" spans="1:16" ht="14.25" hidden="1">
      <c r="A54" s="42" t="s">
        <v>70</v>
      </c>
      <c r="B54" s="43">
        <v>0</v>
      </c>
      <c r="C54" s="44" t="e">
        <f t="shared" si="6"/>
        <v>#DIV/0!</v>
      </c>
      <c r="D54" s="27"/>
      <c r="E54" s="121">
        <v>76</v>
      </c>
      <c r="F54" s="44">
        <f t="shared" si="7"/>
        <v>31.57894736842104</v>
      </c>
      <c r="G54" s="27"/>
      <c r="H54" s="121">
        <v>20</v>
      </c>
      <c r="I54" s="44">
        <f t="shared" si="8"/>
        <v>5</v>
      </c>
      <c r="J54" s="27"/>
      <c r="K54" s="98">
        <v>4</v>
      </c>
      <c r="L54" s="44">
        <f t="shared" si="9"/>
        <v>175</v>
      </c>
      <c r="M54" s="27"/>
      <c r="N54" s="98">
        <v>35</v>
      </c>
      <c r="O54" s="44">
        <f t="shared" si="10"/>
        <v>40</v>
      </c>
      <c r="P54" s="41"/>
    </row>
    <row r="55" spans="1:16" ht="14.25" hidden="1">
      <c r="A55" s="42" t="s">
        <v>71</v>
      </c>
      <c r="B55" s="43">
        <v>0</v>
      </c>
      <c r="C55" s="44" t="e">
        <f t="shared" si="6"/>
        <v>#DIV/0!</v>
      </c>
      <c r="D55" s="27"/>
      <c r="E55" s="121">
        <v>562</v>
      </c>
      <c r="F55" s="44">
        <f t="shared" si="7"/>
        <v>-8.362989323843422</v>
      </c>
      <c r="G55" s="27"/>
      <c r="H55" s="121">
        <v>51</v>
      </c>
      <c r="I55" s="44">
        <f t="shared" si="8"/>
        <v>82.35294117647058</v>
      </c>
      <c r="J55" s="27"/>
      <c r="K55" s="98">
        <v>7</v>
      </c>
      <c r="L55" s="44">
        <f t="shared" si="9"/>
        <v>271.42857142857144</v>
      </c>
      <c r="M55" s="27"/>
      <c r="N55" s="98">
        <v>35</v>
      </c>
      <c r="O55" s="44">
        <f t="shared" si="10"/>
        <v>254.28571428571428</v>
      </c>
      <c r="P55" s="41"/>
    </row>
    <row r="56" spans="1:16" ht="14.25" hidden="1">
      <c r="A56" s="42" t="s">
        <v>72</v>
      </c>
      <c r="B56" s="43">
        <v>0</v>
      </c>
      <c r="C56" s="44" t="e">
        <f t="shared" si="6"/>
        <v>#DIV/0!</v>
      </c>
      <c r="D56" s="27"/>
      <c r="E56" s="121">
        <v>149</v>
      </c>
      <c r="F56" s="44">
        <f t="shared" si="7"/>
        <v>-9.395973154362423</v>
      </c>
      <c r="G56" s="27"/>
      <c r="H56" s="121">
        <v>55</v>
      </c>
      <c r="I56" s="44">
        <f t="shared" si="8"/>
        <v>-5.454545454545453</v>
      </c>
      <c r="J56" s="27"/>
      <c r="K56" s="98">
        <v>16</v>
      </c>
      <c r="L56" s="44">
        <f t="shared" si="9"/>
        <v>-68.75</v>
      </c>
      <c r="M56" s="27"/>
      <c r="N56" s="98">
        <v>54</v>
      </c>
      <c r="O56" s="44">
        <f t="shared" si="10"/>
        <v>31.481481481481495</v>
      </c>
      <c r="P56" s="41"/>
    </row>
    <row r="57" spans="1:16" ht="14.25" hidden="1">
      <c r="A57" s="42" t="s">
        <v>73</v>
      </c>
      <c r="B57" s="43">
        <v>0</v>
      </c>
      <c r="C57" s="44" t="e">
        <f t="shared" si="6"/>
        <v>#DIV/0!</v>
      </c>
      <c r="D57" s="27"/>
      <c r="E57" s="121">
        <v>125</v>
      </c>
      <c r="F57" s="44">
        <f t="shared" si="7"/>
        <v>6.400000000000006</v>
      </c>
      <c r="G57" s="27"/>
      <c r="H57" s="121">
        <v>58</v>
      </c>
      <c r="I57" s="44">
        <f t="shared" si="8"/>
        <v>-22.41379310344827</v>
      </c>
      <c r="J57" s="27"/>
      <c r="K57" s="98">
        <v>26</v>
      </c>
      <c r="L57" s="44">
        <f t="shared" si="9"/>
        <v>34.61538461538461</v>
      </c>
      <c r="M57" s="27"/>
      <c r="N57" s="98">
        <v>48</v>
      </c>
      <c r="O57" s="44">
        <f t="shared" si="10"/>
        <v>-16.66666666666667</v>
      </c>
      <c r="P57" s="41"/>
    </row>
    <row r="58" spans="1:16" ht="14.25" hidden="1">
      <c r="A58" s="42" t="s">
        <v>74</v>
      </c>
      <c r="B58" s="43">
        <v>0</v>
      </c>
      <c r="C58" s="44" t="e">
        <f t="shared" si="6"/>
        <v>#DIV/0!</v>
      </c>
      <c r="D58" s="27"/>
      <c r="E58" s="121">
        <v>134</v>
      </c>
      <c r="F58" s="44">
        <f t="shared" si="7"/>
        <v>20.895522388059703</v>
      </c>
      <c r="G58" s="27"/>
      <c r="H58" s="121">
        <v>100</v>
      </c>
      <c r="I58" s="44">
        <f t="shared" si="8"/>
        <v>-19</v>
      </c>
      <c r="J58" s="27"/>
      <c r="K58" s="98">
        <v>6</v>
      </c>
      <c r="L58" s="44">
        <f t="shared" si="9"/>
        <v>66.66666666666666</v>
      </c>
      <c r="M58" s="27"/>
      <c r="N58" s="98">
        <v>84</v>
      </c>
      <c r="O58" s="44">
        <f t="shared" si="10"/>
        <v>-21.42857142857143</v>
      </c>
      <c r="P58" s="41"/>
    </row>
    <row r="59" spans="1:16" ht="14.25" hidden="1">
      <c r="A59" s="42" t="s">
        <v>75</v>
      </c>
      <c r="B59" s="43">
        <v>0</v>
      </c>
      <c r="C59" s="44" t="e">
        <f t="shared" si="6"/>
        <v>#DIV/0!</v>
      </c>
      <c r="D59" s="27"/>
      <c r="E59" s="121">
        <v>91</v>
      </c>
      <c r="F59" s="44">
        <f t="shared" si="7"/>
        <v>-5.494505494505489</v>
      </c>
      <c r="G59" s="27"/>
      <c r="H59" s="121">
        <v>73</v>
      </c>
      <c r="I59" s="44">
        <f t="shared" si="8"/>
        <v>8.219178082191775</v>
      </c>
      <c r="J59" s="27"/>
      <c r="K59" s="98">
        <v>3</v>
      </c>
      <c r="L59" s="44">
        <f t="shared" si="9"/>
        <v>-66.66666666666666</v>
      </c>
      <c r="M59" s="27"/>
      <c r="N59" s="98">
        <v>49</v>
      </c>
      <c r="O59" s="44">
        <f t="shared" si="10"/>
        <v>18.367346938775512</v>
      </c>
      <c r="P59" s="41"/>
    </row>
    <row r="60" spans="1:16" ht="14.25" hidden="1">
      <c r="A60" s="42" t="s">
        <v>76</v>
      </c>
      <c r="B60" s="43">
        <v>0</v>
      </c>
      <c r="C60" s="44" t="e">
        <f t="shared" si="6"/>
        <v>#DIV/0!</v>
      </c>
      <c r="D60" s="27"/>
      <c r="E60" s="121">
        <v>49</v>
      </c>
      <c r="F60" s="44">
        <f t="shared" si="7"/>
        <v>63.265306122448976</v>
      </c>
      <c r="G60" s="27"/>
      <c r="H60" s="121">
        <v>27</v>
      </c>
      <c r="I60" s="44">
        <f t="shared" si="8"/>
        <v>-33.33333333333333</v>
      </c>
      <c r="J60" s="27"/>
      <c r="K60" s="98">
        <v>5</v>
      </c>
      <c r="L60" s="44">
        <f t="shared" si="9"/>
        <v>80</v>
      </c>
      <c r="M60" s="27"/>
      <c r="N60" s="98">
        <v>78</v>
      </c>
      <c r="O60" s="44">
        <f t="shared" si="10"/>
        <v>16.66666666666667</v>
      </c>
      <c r="P60" s="41"/>
    </row>
    <row r="61" spans="1:16" ht="14.25" hidden="1">
      <c r="A61" s="42" t="s">
        <v>77</v>
      </c>
      <c r="B61" s="43">
        <v>0</v>
      </c>
      <c r="C61" s="44" t="e">
        <f t="shared" si="6"/>
        <v>#DIV/0!</v>
      </c>
      <c r="D61" s="27"/>
      <c r="E61" s="121">
        <v>0</v>
      </c>
      <c r="F61" s="44" t="e">
        <f t="shared" si="7"/>
        <v>#DIV/0!</v>
      </c>
      <c r="G61" s="27"/>
      <c r="H61" s="121">
        <v>0</v>
      </c>
      <c r="I61" s="44" t="e">
        <f t="shared" si="8"/>
        <v>#DIV/0!</v>
      </c>
      <c r="J61" s="27"/>
      <c r="K61" s="98">
        <v>0</v>
      </c>
      <c r="L61" s="44" t="e">
        <f t="shared" si="9"/>
        <v>#DIV/0!</v>
      </c>
      <c r="M61" s="27"/>
      <c r="N61" s="98">
        <v>0</v>
      </c>
      <c r="O61" s="44" t="e">
        <f t="shared" si="10"/>
        <v>#DIV/0!</v>
      </c>
      <c r="P61" s="41"/>
    </row>
    <row r="62" spans="1:16" ht="15" hidden="1">
      <c r="A62" s="45" t="s">
        <v>78</v>
      </c>
      <c r="B62" s="45">
        <v>1194</v>
      </c>
      <c r="C62" s="44">
        <f t="shared" si="6"/>
        <v>4.857621440536008</v>
      </c>
      <c r="D62" s="27"/>
      <c r="E62" s="123">
        <v>4278</v>
      </c>
      <c r="F62" s="44">
        <f t="shared" si="7"/>
        <v>0.677886863020106</v>
      </c>
      <c r="G62" s="27"/>
      <c r="H62" s="123">
        <v>1589</v>
      </c>
      <c r="I62" s="44">
        <f t="shared" si="8"/>
        <v>12.460667086217754</v>
      </c>
      <c r="J62" s="27"/>
      <c r="K62" s="99">
        <v>770</v>
      </c>
      <c r="L62" s="44">
        <f t="shared" si="9"/>
        <v>19.740259740259745</v>
      </c>
      <c r="M62" s="27"/>
      <c r="N62" s="99">
        <v>1792</v>
      </c>
      <c r="O62" s="44">
        <f t="shared" si="10"/>
        <v>32.366071428571416</v>
      </c>
      <c r="P62" s="41"/>
    </row>
    <row r="63" ht="14.25" hidden="1"/>
    <row r="64" spans="3:7" ht="14.25">
      <c r="C64" s="8"/>
      <c r="D64" s="8"/>
      <c r="E64" s="8"/>
      <c r="G64" s="8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O35:O62 F35:F62 I35:I62 L35:L62 C49:C62">
    <cfRule type="cellIs" priority="20" dxfId="143" operator="lessThanOrEqual" stopIfTrue="1">
      <formula>0</formula>
    </cfRule>
  </conditionalFormatting>
  <conditionalFormatting sqref="O35:O62 F35:F62 I35:I62 L35:L62 C49:C62">
    <cfRule type="cellIs" priority="19" dxfId="142" operator="greaterThan" stopIfTrue="1">
      <formula>0</formula>
    </cfRule>
  </conditionalFormatting>
  <conditionalFormatting sqref="I6:I32 L6:L32 O6:O15 F6:F9 F11:F32 O17:O32 C6:C33">
    <cfRule type="cellIs" priority="12" dxfId="142" operator="greaterThan" stopIfTrue="1">
      <formula>0</formula>
    </cfRule>
  </conditionalFormatting>
  <conditionalFormatting sqref="I6:I32 L6:L32 O6:O15 F6:F9 F11:F32 O17:O32 C6:C33">
    <cfRule type="cellIs" priority="11" dxfId="145" operator="lessThanOrEqual" stopIfTrue="1">
      <formula>0</formula>
    </cfRule>
  </conditionalFormatting>
  <conditionalFormatting sqref="B35">
    <cfRule type="cellIs" priority="10" dxfId="143" operator="lessThanOrEqual" stopIfTrue="1">
      <formula>0</formula>
    </cfRule>
  </conditionalFormatting>
  <conditionalFormatting sqref="B35">
    <cfRule type="cellIs" priority="9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4"/>
  <sheetViews>
    <sheetView zoomScale="115" zoomScaleNormal="115" workbookViewId="0" topLeftCell="A1">
      <selection activeCell="U12" sqref="U12"/>
    </sheetView>
  </sheetViews>
  <sheetFormatPr defaultColWidth="9.140625" defaultRowHeight="15"/>
  <cols>
    <col min="1" max="1" width="20.421875" style="1" customWidth="1"/>
    <col min="2" max="2" width="7.7109375" style="1" customWidth="1"/>
    <col min="3" max="3" width="8.8515625" style="1" customWidth="1"/>
    <col min="4" max="4" width="8.57421875" style="1" customWidth="1"/>
    <col min="5" max="5" width="10.00390625" style="1" customWidth="1"/>
    <col min="6" max="6" width="9.421875" style="1" customWidth="1"/>
    <col min="7" max="7" width="8.7109375" style="1" customWidth="1"/>
    <col min="8" max="8" width="7.7109375" style="1" customWidth="1"/>
    <col min="9" max="9" width="8.7109375" style="1" customWidth="1"/>
    <col min="10" max="10" width="9.28125" style="1" customWidth="1"/>
    <col min="11" max="11" width="7.7109375" style="1" customWidth="1"/>
    <col min="12" max="12" width="9.421875" style="1" customWidth="1"/>
    <col min="13" max="13" width="9.140625" style="1" customWidth="1"/>
    <col min="14" max="14" width="7.7109375" style="1" customWidth="1"/>
    <col min="15" max="15" width="10.421875" style="1" customWidth="1"/>
    <col min="16" max="16" width="9.00390625" style="1" customWidth="1"/>
    <col min="17" max="17" width="7.7109375" style="1" customWidth="1"/>
    <col min="18" max="18" width="10.7109375" style="1" customWidth="1"/>
    <col min="19" max="19" width="9.28125" style="1" customWidth="1"/>
    <col min="20" max="16384" width="9.140625" style="1" customWidth="1"/>
  </cols>
  <sheetData>
    <row r="1" spans="1:19" ht="18">
      <c r="A1" s="191" t="s">
        <v>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4" spans="1:19" s="13" customFormat="1" ht="14.25">
      <c r="A4" s="192" t="s">
        <v>42</v>
      </c>
      <c r="B4" s="192" t="s">
        <v>99</v>
      </c>
      <c r="C4" s="192"/>
      <c r="D4" s="192"/>
      <c r="E4" s="192" t="s">
        <v>100</v>
      </c>
      <c r="F4" s="192"/>
      <c r="G4" s="192"/>
      <c r="H4" s="192" t="s">
        <v>101</v>
      </c>
      <c r="I4" s="192"/>
      <c r="J4" s="192"/>
      <c r="K4" s="192" t="s">
        <v>102</v>
      </c>
      <c r="L4" s="192"/>
      <c r="M4" s="192"/>
      <c r="N4" s="192" t="s">
        <v>103</v>
      </c>
      <c r="O4" s="192"/>
      <c r="P4" s="192"/>
      <c r="Q4" s="192" t="s">
        <v>104</v>
      </c>
      <c r="R4" s="192"/>
      <c r="S4" s="192"/>
    </row>
    <row r="5" spans="1:19" s="13" customFormat="1" ht="28.5">
      <c r="A5" s="192"/>
      <c r="B5" s="66" t="s">
        <v>91</v>
      </c>
      <c r="C5" s="66" t="s">
        <v>92</v>
      </c>
      <c r="D5" s="66" t="s">
        <v>93</v>
      </c>
      <c r="E5" s="66" t="s">
        <v>91</v>
      </c>
      <c r="F5" s="66" t="s">
        <v>92</v>
      </c>
      <c r="G5" s="66" t="s">
        <v>93</v>
      </c>
      <c r="H5" s="66" t="s">
        <v>91</v>
      </c>
      <c r="I5" s="66" t="s">
        <v>92</v>
      </c>
      <c r="J5" s="66" t="s">
        <v>93</v>
      </c>
      <c r="K5" s="66" t="s">
        <v>91</v>
      </c>
      <c r="L5" s="61" t="s">
        <v>92</v>
      </c>
      <c r="M5" s="66" t="s">
        <v>93</v>
      </c>
      <c r="N5" s="66" t="s">
        <v>91</v>
      </c>
      <c r="O5" s="66" t="s">
        <v>92</v>
      </c>
      <c r="P5" s="66" t="s">
        <v>93</v>
      </c>
      <c r="Q5" s="66" t="s">
        <v>91</v>
      </c>
      <c r="R5" s="66" t="s">
        <v>92</v>
      </c>
      <c r="S5" s="66" t="s">
        <v>93</v>
      </c>
    </row>
    <row r="6" spans="1:19" ht="14.25">
      <c r="A6" s="46" t="s">
        <v>51</v>
      </c>
      <c r="B6" s="17">
        <v>0</v>
      </c>
      <c r="C6" s="17"/>
      <c r="D6" s="17"/>
      <c r="E6" s="17">
        <v>0</v>
      </c>
      <c r="F6" s="17"/>
      <c r="G6" s="17"/>
      <c r="H6" s="17">
        <v>0</v>
      </c>
      <c r="I6" s="17"/>
      <c r="J6" s="17"/>
      <c r="K6" s="17">
        <v>0</v>
      </c>
      <c r="L6" s="47"/>
      <c r="M6" s="48"/>
      <c r="N6" s="17">
        <v>0</v>
      </c>
      <c r="O6" s="17"/>
      <c r="P6" s="17"/>
      <c r="Q6" s="17">
        <v>0</v>
      </c>
      <c r="R6" s="17"/>
      <c r="S6" s="17"/>
    </row>
    <row r="7" spans="1:19" ht="14.25">
      <c r="A7" s="46" t="s">
        <v>52</v>
      </c>
      <c r="B7" s="136">
        <v>59</v>
      </c>
      <c r="C7" s="49">
        <v>87.09677419354838</v>
      </c>
      <c r="D7" s="49">
        <f>B7*100/(B7+E7+H7+K7+N7+Q7)</f>
        <v>60.824742268041234</v>
      </c>
      <c r="E7" s="17">
        <v>1</v>
      </c>
      <c r="F7" s="17">
        <v>0</v>
      </c>
      <c r="G7" s="49">
        <f>E7*100/(B7+E7+H7+K7+N7+Q7)</f>
        <v>1.0309278350515463</v>
      </c>
      <c r="H7" s="17">
        <v>8</v>
      </c>
      <c r="I7" s="49">
        <v>-27.272727272727266</v>
      </c>
      <c r="J7" s="49">
        <f>H7*100/(B7+E7+H7+K7+N7+Q7)</f>
        <v>8.24742268041237</v>
      </c>
      <c r="K7" s="17">
        <v>10</v>
      </c>
      <c r="L7" s="50">
        <v>-44.44444444444444</v>
      </c>
      <c r="M7" s="51">
        <f>K7*100/(B7+E7+H7+K7+N7+Q7)</f>
        <v>10.309278350515465</v>
      </c>
      <c r="N7" s="17">
        <v>7</v>
      </c>
      <c r="O7" s="17">
        <v>250</v>
      </c>
      <c r="P7" s="49">
        <f>N7*100/(B7+E7+H7+K7+N7+Q7)</f>
        <v>7.216494845360825</v>
      </c>
      <c r="Q7" s="17">
        <v>12</v>
      </c>
      <c r="R7" s="49">
        <v>71.42857142857142</v>
      </c>
      <c r="S7" s="49">
        <f>Q7*100/(B7+E7+H7+K7+N7+Q7)</f>
        <v>12.371134020618557</v>
      </c>
    </row>
    <row r="8" spans="1:19" ht="14.25">
      <c r="A8" s="46" t="s">
        <v>53</v>
      </c>
      <c r="B8" s="136">
        <v>41</v>
      </c>
      <c r="C8" s="49">
        <v>-11.111111111111114</v>
      </c>
      <c r="D8" s="49">
        <f aca="true" t="shared" si="0" ref="D8:D33">B8*100/(B8+E8+H8+K8+N8+Q8)</f>
        <v>37.96296296296296</v>
      </c>
      <c r="E8" s="17">
        <v>38</v>
      </c>
      <c r="F8" s="49">
        <v>-17.77777777777777</v>
      </c>
      <c r="G8" s="49">
        <f aca="true" t="shared" si="1" ref="G8:G33">E8*100/(B8+E8+H8+K8+N8+Q8)</f>
        <v>35.18518518518518</v>
      </c>
      <c r="H8" s="17">
        <v>13</v>
      </c>
      <c r="I8" s="49">
        <v>18.181818181818187</v>
      </c>
      <c r="J8" s="49">
        <f aca="true" t="shared" si="2" ref="J8:J33">H8*100/(B8+E8+H8+K8+N8+Q8)</f>
        <v>12.037037037037036</v>
      </c>
      <c r="K8" s="17">
        <v>8</v>
      </c>
      <c r="L8" s="47">
        <v>-50</v>
      </c>
      <c r="M8" s="51">
        <f aca="true" t="shared" si="3" ref="M8:M33">K8*100/(B8+E8+H8+K8+N8+Q8)</f>
        <v>7.407407407407407</v>
      </c>
      <c r="N8" s="17">
        <v>4</v>
      </c>
      <c r="O8" s="136">
        <v>-20</v>
      </c>
      <c r="P8" s="49">
        <f aca="true" t="shared" si="4" ref="P8:P33">N8*100/(B8+E8+H8+K8+N8+Q8)</f>
        <v>3.7037037037037037</v>
      </c>
      <c r="Q8" s="17">
        <v>4</v>
      </c>
      <c r="R8" s="49">
        <v>33.33333333333334</v>
      </c>
      <c r="S8" s="49">
        <f aca="true" t="shared" si="5" ref="S8:S61">Q8*100/(B8+E8+H8+K8+N8+Q8)</f>
        <v>3.7037037037037037</v>
      </c>
    </row>
    <row r="9" spans="1:19" ht="14.25">
      <c r="A9" s="46" t="s">
        <v>54</v>
      </c>
      <c r="B9" s="136">
        <v>25</v>
      </c>
      <c r="C9" s="136">
        <v>0</v>
      </c>
      <c r="D9" s="49">
        <f t="shared" si="0"/>
        <v>28.735632183908045</v>
      </c>
      <c r="E9" s="17">
        <v>26</v>
      </c>
      <c r="F9" s="136">
        <v>30</v>
      </c>
      <c r="G9" s="49">
        <f t="shared" si="1"/>
        <v>29.885057471264368</v>
      </c>
      <c r="H9" s="17">
        <v>4</v>
      </c>
      <c r="I9" s="49">
        <v>-33.33333333333333</v>
      </c>
      <c r="J9" s="49">
        <f t="shared" si="2"/>
        <v>4.597701149425287</v>
      </c>
      <c r="K9" s="17">
        <v>17</v>
      </c>
      <c r="L9" s="50">
        <v>30.769230769230774</v>
      </c>
      <c r="M9" s="51">
        <f t="shared" si="3"/>
        <v>19.54022988505747</v>
      </c>
      <c r="N9" s="17">
        <v>8</v>
      </c>
      <c r="O9" s="49">
        <v>133.33333333333334</v>
      </c>
      <c r="P9" s="49">
        <f t="shared" si="4"/>
        <v>9.195402298850574</v>
      </c>
      <c r="Q9" s="17">
        <v>7</v>
      </c>
      <c r="R9" s="49">
        <v>75</v>
      </c>
      <c r="S9" s="49">
        <f t="shared" si="5"/>
        <v>8.045977011494253</v>
      </c>
    </row>
    <row r="10" spans="1:19" ht="14.25">
      <c r="A10" s="46" t="s">
        <v>55</v>
      </c>
      <c r="B10" s="136">
        <v>13</v>
      </c>
      <c r="C10" s="49">
        <v>-13.333333333333329</v>
      </c>
      <c r="D10" s="49">
        <f t="shared" si="0"/>
        <v>15.662650602409638</v>
      </c>
      <c r="E10" s="17">
        <v>13</v>
      </c>
      <c r="F10" s="49">
        <v>8.333333333333329</v>
      </c>
      <c r="G10" s="49">
        <f t="shared" si="1"/>
        <v>15.662650602409638</v>
      </c>
      <c r="H10" s="17">
        <v>0</v>
      </c>
      <c r="I10" s="136">
        <v>0</v>
      </c>
      <c r="J10" s="136">
        <f t="shared" si="2"/>
        <v>0</v>
      </c>
      <c r="K10" s="17">
        <v>24</v>
      </c>
      <c r="L10" s="50">
        <v>-25.80645161290323</v>
      </c>
      <c r="M10" s="139">
        <f t="shared" si="3"/>
        <v>28.91566265060241</v>
      </c>
      <c r="N10" s="17">
        <v>11</v>
      </c>
      <c r="O10" s="136">
        <v>175</v>
      </c>
      <c r="P10" s="49">
        <f t="shared" si="4"/>
        <v>13.25301204819277</v>
      </c>
      <c r="Q10" s="17">
        <v>22</v>
      </c>
      <c r="R10" s="49">
        <v>57.14285714285714</v>
      </c>
      <c r="S10" s="49">
        <f t="shared" si="5"/>
        <v>26.50602409638554</v>
      </c>
    </row>
    <row r="11" spans="1:19" ht="14.25">
      <c r="A11" s="46" t="s">
        <v>56</v>
      </c>
      <c r="B11" s="136">
        <v>116</v>
      </c>
      <c r="C11" s="49">
        <v>21.05263157894737</v>
      </c>
      <c r="D11" s="49">
        <f t="shared" si="0"/>
        <v>65.53672316384181</v>
      </c>
      <c r="E11" s="17">
        <v>14</v>
      </c>
      <c r="F11" s="49">
        <v>133.33333333333334</v>
      </c>
      <c r="G11" s="136">
        <f t="shared" si="1"/>
        <v>7.909604519774011</v>
      </c>
      <c r="H11" s="17">
        <v>14</v>
      </c>
      <c r="I11" s="136">
        <v>0</v>
      </c>
      <c r="J11" s="49">
        <f t="shared" si="2"/>
        <v>7.909604519774011</v>
      </c>
      <c r="K11" s="17">
        <v>13</v>
      </c>
      <c r="L11" s="47">
        <v>160</v>
      </c>
      <c r="M11" s="51">
        <f t="shared" si="3"/>
        <v>7.344632768361582</v>
      </c>
      <c r="N11" s="17">
        <v>7</v>
      </c>
      <c r="O11" s="49">
        <v>-22.22222222222223</v>
      </c>
      <c r="P11" s="49">
        <f t="shared" si="4"/>
        <v>3.9548022598870056</v>
      </c>
      <c r="Q11" s="17">
        <v>13</v>
      </c>
      <c r="R11" s="49">
        <v>-18.75</v>
      </c>
      <c r="S11" s="49">
        <f t="shared" si="5"/>
        <v>7.344632768361582</v>
      </c>
    </row>
    <row r="12" spans="1:22" ht="14.25">
      <c r="A12" s="46" t="s">
        <v>57</v>
      </c>
      <c r="B12" s="136">
        <v>41</v>
      </c>
      <c r="C12" s="49">
        <v>-23.07692307692308</v>
      </c>
      <c r="D12" s="49">
        <f t="shared" si="0"/>
        <v>48.80952380952381</v>
      </c>
      <c r="E12" s="17">
        <v>32</v>
      </c>
      <c r="F12" s="49">
        <v>154.54545454545453</v>
      </c>
      <c r="G12" s="49">
        <f t="shared" si="1"/>
        <v>38.095238095238095</v>
      </c>
      <c r="H12" s="17">
        <v>0</v>
      </c>
      <c r="I12" s="103">
        <v>0</v>
      </c>
      <c r="J12" s="136">
        <f t="shared" si="2"/>
        <v>0</v>
      </c>
      <c r="K12" s="17">
        <v>5</v>
      </c>
      <c r="L12" s="50">
        <v>-28.57142857142857</v>
      </c>
      <c r="M12" s="51">
        <f t="shared" si="3"/>
        <v>5.9523809523809526</v>
      </c>
      <c r="N12" s="17">
        <v>2</v>
      </c>
      <c r="O12" s="17">
        <v>0</v>
      </c>
      <c r="P12" s="49">
        <f t="shared" si="4"/>
        <v>2.380952380952381</v>
      </c>
      <c r="Q12" s="17">
        <v>4</v>
      </c>
      <c r="R12" s="136">
        <v>200</v>
      </c>
      <c r="S12" s="49">
        <f t="shared" si="5"/>
        <v>4.761904761904762</v>
      </c>
      <c r="U12" s="149"/>
      <c r="V12" s="149"/>
    </row>
    <row r="13" spans="1:19" ht="14.25">
      <c r="A13" s="46" t="s">
        <v>58</v>
      </c>
      <c r="B13" s="136">
        <v>43</v>
      </c>
      <c r="C13" s="49">
        <v>28.125</v>
      </c>
      <c r="D13" s="136">
        <f t="shared" si="0"/>
        <v>49.42528735632184</v>
      </c>
      <c r="E13" s="17">
        <v>17</v>
      </c>
      <c r="F13" s="49">
        <v>7.142857142857139</v>
      </c>
      <c r="G13" s="49">
        <f t="shared" si="1"/>
        <v>19.54022988505747</v>
      </c>
      <c r="H13" s="17">
        <v>5</v>
      </c>
      <c r="I13" s="49">
        <v>-16.66666666666667</v>
      </c>
      <c r="J13" s="49">
        <f t="shared" si="2"/>
        <v>5.747126436781609</v>
      </c>
      <c r="K13" s="17">
        <v>4</v>
      </c>
      <c r="L13" s="50">
        <v>-33.33333333333333</v>
      </c>
      <c r="M13" s="51">
        <f t="shared" si="3"/>
        <v>4.597701149425287</v>
      </c>
      <c r="N13" s="17">
        <v>9</v>
      </c>
      <c r="O13" s="17">
        <v>125</v>
      </c>
      <c r="P13" s="49">
        <f t="shared" si="4"/>
        <v>10.344827586206897</v>
      </c>
      <c r="Q13" s="17">
        <v>9</v>
      </c>
      <c r="R13" s="136">
        <v>300</v>
      </c>
      <c r="S13" s="49">
        <f t="shared" si="5"/>
        <v>10.344827586206897</v>
      </c>
    </row>
    <row r="14" spans="1:19" ht="14.25">
      <c r="A14" s="46" t="s">
        <v>59</v>
      </c>
      <c r="B14" s="17">
        <v>1</v>
      </c>
      <c r="C14" s="17">
        <v>-50</v>
      </c>
      <c r="D14" s="136">
        <f t="shared" si="0"/>
        <v>0.9900990099009901</v>
      </c>
      <c r="E14" s="17">
        <v>89</v>
      </c>
      <c r="F14" s="49">
        <v>56.140350877192986</v>
      </c>
      <c r="G14" s="49">
        <f t="shared" si="1"/>
        <v>88.11881188118812</v>
      </c>
      <c r="H14" s="17">
        <v>5</v>
      </c>
      <c r="I14" s="49">
        <v>-37.5</v>
      </c>
      <c r="J14" s="136">
        <f t="shared" si="2"/>
        <v>4.9504950495049505</v>
      </c>
      <c r="K14" s="17">
        <v>6</v>
      </c>
      <c r="L14" s="17">
        <v>200</v>
      </c>
      <c r="M14" s="51">
        <f t="shared" si="3"/>
        <v>5.9405940594059405</v>
      </c>
      <c r="N14" s="17">
        <v>0</v>
      </c>
      <c r="O14" s="17">
        <v>0</v>
      </c>
      <c r="P14" s="49">
        <f t="shared" si="4"/>
        <v>0</v>
      </c>
      <c r="Q14" s="17">
        <v>0</v>
      </c>
      <c r="R14" s="103">
        <v>0</v>
      </c>
      <c r="S14" s="136">
        <f t="shared" si="5"/>
        <v>0</v>
      </c>
    </row>
    <row r="15" spans="1:19" ht="14.25">
      <c r="A15" s="46" t="s">
        <v>60</v>
      </c>
      <c r="B15" s="136">
        <v>186</v>
      </c>
      <c r="C15" s="49">
        <v>12.422360248447205</v>
      </c>
      <c r="D15" s="49">
        <f t="shared" si="0"/>
        <v>55.357142857142854</v>
      </c>
      <c r="E15" s="17">
        <v>33</v>
      </c>
      <c r="F15" s="49">
        <v>-16.21621621621621</v>
      </c>
      <c r="G15" s="49">
        <f t="shared" si="1"/>
        <v>9.821428571428571</v>
      </c>
      <c r="H15" s="17">
        <v>56</v>
      </c>
      <c r="I15" s="49">
        <v>3.9215686274509807</v>
      </c>
      <c r="J15" s="49">
        <f t="shared" si="2"/>
        <v>16.666666666666668</v>
      </c>
      <c r="K15" s="17">
        <v>20</v>
      </c>
      <c r="L15" s="50">
        <v>53.84615384615384</v>
      </c>
      <c r="M15" s="51">
        <f t="shared" si="3"/>
        <v>5.9523809523809526</v>
      </c>
      <c r="N15" s="17">
        <v>25</v>
      </c>
      <c r="O15" s="49">
        <v>-32.25806451612904</v>
      </c>
      <c r="P15" s="49">
        <f t="shared" si="4"/>
        <v>7.440476190476191</v>
      </c>
      <c r="Q15" s="17">
        <v>16</v>
      </c>
      <c r="R15" s="49">
        <v>45.45454545454547</v>
      </c>
      <c r="S15" s="136">
        <f t="shared" si="5"/>
        <v>4.761904761904762</v>
      </c>
    </row>
    <row r="16" spans="1:19" ht="14.25">
      <c r="A16" s="46" t="s">
        <v>61</v>
      </c>
      <c r="B16" s="136">
        <v>2</v>
      </c>
      <c r="C16" s="136">
        <v>100</v>
      </c>
      <c r="D16" s="49">
        <f t="shared" si="0"/>
        <v>66.66666666666667</v>
      </c>
      <c r="E16" s="17">
        <v>0</v>
      </c>
      <c r="F16" s="17">
        <v>0</v>
      </c>
      <c r="G16" s="136">
        <f t="shared" si="1"/>
        <v>0</v>
      </c>
      <c r="H16" s="17">
        <v>1</v>
      </c>
      <c r="I16" s="17">
        <v>-50</v>
      </c>
      <c r="J16" s="49">
        <f t="shared" si="2"/>
        <v>33.333333333333336</v>
      </c>
      <c r="K16" s="17">
        <v>0</v>
      </c>
      <c r="L16" s="47">
        <v>0</v>
      </c>
      <c r="M16" s="139">
        <f t="shared" si="3"/>
        <v>0</v>
      </c>
      <c r="N16" s="17">
        <v>0</v>
      </c>
      <c r="O16" s="149" t="s">
        <v>316</v>
      </c>
      <c r="P16" s="49">
        <f t="shared" si="4"/>
        <v>0</v>
      </c>
      <c r="Q16" s="17">
        <v>0</v>
      </c>
      <c r="R16" s="49">
        <v>0</v>
      </c>
      <c r="S16" s="136">
        <f t="shared" si="5"/>
        <v>0</v>
      </c>
    </row>
    <row r="17" spans="1:19" ht="14.25">
      <c r="A17" s="46" t="s">
        <v>62</v>
      </c>
      <c r="B17" s="136">
        <v>30</v>
      </c>
      <c r="C17" s="49">
        <v>61.111111111111114</v>
      </c>
      <c r="D17" s="49">
        <f t="shared" si="0"/>
        <v>49.18032786885246</v>
      </c>
      <c r="E17" s="17">
        <v>12</v>
      </c>
      <c r="F17" s="136">
        <v>175</v>
      </c>
      <c r="G17" s="136">
        <f t="shared" si="1"/>
        <v>19.672131147540984</v>
      </c>
      <c r="H17" s="17">
        <v>0</v>
      </c>
      <c r="I17" s="149" t="s">
        <v>316</v>
      </c>
      <c r="J17" s="49">
        <f t="shared" si="2"/>
        <v>0</v>
      </c>
      <c r="K17" s="17">
        <v>4</v>
      </c>
      <c r="L17" s="50">
        <v>-42.857142857142854</v>
      </c>
      <c r="M17" s="51">
        <f t="shared" si="3"/>
        <v>6.557377049180328</v>
      </c>
      <c r="N17" s="17">
        <v>7</v>
      </c>
      <c r="O17" s="17">
        <v>150</v>
      </c>
      <c r="P17" s="49">
        <f t="shared" si="4"/>
        <v>11.475409836065573</v>
      </c>
      <c r="Q17" s="17">
        <v>8</v>
      </c>
      <c r="R17" s="136">
        <v>100</v>
      </c>
      <c r="S17" s="49">
        <f t="shared" si="5"/>
        <v>13.114754098360656</v>
      </c>
    </row>
    <row r="18" spans="1:19" ht="14.25">
      <c r="A18" s="46" t="s">
        <v>63</v>
      </c>
      <c r="B18" s="136">
        <v>0</v>
      </c>
      <c r="C18" s="136">
        <v>0</v>
      </c>
      <c r="D18" s="136">
        <f t="shared" si="0"/>
        <v>0</v>
      </c>
      <c r="E18" s="17">
        <v>1</v>
      </c>
      <c r="F18" s="17">
        <v>0</v>
      </c>
      <c r="G18" s="49">
        <f t="shared" si="1"/>
        <v>3.8461538461538463</v>
      </c>
      <c r="H18" s="17">
        <v>7</v>
      </c>
      <c r="I18" s="49">
        <v>-12.5</v>
      </c>
      <c r="J18" s="49">
        <f t="shared" si="2"/>
        <v>26.923076923076923</v>
      </c>
      <c r="K18" s="17">
        <v>9</v>
      </c>
      <c r="L18" s="50">
        <v>-18.181818181818187</v>
      </c>
      <c r="M18" s="51">
        <f t="shared" si="3"/>
        <v>34.61538461538461</v>
      </c>
      <c r="N18" s="17">
        <v>5</v>
      </c>
      <c r="O18" s="136">
        <v>-28.57142857142857</v>
      </c>
      <c r="P18" s="49">
        <f t="shared" si="4"/>
        <v>19.23076923076923</v>
      </c>
      <c r="Q18" s="17">
        <v>4</v>
      </c>
      <c r="R18" s="136">
        <v>300</v>
      </c>
      <c r="S18" s="49">
        <f t="shared" si="5"/>
        <v>15.384615384615385</v>
      </c>
    </row>
    <row r="19" spans="1:19" ht="14.25">
      <c r="A19" s="46" t="s">
        <v>64</v>
      </c>
      <c r="B19" s="136">
        <v>217</v>
      </c>
      <c r="C19" s="49">
        <v>-17.241379310344826</v>
      </c>
      <c r="D19" s="49">
        <f t="shared" si="0"/>
        <v>70.45454545454545</v>
      </c>
      <c r="E19" s="17">
        <v>41</v>
      </c>
      <c r="F19" s="49">
        <v>-23.07692307692308</v>
      </c>
      <c r="G19" s="49">
        <f t="shared" si="1"/>
        <v>13.311688311688311</v>
      </c>
      <c r="H19" s="17">
        <v>7</v>
      </c>
      <c r="I19" s="136">
        <v>-30</v>
      </c>
      <c r="J19" s="49">
        <f t="shared" si="2"/>
        <v>2.272727272727273</v>
      </c>
      <c r="K19" s="17">
        <v>26</v>
      </c>
      <c r="L19" s="50">
        <v>26.315789473684205</v>
      </c>
      <c r="M19" s="51">
        <f t="shared" si="3"/>
        <v>8.441558441558442</v>
      </c>
      <c r="N19" s="17">
        <v>5</v>
      </c>
      <c r="O19" s="17">
        <v>150</v>
      </c>
      <c r="P19" s="49">
        <f t="shared" si="4"/>
        <v>1.6233766233766234</v>
      </c>
      <c r="Q19" s="17">
        <v>12</v>
      </c>
      <c r="R19" s="17">
        <v>10</v>
      </c>
      <c r="S19" s="49">
        <f t="shared" si="5"/>
        <v>3.896103896103896</v>
      </c>
    </row>
    <row r="20" spans="1:19" ht="14.25">
      <c r="A20" s="46" t="s">
        <v>65</v>
      </c>
      <c r="B20" s="136">
        <v>40</v>
      </c>
      <c r="C20" s="49">
        <v>-4.878048780487802</v>
      </c>
      <c r="D20" s="49">
        <f t="shared" si="0"/>
        <v>51.282051282051285</v>
      </c>
      <c r="E20" s="17">
        <v>12</v>
      </c>
      <c r="F20" s="136">
        <v>20</v>
      </c>
      <c r="G20" s="49">
        <f t="shared" si="1"/>
        <v>15.384615384615385</v>
      </c>
      <c r="H20" s="17">
        <v>5</v>
      </c>
      <c r="I20" s="49">
        <v>-86.11111111111111</v>
      </c>
      <c r="J20" s="49">
        <f t="shared" si="2"/>
        <v>6.410256410256411</v>
      </c>
      <c r="K20" s="17">
        <v>12</v>
      </c>
      <c r="L20" s="50">
        <v>-33.33333333333333</v>
      </c>
      <c r="M20" s="51">
        <f t="shared" si="3"/>
        <v>15.384615384615385</v>
      </c>
      <c r="N20" s="17">
        <v>4</v>
      </c>
      <c r="O20" s="17">
        <v>-20</v>
      </c>
      <c r="P20" s="49">
        <f t="shared" si="4"/>
        <v>5.128205128205129</v>
      </c>
      <c r="Q20" s="17">
        <v>5</v>
      </c>
      <c r="R20" s="103">
        <v>0</v>
      </c>
      <c r="S20" s="49">
        <f t="shared" si="5"/>
        <v>6.410256410256411</v>
      </c>
    </row>
    <row r="21" spans="1:19" ht="14.25">
      <c r="A21" s="46" t="s">
        <v>66</v>
      </c>
      <c r="B21" s="136">
        <v>111</v>
      </c>
      <c r="C21" s="136">
        <v>10</v>
      </c>
      <c r="D21" s="49">
        <f t="shared" si="0"/>
        <v>77.08333333333333</v>
      </c>
      <c r="E21" s="17">
        <v>0</v>
      </c>
      <c r="F21" s="17">
        <v>0</v>
      </c>
      <c r="G21" s="136">
        <f t="shared" si="1"/>
        <v>0</v>
      </c>
      <c r="H21" s="17">
        <v>6</v>
      </c>
      <c r="I21" s="49">
        <v>-62.5</v>
      </c>
      <c r="J21" s="49">
        <f t="shared" si="2"/>
        <v>4.166666666666667</v>
      </c>
      <c r="K21" s="17">
        <v>19</v>
      </c>
      <c r="L21" s="50">
        <v>-9.523809523809518</v>
      </c>
      <c r="M21" s="51">
        <f t="shared" si="3"/>
        <v>13.194444444444445</v>
      </c>
      <c r="N21" s="17">
        <v>4</v>
      </c>
      <c r="O21" s="17">
        <v>200</v>
      </c>
      <c r="P21" s="49">
        <f t="shared" si="4"/>
        <v>2.7777777777777777</v>
      </c>
      <c r="Q21" s="17">
        <v>4</v>
      </c>
      <c r="R21" s="49">
        <v>33.33333333333334</v>
      </c>
      <c r="S21" s="49">
        <f t="shared" si="5"/>
        <v>2.7777777777777777</v>
      </c>
    </row>
    <row r="22" spans="1:19" ht="14.25">
      <c r="A22" s="46" t="s">
        <v>67</v>
      </c>
      <c r="B22" s="136">
        <v>108</v>
      </c>
      <c r="C22" s="49">
        <v>33.33333333333334</v>
      </c>
      <c r="D22" s="49">
        <f t="shared" si="0"/>
        <v>72.48322147651007</v>
      </c>
      <c r="E22" s="17">
        <v>9</v>
      </c>
      <c r="F22" s="136">
        <v>125</v>
      </c>
      <c r="G22" s="136">
        <f t="shared" si="1"/>
        <v>6.040268456375839</v>
      </c>
      <c r="H22" s="17">
        <v>14</v>
      </c>
      <c r="I22" s="136">
        <v>40</v>
      </c>
      <c r="J22" s="49">
        <f t="shared" si="2"/>
        <v>9.395973154362416</v>
      </c>
      <c r="K22" s="17">
        <v>10</v>
      </c>
      <c r="L22" s="50">
        <v>-23.07692307692308</v>
      </c>
      <c r="M22" s="51">
        <f t="shared" si="3"/>
        <v>6.7114093959731544</v>
      </c>
      <c r="N22" s="17">
        <v>2</v>
      </c>
      <c r="O22" s="49">
        <v>-33.33333333333333</v>
      </c>
      <c r="P22" s="49">
        <f t="shared" si="4"/>
        <v>1.342281879194631</v>
      </c>
      <c r="Q22" s="17">
        <v>6</v>
      </c>
      <c r="R22" s="49">
        <v>-33.33333333333333</v>
      </c>
      <c r="S22" s="136">
        <f t="shared" si="5"/>
        <v>4.026845637583893</v>
      </c>
    </row>
    <row r="23" spans="1:19" ht="14.25">
      <c r="A23" s="46" t="s">
        <v>68</v>
      </c>
      <c r="B23" s="136">
        <v>53</v>
      </c>
      <c r="C23" s="49">
        <v>-26.760563380281695</v>
      </c>
      <c r="D23" s="49">
        <f t="shared" si="0"/>
        <v>56.38297872340426</v>
      </c>
      <c r="E23" s="17">
        <v>12</v>
      </c>
      <c r="F23" s="49">
        <v>33.33333333333334</v>
      </c>
      <c r="G23" s="49">
        <f t="shared" si="1"/>
        <v>12.76595744680851</v>
      </c>
      <c r="H23" s="17">
        <v>5</v>
      </c>
      <c r="I23" s="136">
        <v>-80</v>
      </c>
      <c r="J23" s="49">
        <f t="shared" si="2"/>
        <v>5.319148936170213</v>
      </c>
      <c r="K23" s="17">
        <v>13</v>
      </c>
      <c r="L23" s="47">
        <v>-35</v>
      </c>
      <c r="M23" s="139">
        <f t="shared" si="3"/>
        <v>13.829787234042554</v>
      </c>
      <c r="N23" s="17">
        <v>8</v>
      </c>
      <c r="O23" s="17">
        <v>300</v>
      </c>
      <c r="P23" s="49">
        <f t="shared" si="4"/>
        <v>8.51063829787234</v>
      </c>
      <c r="Q23" s="17">
        <v>3</v>
      </c>
      <c r="R23" s="136">
        <v>50</v>
      </c>
      <c r="S23" s="49">
        <f t="shared" si="5"/>
        <v>3.1914893617021276</v>
      </c>
    </row>
    <row r="24" spans="1:19" ht="14.25">
      <c r="A24" s="46" t="s">
        <v>69</v>
      </c>
      <c r="B24" s="17">
        <v>4</v>
      </c>
      <c r="C24" s="17">
        <v>100</v>
      </c>
      <c r="D24" s="49">
        <f t="shared" si="0"/>
        <v>9.75609756097561</v>
      </c>
      <c r="E24" s="17">
        <v>10</v>
      </c>
      <c r="F24" s="136">
        <v>25</v>
      </c>
      <c r="G24" s="49">
        <f t="shared" si="1"/>
        <v>24.390243902439025</v>
      </c>
      <c r="H24" s="17">
        <v>16</v>
      </c>
      <c r="I24" s="49">
        <v>-5.882352941176464</v>
      </c>
      <c r="J24" s="136">
        <f t="shared" si="2"/>
        <v>39.02439024390244</v>
      </c>
      <c r="K24" s="17">
        <v>5</v>
      </c>
      <c r="L24" s="50">
        <v>-44.44444444444444</v>
      </c>
      <c r="M24" s="51">
        <f t="shared" si="3"/>
        <v>12.195121951219512</v>
      </c>
      <c r="N24" s="17">
        <v>4</v>
      </c>
      <c r="O24" s="17">
        <v>0</v>
      </c>
      <c r="P24" s="49">
        <f t="shared" si="4"/>
        <v>9.75609756097561</v>
      </c>
      <c r="Q24" s="17">
        <v>2</v>
      </c>
      <c r="R24" s="103">
        <v>0</v>
      </c>
      <c r="S24" s="49">
        <f t="shared" si="5"/>
        <v>4.878048780487805</v>
      </c>
    </row>
    <row r="25" spans="1:19" ht="14.25">
      <c r="A25" s="46" t="s">
        <v>70</v>
      </c>
      <c r="B25" s="136">
        <v>51</v>
      </c>
      <c r="C25" s="49">
        <v>121.7391304347826</v>
      </c>
      <c r="D25" s="49">
        <f t="shared" si="0"/>
        <v>56.666666666666664</v>
      </c>
      <c r="E25" s="17">
        <v>10</v>
      </c>
      <c r="F25" s="49">
        <v>-30.769230769230774</v>
      </c>
      <c r="G25" s="49">
        <f t="shared" si="1"/>
        <v>11.11111111111111</v>
      </c>
      <c r="H25" s="17">
        <v>8</v>
      </c>
      <c r="I25" s="49">
        <v>-42.857142857142854</v>
      </c>
      <c r="J25" s="136">
        <f t="shared" si="2"/>
        <v>8.88888888888889</v>
      </c>
      <c r="K25" s="17">
        <v>15</v>
      </c>
      <c r="L25" s="47">
        <v>25</v>
      </c>
      <c r="M25" s="51">
        <f t="shared" si="3"/>
        <v>16.666666666666668</v>
      </c>
      <c r="N25" s="17">
        <v>2</v>
      </c>
      <c r="O25" s="49">
        <v>-33.33333333333333</v>
      </c>
      <c r="P25" s="49">
        <f t="shared" si="4"/>
        <v>2.2222222222222223</v>
      </c>
      <c r="Q25" s="17">
        <v>4</v>
      </c>
      <c r="R25" s="136">
        <v>300</v>
      </c>
      <c r="S25" s="49">
        <f t="shared" si="5"/>
        <v>4.444444444444445</v>
      </c>
    </row>
    <row r="26" spans="1:19" ht="14.25">
      <c r="A26" s="46" t="s">
        <v>71</v>
      </c>
      <c r="B26" s="136">
        <v>81</v>
      </c>
      <c r="C26" s="49">
        <v>116.66666666666666</v>
      </c>
      <c r="D26" s="49">
        <f t="shared" si="0"/>
        <v>60.44776119402985</v>
      </c>
      <c r="E26" s="17">
        <v>0</v>
      </c>
      <c r="F26" s="17">
        <v>0</v>
      </c>
      <c r="G26" s="136">
        <f t="shared" si="1"/>
        <v>0</v>
      </c>
      <c r="H26" s="17">
        <v>33</v>
      </c>
      <c r="I26" s="49">
        <v>130.76923076923077</v>
      </c>
      <c r="J26" s="49">
        <f t="shared" si="2"/>
        <v>24.62686567164179</v>
      </c>
      <c r="K26" s="17">
        <v>10</v>
      </c>
      <c r="L26" s="47">
        <v>0</v>
      </c>
      <c r="M26" s="51">
        <f t="shared" si="3"/>
        <v>7.462686567164179</v>
      </c>
      <c r="N26" s="17">
        <v>6</v>
      </c>
      <c r="O26" s="17">
        <v>20</v>
      </c>
      <c r="P26" s="49">
        <f t="shared" si="4"/>
        <v>4.477611940298507</v>
      </c>
      <c r="Q26" s="17">
        <v>4</v>
      </c>
      <c r="R26" s="17">
        <v>300</v>
      </c>
      <c r="S26" s="49">
        <f t="shared" si="5"/>
        <v>2.985074626865672</v>
      </c>
    </row>
    <row r="27" spans="1:19" ht="14.25">
      <c r="A27" s="46" t="s">
        <v>72</v>
      </c>
      <c r="B27" s="136">
        <v>27</v>
      </c>
      <c r="C27" s="49">
        <v>-18.181818181818187</v>
      </c>
      <c r="D27" s="49">
        <f t="shared" si="0"/>
        <v>25.714285714285715</v>
      </c>
      <c r="E27" s="17">
        <v>0</v>
      </c>
      <c r="F27" s="17">
        <v>0</v>
      </c>
      <c r="G27" s="136">
        <f t="shared" si="1"/>
        <v>0</v>
      </c>
      <c r="H27" s="17">
        <v>33</v>
      </c>
      <c r="I27" s="136">
        <v>10</v>
      </c>
      <c r="J27" s="49">
        <f t="shared" si="2"/>
        <v>31.428571428571427</v>
      </c>
      <c r="K27" s="17">
        <v>22</v>
      </c>
      <c r="L27" s="50">
        <v>-4.545454545454547</v>
      </c>
      <c r="M27" s="51">
        <f t="shared" si="3"/>
        <v>20.952380952380953</v>
      </c>
      <c r="N27" s="17">
        <v>19</v>
      </c>
      <c r="O27" s="49">
        <v>30.769230769230774</v>
      </c>
      <c r="P27" s="49">
        <f t="shared" si="4"/>
        <v>18.095238095238095</v>
      </c>
      <c r="Q27" s="17">
        <v>4</v>
      </c>
      <c r="R27" s="49">
        <v>0</v>
      </c>
      <c r="S27" s="49">
        <f t="shared" si="5"/>
        <v>3.8095238095238093</v>
      </c>
    </row>
    <row r="28" spans="1:19" ht="14.25">
      <c r="A28" s="46" t="s">
        <v>73</v>
      </c>
      <c r="B28" s="136">
        <v>15</v>
      </c>
      <c r="C28" s="49">
        <v>-11.764705882352942</v>
      </c>
      <c r="D28" s="49">
        <f t="shared" si="0"/>
        <v>22.388059701492537</v>
      </c>
      <c r="E28" s="17">
        <v>24</v>
      </c>
      <c r="F28" s="49">
        <v>-17.85714285714286</v>
      </c>
      <c r="G28" s="49">
        <f t="shared" si="1"/>
        <v>35.82089552238806</v>
      </c>
      <c r="H28" s="17">
        <v>6</v>
      </c>
      <c r="I28" s="49">
        <v>-25</v>
      </c>
      <c r="J28" s="49">
        <f t="shared" si="2"/>
        <v>8.955223880597014</v>
      </c>
      <c r="K28" s="17">
        <v>13</v>
      </c>
      <c r="L28" s="50">
        <v>-45.833333333333336</v>
      </c>
      <c r="M28" s="51">
        <f t="shared" si="3"/>
        <v>19.402985074626866</v>
      </c>
      <c r="N28" s="17">
        <v>6</v>
      </c>
      <c r="O28" s="49">
        <v>-33.33333333333333</v>
      </c>
      <c r="P28" s="49">
        <f t="shared" si="4"/>
        <v>8.955223880597014</v>
      </c>
      <c r="Q28" s="17">
        <v>3</v>
      </c>
      <c r="R28" s="153">
        <v>0</v>
      </c>
      <c r="S28" s="49">
        <f t="shared" si="5"/>
        <v>4.477611940298507</v>
      </c>
    </row>
    <row r="29" spans="1:19" ht="14.25">
      <c r="A29" s="46" t="s">
        <v>74</v>
      </c>
      <c r="B29" s="136">
        <v>31</v>
      </c>
      <c r="C29" s="136">
        <v>24</v>
      </c>
      <c r="D29" s="49">
        <f t="shared" si="0"/>
        <v>39.24050632911393</v>
      </c>
      <c r="E29" s="17">
        <v>28</v>
      </c>
      <c r="F29" s="49">
        <v>-22.22222222222223</v>
      </c>
      <c r="G29" s="49">
        <f t="shared" si="1"/>
        <v>35.44303797468354</v>
      </c>
      <c r="H29" s="17">
        <v>8</v>
      </c>
      <c r="I29" s="136">
        <v>0</v>
      </c>
      <c r="J29" s="49">
        <f t="shared" si="2"/>
        <v>10.126582278481013</v>
      </c>
      <c r="K29" s="17">
        <v>3</v>
      </c>
      <c r="L29" s="47">
        <v>-25</v>
      </c>
      <c r="M29" s="51">
        <f t="shared" si="3"/>
        <v>3.7974683544303796</v>
      </c>
      <c r="N29" s="17">
        <v>9</v>
      </c>
      <c r="O29" s="49">
        <v>-46.666666666666664</v>
      </c>
      <c r="P29" s="49">
        <f t="shared" si="4"/>
        <v>11.39240506329114</v>
      </c>
      <c r="Q29" s="152">
        <v>0</v>
      </c>
      <c r="R29" s="150" t="s">
        <v>316</v>
      </c>
      <c r="S29" s="139">
        <f t="shared" si="5"/>
        <v>0</v>
      </c>
    </row>
    <row r="30" spans="1:19" ht="14.25">
      <c r="A30" s="46" t="s">
        <v>75</v>
      </c>
      <c r="B30" s="136">
        <v>26</v>
      </c>
      <c r="C30" s="49">
        <v>-23.529411764705884</v>
      </c>
      <c r="D30" s="49">
        <f t="shared" si="0"/>
        <v>36.111111111111114</v>
      </c>
      <c r="E30" s="17">
        <v>11</v>
      </c>
      <c r="F30" s="49">
        <v>66.66666666666666</v>
      </c>
      <c r="G30" s="49">
        <f t="shared" si="1"/>
        <v>15.277777777777779</v>
      </c>
      <c r="H30" s="17">
        <v>11</v>
      </c>
      <c r="I30" s="49">
        <v>-57.69230769230769</v>
      </c>
      <c r="J30" s="49">
        <f t="shared" si="2"/>
        <v>15.277777777777779</v>
      </c>
      <c r="K30" s="17">
        <v>12</v>
      </c>
      <c r="L30" s="47">
        <v>-20</v>
      </c>
      <c r="M30" s="51">
        <f t="shared" si="3"/>
        <v>16.666666666666668</v>
      </c>
      <c r="N30" s="17">
        <v>12</v>
      </c>
      <c r="O30" s="49">
        <v>-7.692307692307693</v>
      </c>
      <c r="P30" s="49">
        <f t="shared" si="4"/>
        <v>16.666666666666668</v>
      </c>
      <c r="Q30" s="152">
        <v>0</v>
      </c>
      <c r="R30" s="150" t="s">
        <v>316</v>
      </c>
      <c r="S30" s="139">
        <f t="shared" si="5"/>
        <v>0</v>
      </c>
    </row>
    <row r="31" spans="1:19" ht="14.25">
      <c r="A31" s="46" t="s">
        <v>76</v>
      </c>
      <c r="B31" s="136">
        <v>11</v>
      </c>
      <c r="C31" s="49">
        <v>-15.384615384615387</v>
      </c>
      <c r="D31" s="49">
        <f t="shared" si="0"/>
        <v>25.58139534883721</v>
      </c>
      <c r="E31" s="17">
        <v>23</v>
      </c>
      <c r="F31" s="49">
        <v>27.77777777777777</v>
      </c>
      <c r="G31" s="49">
        <f t="shared" si="1"/>
        <v>53.48837209302326</v>
      </c>
      <c r="H31" s="17">
        <v>1</v>
      </c>
      <c r="I31" s="17">
        <v>0</v>
      </c>
      <c r="J31" s="49">
        <f t="shared" si="2"/>
        <v>2.3255813953488373</v>
      </c>
      <c r="K31" s="17">
        <v>7</v>
      </c>
      <c r="L31" s="47">
        <v>600</v>
      </c>
      <c r="M31" s="51">
        <f t="shared" si="3"/>
        <v>16.27906976744186</v>
      </c>
      <c r="N31" s="17">
        <v>0</v>
      </c>
      <c r="O31" s="149" t="s">
        <v>316</v>
      </c>
      <c r="P31" s="49">
        <f t="shared" si="4"/>
        <v>0</v>
      </c>
      <c r="Q31" s="17">
        <v>1</v>
      </c>
      <c r="R31" s="154">
        <v>0</v>
      </c>
      <c r="S31" s="49">
        <f t="shared" si="5"/>
        <v>2.3255813953488373</v>
      </c>
    </row>
    <row r="32" spans="1:19" ht="14.25">
      <c r="A32" s="46" t="s">
        <v>77</v>
      </c>
      <c r="B32" s="136">
        <v>0</v>
      </c>
      <c r="C32" s="136"/>
      <c r="D32" s="136"/>
      <c r="E32" s="17">
        <v>0</v>
      </c>
      <c r="F32" s="136"/>
      <c r="G32" s="136"/>
      <c r="H32" s="17">
        <v>0</v>
      </c>
      <c r="I32" s="17"/>
      <c r="J32" s="136"/>
      <c r="K32" s="17">
        <v>0</v>
      </c>
      <c r="L32" s="47"/>
      <c r="M32" s="139"/>
      <c r="N32" s="17">
        <v>0</v>
      </c>
      <c r="O32" s="17"/>
      <c r="P32" s="49"/>
      <c r="Q32" s="17">
        <v>0</v>
      </c>
      <c r="R32" s="49"/>
      <c r="S32" s="136"/>
    </row>
    <row r="33" spans="1:19" ht="13.5" customHeight="1">
      <c r="A33" s="52" t="s">
        <v>78</v>
      </c>
      <c r="B33" s="138">
        <v>1332</v>
      </c>
      <c r="C33" s="53">
        <v>8.154859967051067</v>
      </c>
      <c r="D33" s="53">
        <f t="shared" si="0"/>
        <v>50.188394875659384</v>
      </c>
      <c r="E33" s="52">
        <v>456</v>
      </c>
      <c r="F33" s="138">
        <v>13.043478260869563</v>
      </c>
      <c r="G33" s="53">
        <f t="shared" si="1"/>
        <v>17.181612660135645</v>
      </c>
      <c r="H33" s="52">
        <v>266</v>
      </c>
      <c r="I33" s="53">
        <v>-21.752265861027183</v>
      </c>
      <c r="J33" s="138">
        <f t="shared" si="2"/>
        <v>10.022607385079127</v>
      </c>
      <c r="K33" s="52">
        <v>287</v>
      </c>
      <c r="L33" s="54">
        <v>-10.793650793650798</v>
      </c>
      <c r="M33" s="151">
        <f t="shared" si="3"/>
        <v>10.81386586284853</v>
      </c>
      <c r="N33" s="52">
        <v>166</v>
      </c>
      <c r="O33" s="137">
        <v>5.479452054794521</v>
      </c>
      <c r="P33" s="53">
        <f t="shared" si="4"/>
        <v>6.254709871891484</v>
      </c>
      <c r="Q33" s="52">
        <v>147</v>
      </c>
      <c r="R33" s="53">
        <v>43.43434343434345</v>
      </c>
      <c r="S33" s="53">
        <f t="shared" si="5"/>
        <v>5.538809344385832</v>
      </c>
    </row>
    <row r="34" spans="1:19" ht="14.25" customHeight="1" hidden="1">
      <c r="A34" s="6" t="s">
        <v>51</v>
      </c>
      <c r="B34" s="2">
        <v>0</v>
      </c>
      <c r="E34" s="4">
        <v>0</v>
      </c>
      <c r="H34" s="4">
        <v>0</v>
      </c>
      <c r="K34" s="4">
        <v>0</v>
      </c>
      <c r="N34" s="4">
        <v>0</v>
      </c>
      <c r="O34" s="1" t="e">
        <f aca="true" t="shared" si="6" ref="O34:O61">N6*100/N34-100</f>
        <v>#DIV/0!</v>
      </c>
      <c r="P34" s="12"/>
      <c r="Q34" s="4">
        <v>0</v>
      </c>
      <c r="R34" s="1" t="e">
        <f aca="true" t="shared" si="7" ref="R34:R61">Q6*100/Q34-100</f>
        <v>#DIV/0!</v>
      </c>
      <c r="S34" s="49" t="e">
        <f t="shared" si="5"/>
        <v>#DIV/0!</v>
      </c>
    </row>
    <row r="35" spans="1:19" ht="14.25" customHeight="1" hidden="1">
      <c r="A35" s="6" t="s">
        <v>52</v>
      </c>
      <c r="B35" s="2">
        <v>31</v>
      </c>
      <c r="C35" s="8">
        <f aca="true" t="shared" si="8" ref="C35:C61">B7*100/B35-100</f>
        <v>90.32258064516128</v>
      </c>
      <c r="E35" s="4">
        <v>0</v>
      </c>
      <c r="F35" s="1" t="e">
        <f aca="true" t="shared" si="9" ref="F35:F61">E7*100/E35-100</f>
        <v>#DIV/0!</v>
      </c>
      <c r="H35" s="4">
        <v>11</v>
      </c>
      <c r="I35" s="1">
        <f aca="true" t="shared" si="10" ref="I35:I61">H7*100/H35-100</f>
        <v>-27.272727272727266</v>
      </c>
      <c r="K35" s="4">
        <v>18</v>
      </c>
      <c r="L35" s="1">
        <f aca="true" t="shared" si="11" ref="L35:L61">K7*100/K35-100</f>
        <v>-44.44444444444444</v>
      </c>
      <c r="N35" s="4">
        <v>2</v>
      </c>
      <c r="O35" s="1">
        <f t="shared" si="6"/>
        <v>250</v>
      </c>
      <c r="P35" s="12"/>
      <c r="Q35" s="4">
        <v>7</v>
      </c>
      <c r="R35" s="1">
        <f t="shared" si="7"/>
        <v>71.42857142857142</v>
      </c>
      <c r="S35" s="49">
        <f t="shared" si="5"/>
        <v>10.144927536231885</v>
      </c>
    </row>
    <row r="36" spans="1:19" ht="14.25" customHeight="1" hidden="1">
      <c r="A36" s="6" t="s">
        <v>53</v>
      </c>
      <c r="B36" s="126">
        <v>45</v>
      </c>
      <c r="C36" s="8">
        <f t="shared" si="8"/>
        <v>-8.888888888888886</v>
      </c>
      <c r="E36" s="4">
        <v>45</v>
      </c>
      <c r="F36" s="1">
        <f t="shared" si="9"/>
        <v>-15.555555555555557</v>
      </c>
      <c r="H36" s="4">
        <v>11</v>
      </c>
      <c r="I36" s="1">
        <f t="shared" si="10"/>
        <v>18.181818181818187</v>
      </c>
      <c r="K36" s="4">
        <v>16</v>
      </c>
      <c r="L36" s="1">
        <f t="shared" si="11"/>
        <v>-50</v>
      </c>
      <c r="N36" s="4">
        <v>5</v>
      </c>
      <c r="O36" s="1">
        <f t="shared" si="6"/>
        <v>-20</v>
      </c>
      <c r="P36" s="12"/>
      <c r="Q36" s="4">
        <v>3</v>
      </c>
      <c r="R36" s="1">
        <f t="shared" si="7"/>
        <v>33.33333333333334</v>
      </c>
      <c r="S36" s="49">
        <f t="shared" si="5"/>
        <v>2.4</v>
      </c>
    </row>
    <row r="37" spans="1:19" ht="14.25" customHeight="1" hidden="1">
      <c r="A37" s="6" t="s">
        <v>54</v>
      </c>
      <c r="B37" s="126">
        <v>25</v>
      </c>
      <c r="C37" s="8">
        <f t="shared" si="8"/>
        <v>0</v>
      </c>
      <c r="E37" s="4">
        <v>20</v>
      </c>
      <c r="F37" s="1">
        <f t="shared" si="9"/>
        <v>30</v>
      </c>
      <c r="H37" s="4">
        <v>6</v>
      </c>
      <c r="I37" s="1">
        <f t="shared" si="10"/>
        <v>-33.33333333333333</v>
      </c>
      <c r="K37" s="4">
        <v>13</v>
      </c>
      <c r="L37" s="1">
        <f t="shared" si="11"/>
        <v>30.769230769230774</v>
      </c>
      <c r="N37" s="4">
        <v>3</v>
      </c>
      <c r="O37" s="1">
        <f t="shared" si="6"/>
        <v>166.66666666666669</v>
      </c>
      <c r="P37" s="12"/>
      <c r="Q37" s="4">
        <v>4</v>
      </c>
      <c r="R37" s="1">
        <f t="shared" si="7"/>
        <v>75</v>
      </c>
      <c r="S37" s="49">
        <f t="shared" si="5"/>
        <v>5.633802816901408</v>
      </c>
    </row>
    <row r="38" spans="1:19" ht="14.25" customHeight="1" hidden="1">
      <c r="A38" s="6" t="s">
        <v>55</v>
      </c>
      <c r="B38" s="126">
        <v>15</v>
      </c>
      <c r="C38" s="8">
        <f t="shared" si="8"/>
        <v>-13.333333333333329</v>
      </c>
      <c r="E38" s="4">
        <v>12</v>
      </c>
      <c r="F38" s="1">
        <f t="shared" si="9"/>
        <v>8.333333333333329</v>
      </c>
      <c r="H38" s="4">
        <v>0</v>
      </c>
      <c r="I38" s="1" t="e">
        <f t="shared" si="10"/>
        <v>#DIV/0!</v>
      </c>
      <c r="K38" s="4">
        <v>31</v>
      </c>
      <c r="L38" s="1">
        <f t="shared" si="11"/>
        <v>-22.58064516129032</v>
      </c>
      <c r="N38" s="4">
        <v>4</v>
      </c>
      <c r="O38" s="1">
        <f t="shared" si="6"/>
        <v>175</v>
      </c>
      <c r="P38" s="12"/>
      <c r="Q38" s="4">
        <v>14</v>
      </c>
      <c r="R38" s="1">
        <f t="shared" si="7"/>
        <v>57.14285714285714</v>
      </c>
      <c r="S38" s="49">
        <f t="shared" si="5"/>
        <v>18.42105263157895</v>
      </c>
    </row>
    <row r="39" spans="1:19" ht="14.25" customHeight="1" hidden="1">
      <c r="A39" s="6" t="s">
        <v>56</v>
      </c>
      <c r="B39" s="126">
        <v>95</v>
      </c>
      <c r="C39" s="8">
        <f t="shared" si="8"/>
        <v>22.10526315789474</v>
      </c>
      <c r="E39" s="4">
        <v>6</v>
      </c>
      <c r="F39" s="1">
        <f t="shared" si="9"/>
        <v>133.33333333333334</v>
      </c>
      <c r="H39" s="4">
        <v>13</v>
      </c>
      <c r="I39" s="1">
        <f t="shared" si="10"/>
        <v>7.692307692307693</v>
      </c>
      <c r="K39" s="4">
        <v>5</v>
      </c>
      <c r="L39" s="1">
        <f t="shared" si="11"/>
        <v>160</v>
      </c>
      <c r="N39" s="4">
        <v>9</v>
      </c>
      <c r="O39" s="1">
        <f t="shared" si="6"/>
        <v>-22.22222222222223</v>
      </c>
      <c r="P39" s="12"/>
      <c r="Q39" s="4">
        <v>16</v>
      </c>
      <c r="R39" s="1">
        <f t="shared" si="7"/>
        <v>-18.75</v>
      </c>
      <c r="S39" s="49">
        <f t="shared" si="5"/>
        <v>11.11111111111111</v>
      </c>
    </row>
    <row r="40" spans="1:19" ht="14.25" customHeight="1" hidden="1">
      <c r="A40" s="6" t="s">
        <v>57</v>
      </c>
      <c r="B40" s="126">
        <v>52</v>
      </c>
      <c r="C40" s="8">
        <f t="shared" si="8"/>
        <v>-21.15384615384616</v>
      </c>
      <c r="E40" s="4">
        <v>11</v>
      </c>
      <c r="F40" s="1">
        <f t="shared" si="9"/>
        <v>190.90909090909093</v>
      </c>
      <c r="H40" s="4">
        <v>0</v>
      </c>
      <c r="I40" s="1" t="e">
        <f t="shared" si="10"/>
        <v>#DIV/0!</v>
      </c>
      <c r="K40" s="4">
        <v>7</v>
      </c>
      <c r="L40" s="1">
        <f t="shared" si="11"/>
        <v>-28.57142857142857</v>
      </c>
      <c r="N40" s="4">
        <v>0</v>
      </c>
      <c r="O40" s="1" t="e">
        <f t="shared" si="6"/>
        <v>#DIV/0!</v>
      </c>
      <c r="P40" s="12"/>
      <c r="Q40" s="4">
        <v>1</v>
      </c>
      <c r="R40" s="1">
        <f t="shared" si="7"/>
        <v>300</v>
      </c>
      <c r="S40" s="49">
        <f t="shared" si="5"/>
        <v>1.408450704225352</v>
      </c>
    </row>
    <row r="41" spans="1:19" ht="14.25" customHeight="1" hidden="1">
      <c r="A41" s="6" t="s">
        <v>58</v>
      </c>
      <c r="B41" s="126">
        <v>32</v>
      </c>
      <c r="C41" s="8">
        <f t="shared" si="8"/>
        <v>34.375</v>
      </c>
      <c r="E41" s="4">
        <v>14</v>
      </c>
      <c r="F41" s="1">
        <f t="shared" si="9"/>
        <v>21.42857142857143</v>
      </c>
      <c r="H41" s="4">
        <v>6</v>
      </c>
      <c r="I41" s="1">
        <f t="shared" si="10"/>
        <v>-16.66666666666667</v>
      </c>
      <c r="K41" s="4">
        <v>6</v>
      </c>
      <c r="L41" s="1">
        <f t="shared" si="11"/>
        <v>-33.33333333333333</v>
      </c>
      <c r="N41" s="4">
        <v>4</v>
      </c>
      <c r="O41" s="1">
        <f t="shared" si="6"/>
        <v>125</v>
      </c>
      <c r="P41" s="12"/>
      <c r="Q41" s="4">
        <v>2</v>
      </c>
      <c r="R41" s="1">
        <f t="shared" si="7"/>
        <v>350</v>
      </c>
      <c r="S41" s="49">
        <f t="shared" si="5"/>
        <v>3.125</v>
      </c>
    </row>
    <row r="42" spans="1:19" ht="14.25" customHeight="1" hidden="1">
      <c r="A42" s="6" t="s">
        <v>59</v>
      </c>
      <c r="B42" s="126">
        <v>2</v>
      </c>
      <c r="C42" s="8">
        <f t="shared" si="8"/>
        <v>-50</v>
      </c>
      <c r="E42" s="4">
        <v>57</v>
      </c>
      <c r="F42" s="1">
        <f t="shared" si="9"/>
        <v>56.140350877192986</v>
      </c>
      <c r="H42" s="4">
        <v>8</v>
      </c>
      <c r="I42" s="1">
        <f t="shared" si="10"/>
        <v>-37.5</v>
      </c>
      <c r="K42" s="4">
        <v>2</v>
      </c>
      <c r="L42" s="1">
        <f t="shared" si="11"/>
        <v>200</v>
      </c>
      <c r="N42" s="4">
        <v>0</v>
      </c>
      <c r="O42" s="1" t="e">
        <f t="shared" si="6"/>
        <v>#DIV/0!</v>
      </c>
      <c r="P42" s="12"/>
      <c r="Q42" s="4">
        <v>0</v>
      </c>
      <c r="R42" s="1" t="e">
        <f t="shared" si="7"/>
        <v>#DIV/0!</v>
      </c>
      <c r="S42" s="49">
        <f t="shared" si="5"/>
        <v>0</v>
      </c>
    </row>
    <row r="43" spans="1:19" ht="14.25" customHeight="1" hidden="1">
      <c r="A43" s="6" t="s">
        <v>60</v>
      </c>
      <c r="B43" s="126">
        <v>161</v>
      </c>
      <c r="C43" s="8">
        <f t="shared" si="8"/>
        <v>15.527950310559007</v>
      </c>
      <c r="E43" s="4">
        <v>37</v>
      </c>
      <c r="F43" s="1">
        <f t="shared" si="9"/>
        <v>-10.810810810810807</v>
      </c>
      <c r="H43" s="4">
        <v>51</v>
      </c>
      <c r="I43" s="1">
        <f t="shared" si="10"/>
        <v>9.803921568627445</v>
      </c>
      <c r="K43" s="4">
        <v>13</v>
      </c>
      <c r="L43" s="1">
        <f t="shared" si="11"/>
        <v>53.84615384615384</v>
      </c>
      <c r="N43" s="4">
        <v>31</v>
      </c>
      <c r="O43" s="1">
        <f t="shared" si="6"/>
        <v>-19.354838709677423</v>
      </c>
      <c r="P43" s="12"/>
      <c r="Q43" s="4">
        <v>11</v>
      </c>
      <c r="R43" s="1">
        <f t="shared" si="7"/>
        <v>45.45454545454547</v>
      </c>
      <c r="S43" s="49">
        <f t="shared" si="5"/>
        <v>3.6184210526315788</v>
      </c>
    </row>
    <row r="44" spans="1:19" ht="14.25" customHeight="1" hidden="1">
      <c r="A44" s="6" t="s">
        <v>61</v>
      </c>
      <c r="B44" s="126">
        <v>1</v>
      </c>
      <c r="C44" s="8">
        <f t="shared" si="8"/>
        <v>100</v>
      </c>
      <c r="E44" s="4">
        <v>0</v>
      </c>
      <c r="F44" s="1" t="e">
        <f t="shared" si="9"/>
        <v>#DIV/0!</v>
      </c>
      <c r="H44" s="4">
        <v>2</v>
      </c>
      <c r="I44" s="1">
        <f t="shared" si="10"/>
        <v>-50</v>
      </c>
      <c r="K44" s="4">
        <v>0</v>
      </c>
      <c r="L44" s="1" t="e">
        <f t="shared" si="11"/>
        <v>#DIV/0!</v>
      </c>
      <c r="N44" s="4">
        <v>1</v>
      </c>
      <c r="O44" s="1">
        <f t="shared" si="6"/>
        <v>-100</v>
      </c>
      <c r="P44" s="12"/>
      <c r="Q44" s="4">
        <v>0</v>
      </c>
      <c r="R44" s="1" t="e">
        <f t="shared" si="7"/>
        <v>#DIV/0!</v>
      </c>
      <c r="S44" s="49">
        <f t="shared" si="5"/>
        <v>0</v>
      </c>
    </row>
    <row r="45" spans="1:19" ht="14.25" customHeight="1" hidden="1">
      <c r="A45" s="6" t="s">
        <v>62</v>
      </c>
      <c r="B45" s="126">
        <v>18</v>
      </c>
      <c r="C45" s="8">
        <f t="shared" si="8"/>
        <v>66.66666666666666</v>
      </c>
      <c r="E45" s="4">
        <v>4</v>
      </c>
      <c r="F45" s="1">
        <f t="shared" si="9"/>
        <v>200</v>
      </c>
      <c r="H45" s="4">
        <v>1</v>
      </c>
      <c r="I45" s="1">
        <f t="shared" si="10"/>
        <v>-100</v>
      </c>
      <c r="K45" s="4">
        <v>7</v>
      </c>
      <c r="L45" s="1">
        <f t="shared" si="11"/>
        <v>-42.857142857142854</v>
      </c>
      <c r="N45" s="4">
        <v>2</v>
      </c>
      <c r="O45" s="1">
        <f t="shared" si="6"/>
        <v>250</v>
      </c>
      <c r="P45" s="12"/>
      <c r="Q45" s="4">
        <v>3</v>
      </c>
      <c r="R45" s="1">
        <f t="shared" si="7"/>
        <v>166.66666666666669</v>
      </c>
      <c r="S45" s="49">
        <f t="shared" si="5"/>
        <v>8.571428571428571</v>
      </c>
    </row>
    <row r="46" spans="1:19" ht="14.25" customHeight="1" hidden="1">
      <c r="A46" s="6" t="s">
        <v>63</v>
      </c>
      <c r="B46" s="126">
        <v>0</v>
      </c>
      <c r="C46" s="8" t="e">
        <f t="shared" si="8"/>
        <v>#DIV/0!</v>
      </c>
      <c r="E46" s="4">
        <v>1</v>
      </c>
      <c r="F46" s="1">
        <f t="shared" si="9"/>
        <v>0</v>
      </c>
      <c r="H46" s="4">
        <v>8</v>
      </c>
      <c r="I46" s="1">
        <f t="shared" si="10"/>
        <v>-12.5</v>
      </c>
      <c r="K46" s="4">
        <v>11</v>
      </c>
      <c r="L46" s="1">
        <f t="shared" si="11"/>
        <v>-18.181818181818187</v>
      </c>
      <c r="N46" s="4">
        <v>7</v>
      </c>
      <c r="O46" s="1">
        <f t="shared" si="6"/>
        <v>-28.57142857142857</v>
      </c>
      <c r="P46" s="12"/>
      <c r="Q46" s="4">
        <v>1</v>
      </c>
      <c r="R46" s="1">
        <f t="shared" si="7"/>
        <v>300</v>
      </c>
      <c r="S46" s="49">
        <f t="shared" si="5"/>
        <v>3.5714285714285716</v>
      </c>
    </row>
    <row r="47" spans="1:19" ht="14.25" customHeight="1" hidden="1">
      <c r="A47" s="6" t="s">
        <v>64</v>
      </c>
      <c r="B47" s="126">
        <v>261</v>
      </c>
      <c r="C47" s="8">
        <f t="shared" si="8"/>
        <v>-16.858237547892713</v>
      </c>
      <c r="E47" s="4">
        <v>52</v>
      </c>
      <c r="F47" s="1">
        <f t="shared" si="9"/>
        <v>-21.15384615384616</v>
      </c>
      <c r="H47" s="4">
        <v>10</v>
      </c>
      <c r="I47" s="1">
        <f t="shared" si="10"/>
        <v>-30</v>
      </c>
      <c r="K47" s="4">
        <v>19</v>
      </c>
      <c r="L47" s="1">
        <f t="shared" si="11"/>
        <v>36.84210526315789</v>
      </c>
      <c r="N47" s="4">
        <v>2</v>
      </c>
      <c r="O47" s="1">
        <f t="shared" si="6"/>
        <v>150</v>
      </c>
      <c r="P47" s="12"/>
      <c r="Q47" s="4">
        <v>10</v>
      </c>
      <c r="R47" s="1">
        <f t="shared" si="7"/>
        <v>20</v>
      </c>
      <c r="S47" s="49">
        <f t="shared" si="5"/>
        <v>2.824858757062147</v>
      </c>
    </row>
    <row r="48" spans="1:19" ht="14.25" customHeight="1" hidden="1">
      <c r="A48" s="6" t="s">
        <v>65</v>
      </c>
      <c r="B48" s="126">
        <v>41</v>
      </c>
      <c r="C48" s="8">
        <f t="shared" si="8"/>
        <v>-2.439024390243901</v>
      </c>
      <c r="E48" s="4">
        <v>10</v>
      </c>
      <c r="F48" s="1">
        <f t="shared" si="9"/>
        <v>20</v>
      </c>
      <c r="H48" s="4">
        <v>36</v>
      </c>
      <c r="I48" s="1">
        <f t="shared" si="10"/>
        <v>-86.11111111111111</v>
      </c>
      <c r="K48" s="4">
        <v>18</v>
      </c>
      <c r="L48" s="1">
        <f t="shared" si="11"/>
        <v>-33.33333333333333</v>
      </c>
      <c r="N48" s="4">
        <v>5</v>
      </c>
      <c r="O48" s="1">
        <f t="shared" si="6"/>
        <v>-20</v>
      </c>
      <c r="P48" s="12"/>
      <c r="Q48" s="4">
        <v>0</v>
      </c>
      <c r="R48" s="1" t="e">
        <f t="shared" si="7"/>
        <v>#DIV/0!</v>
      </c>
      <c r="S48" s="49">
        <f t="shared" si="5"/>
        <v>0</v>
      </c>
    </row>
    <row r="49" spans="1:19" ht="14.25" customHeight="1" hidden="1">
      <c r="A49" s="6" t="s">
        <v>66</v>
      </c>
      <c r="B49" s="126">
        <v>100</v>
      </c>
      <c r="C49" s="8">
        <f t="shared" si="8"/>
        <v>11</v>
      </c>
      <c r="E49" s="4">
        <v>0</v>
      </c>
      <c r="F49" s="1" t="e">
        <f t="shared" si="9"/>
        <v>#DIV/0!</v>
      </c>
      <c r="H49" s="4">
        <v>16</v>
      </c>
      <c r="I49" s="1">
        <f t="shared" si="10"/>
        <v>-62.5</v>
      </c>
      <c r="K49" s="4">
        <v>21</v>
      </c>
      <c r="L49" s="1">
        <f t="shared" si="11"/>
        <v>-9.523809523809518</v>
      </c>
      <c r="N49" s="4">
        <v>1</v>
      </c>
      <c r="O49" s="1">
        <f t="shared" si="6"/>
        <v>300</v>
      </c>
      <c r="P49" s="12"/>
      <c r="Q49" s="4">
        <v>3</v>
      </c>
      <c r="R49" s="1">
        <f t="shared" si="7"/>
        <v>33.33333333333334</v>
      </c>
      <c r="S49" s="49">
        <f t="shared" si="5"/>
        <v>2.127659574468085</v>
      </c>
    </row>
    <row r="50" spans="1:19" ht="14.25" customHeight="1" hidden="1">
      <c r="A50" s="6" t="s">
        <v>67</v>
      </c>
      <c r="B50" s="126">
        <v>81</v>
      </c>
      <c r="C50" s="8">
        <f t="shared" si="8"/>
        <v>33.33333333333334</v>
      </c>
      <c r="E50" s="4">
        <v>4</v>
      </c>
      <c r="F50" s="1">
        <f t="shared" si="9"/>
        <v>125</v>
      </c>
      <c r="H50" s="4">
        <v>10</v>
      </c>
      <c r="I50" s="1">
        <f t="shared" si="10"/>
        <v>40</v>
      </c>
      <c r="K50" s="4">
        <v>13</v>
      </c>
      <c r="L50" s="1">
        <f t="shared" si="11"/>
        <v>-23.07692307692308</v>
      </c>
      <c r="N50" s="4">
        <v>3</v>
      </c>
      <c r="O50" s="1">
        <f t="shared" si="6"/>
        <v>-33.33333333333333</v>
      </c>
      <c r="P50" s="12"/>
      <c r="Q50" s="4">
        <v>9</v>
      </c>
      <c r="R50" s="1">
        <f t="shared" si="7"/>
        <v>-33.33333333333333</v>
      </c>
      <c r="S50" s="49">
        <f t="shared" si="5"/>
        <v>7.5</v>
      </c>
    </row>
    <row r="51" spans="1:19" ht="14.25" customHeight="1" hidden="1">
      <c r="A51" s="6" t="s">
        <v>68</v>
      </c>
      <c r="B51" s="126">
        <v>71</v>
      </c>
      <c r="C51" s="8">
        <f t="shared" si="8"/>
        <v>-25.352112676056336</v>
      </c>
      <c r="E51" s="4">
        <v>9</v>
      </c>
      <c r="F51" s="1">
        <f t="shared" si="9"/>
        <v>33.33333333333334</v>
      </c>
      <c r="H51" s="4">
        <v>25</v>
      </c>
      <c r="I51" s="1">
        <f t="shared" si="10"/>
        <v>-80</v>
      </c>
      <c r="K51" s="4">
        <v>20</v>
      </c>
      <c r="L51" s="1">
        <f t="shared" si="11"/>
        <v>-35</v>
      </c>
      <c r="N51" s="4">
        <v>2</v>
      </c>
      <c r="O51" s="1">
        <f t="shared" si="6"/>
        <v>300</v>
      </c>
      <c r="P51" s="12"/>
      <c r="Q51" s="4">
        <v>2</v>
      </c>
      <c r="R51" s="1">
        <f t="shared" si="7"/>
        <v>50</v>
      </c>
      <c r="S51" s="49">
        <f t="shared" si="5"/>
        <v>1.550387596899225</v>
      </c>
    </row>
    <row r="52" spans="1:19" ht="14.25" customHeight="1" hidden="1">
      <c r="A52" s="6" t="s">
        <v>69</v>
      </c>
      <c r="B52" s="126">
        <v>2</v>
      </c>
      <c r="C52" s="8">
        <f t="shared" si="8"/>
        <v>100</v>
      </c>
      <c r="E52" s="4">
        <v>8</v>
      </c>
      <c r="F52" s="1">
        <f t="shared" si="9"/>
        <v>25</v>
      </c>
      <c r="H52" s="4">
        <v>17</v>
      </c>
      <c r="I52" s="1">
        <f t="shared" si="10"/>
        <v>-5.882352941176464</v>
      </c>
      <c r="K52" s="4">
        <v>9</v>
      </c>
      <c r="L52" s="1">
        <f t="shared" si="11"/>
        <v>-44.44444444444444</v>
      </c>
      <c r="N52" s="4">
        <v>4</v>
      </c>
      <c r="O52" s="1">
        <f t="shared" si="6"/>
        <v>0</v>
      </c>
      <c r="P52" s="12"/>
      <c r="Q52" s="4">
        <v>0</v>
      </c>
      <c r="R52" s="1" t="e">
        <f t="shared" si="7"/>
        <v>#DIV/0!</v>
      </c>
      <c r="S52" s="49">
        <f t="shared" si="5"/>
        <v>0</v>
      </c>
    </row>
    <row r="53" spans="1:19" ht="14.25" customHeight="1" hidden="1">
      <c r="A53" s="6" t="s">
        <v>70</v>
      </c>
      <c r="B53" s="126">
        <v>23</v>
      </c>
      <c r="C53" s="8">
        <f t="shared" si="8"/>
        <v>121.7391304347826</v>
      </c>
      <c r="E53" s="4">
        <v>13</v>
      </c>
      <c r="F53" s="1">
        <f t="shared" si="9"/>
        <v>-23.07692307692308</v>
      </c>
      <c r="H53" s="4">
        <v>14</v>
      </c>
      <c r="I53" s="1">
        <f t="shared" si="10"/>
        <v>-42.857142857142854</v>
      </c>
      <c r="K53" s="4">
        <v>12</v>
      </c>
      <c r="L53" s="1">
        <f t="shared" si="11"/>
        <v>25</v>
      </c>
      <c r="N53" s="4">
        <v>3</v>
      </c>
      <c r="O53" s="1">
        <f t="shared" si="6"/>
        <v>-33.33333333333333</v>
      </c>
      <c r="P53" s="12"/>
      <c r="Q53" s="4">
        <v>1</v>
      </c>
      <c r="R53" s="1">
        <f t="shared" si="7"/>
        <v>300</v>
      </c>
      <c r="S53" s="49">
        <f t="shared" si="5"/>
        <v>1.5151515151515151</v>
      </c>
    </row>
    <row r="54" spans="1:19" ht="14.25" customHeight="1" hidden="1">
      <c r="A54" s="6" t="s">
        <v>71</v>
      </c>
      <c r="B54" s="126">
        <v>36</v>
      </c>
      <c r="C54" s="8">
        <f t="shared" si="8"/>
        <v>125</v>
      </c>
      <c r="E54" s="4">
        <v>0</v>
      </c>
      <c r="F54" s="1" t="e">
        <f t="shared" si="9"/>
        <v>#DIV/0!</v>
      </c>
      <c r="H54" s="4">
        <v>13</v>
      </c>
      <c r="I54" s="1">
        <f t="shared" si="10"/>
        <v>153.84615384615384</v>
      </c>
      <c r="K54" s="4">
        <v>8</v>
      </c>
      <c r="L54" s="1">
        <f t="shared" si="11"/>
        <v>25</v>
      </c>
      <c r="N54" s="4">
        <v>5</v>
      </c>
      <c r="O54" s="1">
        <f t="shared" si="6"/>
        <v>20</v>
      </c>
      <c r="P54" s="12"/>
      <c r="Q54" s="4">
        <v>1</v>
      </c>
      <c r="R54" s="1">
        <f t="shared" si="7"/>
        <v>300</v>
      </c>
      <c r="S54" s="49">
        <f t="shared" si="5"/>
        <v>1.5873015873015872</v>
      </c>
    </row>
    <row r="55" spans="1:19" ht="14.25" customHeight="1" hidden="1">
      <c r="A55" s="6" t="s">
        <v>72</v>
      </c>
      <c r="B55" s="126">
        <v>33</v>
      </c>
      <c r="C55" s="8">
        <f t="shared" si="8"/>
        <v>-18.181818181818187</v>
      </c>
      <c r="E55" s="4">
        <v>0</v>
      </c>
      <c r="F55" s="1" t="e">
        <f t="shared" si="9"/>
        <v>#DIV/0!</v>
      </c>
      <c r="H55" s="4">
        <v>30</v>
      </c>
      <c r="I55" s="1">
        <f t="shared" si="10"/>
        <v>10</v>
      </c>
      <c r="K55" s="4">
        <v>22</v>
      </c>
      <c r="L55" s="1">
        <f t="shared" si="11"/>
        <v>0</v>
      </c>
      <c r="N55" s="4">
        <v>13</v>
      </c>
      <c r="O55" s="1">
        <f t="shared" si="6"/>
        <v>46.15384615384616</v>
      </c>
      <c r="P55" s="12"/>
      <c r="Q55" s="4">
        <v>4</v>
      </c>
      <c r="R55" s="1">
        <f t="shared" si="7"/>
        <v>0</v>
      </c>
      <c r="S55" s="49">
        <f t="shared" si="5"/>
        <v>3.9215686274509802</v>
      </c>
    </row>
    <row r="56" spans="1:19" ht="14.25" customHeight="1" hidden="1">
      <c r="A56" s="6" t="s">
        <v>73</v>
      </c>
      <c r="B56" s="126">
        <v>17</v>
      </c>
      <c r="C56" s="8">
        <f t="shared" si="8"/>
        <v>-11.764705882352942</v>
      </c>
      <c r="E56" s="4">
        <v>28</v>
      </c>
      <c r="F56" s="1">
        <f t="shared" si="9"/>
        <v>-14.285714285714292</v>
      </c>
      <c r="H56" s="4">
        <v>8</v>
      </c>
      <c r="I56" s="1">
        <f t="shared" si="10"/>
        <v>-25</v>
      </c>
      <c r="K56" s="4">
        <v>24</v>
      </c>
      <c r="L56" s="1">
        <f t="shared" si="11"/>
        <v>-45.833333333333336</v>
      </c>
      <c r="N56" s="4">
        <v>9</v>
      </c>
      <c r="O56" s="1">
        <f t="shared" si="6"/>
        <v>-33.33333333333333</v>
      </c>
      <c r="P56" s="12"/>
      <c r="Q56" s="4">
        <v>3</v>
      </c>
      <c r="R56" s="1">
        <f t="shared" si="7"/>
        <v>0</v>
      </c>
      <c r="S56" s="49">
        <f t="shared" si="5"/>
        <v>3.3707865168539324</v>
      </c>
    </row>
    <row r="57" spans="1:19" ht="14.25" customHeight="1" hidden="1">
      <c r="A57" s="6" t="s">
        <v>74</v>
      </c>
      <c r="B57" s="126">
        <v>25</v>
      </c>
      <c r="C57" s="8">
        <f t="shared" si="8"/>
        <v>24</v>
      </c>
      <c r="E57" s="4">
        <v>36</v>
      </c>
      <c r="F57" s="1">
        <f t="shared" si="9"/>
        <v>-22.22222222222223</v>
      </c>
      <c r="H57" s="4">
        <v>8</v>
      </c>
      <c r="I57" s="1">
        <f t="shared" si="10"/>
        <v>0</v>
      </c>
      <c r="K57" s="4">
        <v>4</v>
      </c>
      <c r="L57" s="1">
        <f t="shared" si="11"/>
        <v>-25</v>
      </c>
      <c r="N57" s="4">
        <v>15</v>
      </c>
      <c r="O57" s="1">
        <f t="shared" si="6"/>
        <v>-40</v>
      </c>
      <c r="P57" s="12"/>
      <c r="Q57" s="4">
        <v>1</v>
      </c>
      <c r="R57" s="1">
        <f t="shared" si="7"/>
        <v>-100</v>
      </c>
      <c r="S57" s="49">
        <f t="shared" si="5"/>
        <v>1.1235955056179776</v>
      </c>
    </row>
    <row r="58" spans="1:19" ht="14.25" customHeight="1" hidden="1">
      <c r="A58" s="6" t="s">
        <v>75</v>
      </c>
      <c r="B58" s="126">
        <v>34</v>
      </c>
      <c r="C58" s="8">
        <f t="shared" si="8"/>
        <v>-23.529411764705884</v>
      </c>
      <c r="E58" s="4">
        <v>6</v>
      </c>
      <c r="F58" s="1">
        <f t="shared" si="9"/>
        <v>83.33333333333334</v>
      </c>
      <c r="H58" s="4">
        <v>26</v>
      </c>
      <c r="I58" s="1">
        <f t="shared" si="10"/>
        <v>-57.69230769230769</v>
      </c>
      <c r="K58" s="4">
        <v>15</v>
      </c>
      <c r="L58" s="1">
        <f t="shared" si="11"/>
        <v>-20</v>
      </c>
      <c r="N58" s="4">
        <v>13</v>
      </c>
      <c r="O58" s="1">
        <f t="shared" si="6"/>
        <v>-7.692307692307693</v>
      </c>
      <c r="P58" s="12"/>
      <c r="Q58" s="4">
        <v>2</v>
      </c>
      <c r="R58" s="1">
        <f t="shared" si="7"/>
        <v>-100</v>
      </c>
      <c r="S58" s="49">
        <f t="shared" si="5"/>
        <v>2.0833333333333335</v>
      </c>
    </row>
    <row r="59" spans="1:19" ht="14.25" customHeight="1" hidden="1">
      <c r="A59" s="6" t="s">
        <v>76</v>
      </c>
      <c r="B59" s="126">
        <v>13</v>
      </c>
      <c r="C59" s="8">
        <f t="shared" si="8"/>
        <v>-15.384615384615387</v>
      </c>
      <c r="E59" s="4">
        <v>18</v>
      </c>
      <c r="F59" s="1">
        <f t="shared" si="9"/>
        <v>27.77777777777777</v>
      </c>
      <c r="H59" s="4">
        <v>1</v>
      </c>
      <c r="I59" s="1">
        <f t="shared" si="10"/>
        <v>0</v>
      </c>
      <c r="K59" s="4">
        <v>1</v>
      </c>
      <c r="L59" s="1">
        <f t="shared" si="11"/>
        <v>600</v>
      </c>
      <c r="N59" s="4">
        <v>3</v>
      </c>
      <c r="O59" s="1">
        <f t="shared" si="6"/>
        <v>-100</v>
      </c>
      <c r="P59" s="12"/>
      <c r="Q59" s="4">
        <v>1</v>
      </c>
      <c r="R59" s="1">
        <f t="shared" si="7"/>
        <v>0</v>
      </c>
      <c r="S59" s="49">
        <f t="shared" si="5"/>
        <v>2.7027027027027026</v>
      </c>
    </row>
    <row r="60" spans="1:19" ht="14.25" customHeight="1" hidden="1">
      <c r="A60" s="6" t="s">
        <v>77</v>
      </c>
      <c r="B60" s="126">
        <v>0</v>
      </c>
      <c r="C60" s="8" t="e">
        <f t="shared" si="8"/>
        <v>#DIV/0!</v>
      </c>
      <c r="E60" s="4">
        <v>0</v>
      </c>
      <c r="F60" s="1" t="e">
        <f t="shared" si="9"/>
        <v>#DIV/0!</v>
      </c>
      <c r="H60" s="4">
        <v>0</v>
      </c>
      <c r="I60" s="1" t="e">
        <f t="shared" si="10"/>
        <v>#DIV/0!</v>
      </c>
      <c r="K60" s="4">
        <v>0</v>
      </c>
      <c r="L60" s="1" t="e">
        <f t="shared" si="11"/>
        <v>#DIV/0!</v>
      </c>
      <c r="N60" s="4">
        <v>0</v>
      </c>
      <c r="O60" s="1" t="e">
        <f t="shared" si="6"/>
        <v>#DIV/0!</v>
      </c>
      <c r="P60" s="12"/>
      <c r="Q60" s="4">
        <v>0</v>
      </c>
      <c r="R60" s="1" t="e">
        <f t="shared" si="7"/>
        <v>#DIV/0!</v>
      </c>
      <c r="S60" s="49" t="e">
        <f t="shared" si="5"/>
        <v>#DIV/0!</v>
      </c>
    </row>
    <row r="61" spans="1:19" ht="15" customHeight="1" hidden="1">
      <c r="A61" s="10" t="s">
        <v>78</v>
      </c>
      <c r="B61" s="127">
        <v>1214</v>
      </c>
      <c r="C61" s="8">
        <f t="shared" si="8"/>
        <v>9.719934102141679</v>
      </c>
      <c r="E61" s="10">
        <v>391</v>
      </c>
      <c r="F61" s="1">
        <f t="shared" si="9"/>
        <v>16.624040920716112</v>
      </c>
      <c r="H61" s="10">
        <v>331</v>
      </c>
      <c r="I61" s="1">
        <f t="shared" si="10"/>
        <v>-19.63746223564955</v>
      </c>
      <c r="K61" s="10">
        <v>315</v>
      </c>
      <c r="L61" s="1">
        <f t="shared" si="11"/>
        <v>-8.888888888888886</v>
      </c>
      <c r="N61" s="10">
        <v>146</v>
      </c>
      <c r="O61" s="1">
        <f t="shared" si="6"/>
        <v>13.698630136986296</v>
      </c>
      <c r="Q61" s="10">
        <v>99</v>
      </c>
      <c r="R61" s="1">
        <f t="shared" si="7"/>
        <v>48.4848484848485</v>
      </c>
      <c r="S61" s="49">
        <f t="shared" si="5"/>
        <v>3.9663461538461537</v>
      </c>
    </row>
    <row r="62" ht="14.25" hidden="1"/>
    <row r="63" spans="3:8" ht="14.25">
      <c r="C63" s="8"/>
      <c r="D63" s="8"/>
      <c r="E63" s="8"/>
      <c r="H63" s="8"/>
    </row>
    <row r="64" ht="14.25">
      <c r="F64" s="8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16 L6:L33 O6:O15 I6:I11 R25:R28 R21:R23 R6:R13 R15:R19 O17:O30 O32:O33 R31:R33 I18:I33">
    <cfRule type="cellIs" priority="5" dxfId="145" operator="lessThanOrEqual" stopIfTrue="1">
      <formula>0</formula>
    </cfRule>
    <cfRule type="cellIs" priority="6" dxfId="142" operator="greaterThan" stopIfTrue="1">
      <formula>0</formula>
    </cfRule>
  </conditionalFormatting>
  <conditionalFormatting sqref="B8:B33">
    <cfRule type="cellIs" priority="3" dxfId="145" operator="lessThanOrEqual" stopIfTrue="1">
      <formula>0</formula>
    </cfRule>
    <cfRule type="cellIs" priority="4" dxfId="142" operator="greaterThan" stopIfTrue="1">
      <formula>0</formula>
    </cfRule>
  </conditionalFormatting>
  <conditionalFormatting sqref="B7">
    <cfRule type="cellIs" priority="1" dxfId="145" operator="lessThanOrEqual" stopIfTrue="1">
      <formula>0</formula>
    </cfRule>
    <cfRule type="cellIs" priority="2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7">
      <selection activeCell="L25" sqref="L25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194" t="s">
        <v>15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">
      <c r="A2" s="194" t="s">
        <v>315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4.25">
      <c r="A3" s="27" t="s">
        <v>115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3" customFormat="1" ht="14.25">
      <c r="A4" s="192" t="s">
        <v>116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117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118</v>
      </c>
      <c r="B7" s="14">
        <v>484</v>
      </c>
      <c r="C7" s="14">
        <v>640</v>
      </c>
      <c r="D7" s="30">
        <f>C7*100/B7-100</f>
        <v>32.23140495867767</v>
      </c>
      <c r="E7" s="73">
        <v>43</v>
      </c>
      <c r="F7" s="14">
        <v>61</v>
      </c>
      <c r="G7" s="30">
        <f>F7*100/E7-100</f>
        <v>41.86046511627907</v>
      </c>
      <c r="H7" s="16">
        <v>645</v>
      </c>
      <c r="I7" s="14">
        <v>877</v>
      </c>
      <c r="J7" s="30">
        <f aca="true" t="shared" si="0" ref="J7:J34">I7*100/H7-100</f>
        <v>35.96899224806202</v>
      </c>
    </row>
    <row r="8" spans="1:10" ht="14.25">
      <c r="A8" s="19" t="s">
        <v>119</v>
      </c>
      <c r="B8" s="14">
        <v>116</v>
      </c>
      <c r="C8" s="14">
        <v>193</v>
      </c>
      <c r="D8" s="30">
        <f aca="true" t="shared" si="1" ref="D8:D34">C8*100/B8-100</f>
        <v>66.37931034482759</v>
      </c>
      <c r="E8" s="73">
        <v>22</v>
      </c>
      <c r="F8" s="14">
        <v>36</v>
      </c>
      <c r="G8" s="30">
        <f aca="true" t="shared" si="2" ref="G8:G33">F8*100/E8-100</f>
        <v>63.636363636363626</v>
      </c>
      <c r="H8" s="16">
        <v>147</v>
      </c>
      <c r="I8" s="14">
        <v>251</v>
      </c>
      <c r="J8" s="30">
        <f t="shared" si="0"/>
        <v>70.74829931972789</v>
      </c>
    </row>
    <row r="9" spans="1:10" ht="14.25">
      <c r="A9" s="19" t="s">
        <v>120</v>
      </c>
      <c r="B9" s="14">
        <v>2386</v>
      </c>
      <c r="C9" s="14">
        <v>2979</v>
      </c>
      <c r="D9" s="30">
        <f t="shared" si="1"/>
        <v>24.853310980720877</v>
      </c>
      <c r="E9" s="73">
        <v>326</v>
      </c>
      <c r="F9" s="14">
        <v>363</v>
      </c>
      <c r="G9" s="30">
        <f t="shared" si="2"/>
        <v>11.349693251533736</v>
      </c>
      <c r="H9" s="16">
        <v>3147</v>
      </c>
      <c r="I9" s="14">
        <v>3936</v>
      </c>
      <c r="J9" s="30">
        <f t="shared" si="0"/>
        <v>25.071496663489043</v>
      </c>
    </row>
    <row r="10" spans="1:10" ht="14.25">
      <c r="A10" s="19" t="s">
        <v>121</v>
      </c>
      <c r="B10" s="14">
        <v>135</v>
      </c>
      <c r="C10" s="14">
        <v>152</v>
      </c>
      <c r="D10" s="30">
        <f t="shared" si="1"/>
        <v>12.592592592592595</v>
      </c>
      <c r="E10" s="73">
        <v>1</v>
      </c>
      <c r="F10" s="14">
        <v>1</v>
      </c>
      <c r="G10" s="30">
        <f t="shared" si="2"/>
        <v>0</v>
      </c>
      <c r="H10" s="16">
        <v>199</v>
      </c>
      <c r="I10" s="14">
        <v>201</v>
      </c>
      <c r="J10" s="30">
        <f t="shared" si="0"/>
        <v>1.005025125628137</v>
      </c>
    </row>
    <row r="11" spans="1:10" ht="14.25">
      <c r="A11" s="19" t="s">
        <v>122</v>
      </c>
      <c r="B11" s="14">
        <v>30</v>
      </c>
      <c r="C11" s="14">
        <v>22</v>
      </c>
      <c r="D11" s="30">
        <f t="shared" si="1"/>
        <v>-26.66666666666667</v>
      </c>
      <c r="E11" s="73">
        <v>0</v>
      </c>
      <c r="F11" s="14">
        <v>5</v>
      </c>
      <c r="G11" s="30" t="s">
        <v>311</v>
      </c>
      <c r="H11" s="16">
        <v>35</v>
      </c>
      <c r="I11" s="14">
        <v>34</v>
      </c>
      <c r="J11" s="30">
        <f t="shared" si="0"/>
        <v>-2.857142857142861</v>
      </c>
    </row>
    <row r="12" spans="1:13" ht="14.25">
      <c r="A12" s="19" t="s">
        <v>123</v>
      </c>
      <c r="B12" s="14">
        <v>1458</v>
      </c>
      <c r="C12" s="14">
        <v>1816</v>
      </c>
      <c r="D12" s="30">
        <f t="shared" si="1"/>
        <v>24.554183813443075</v>
      </c>
      <c r="E12" s="73">
        <v>98</v>
      </c>
      <c r="F12" s="14">
        <v>111</v>
      </c>
      <c r="G12" s="30">
        <f t="shared" si="2"/>
        <v>13.265306122448976</v>
      </c>
      <c r="H12" s="16">
        <v>1832</v>
      </c>
      <c r="I12" s="14">
        <v>2286</v>
      </c>
      <c r="J12" s="30">
        <f t="shared" si="0"/>
        <v>24.78165938864629</v>
      </c>
      <c r="M12" s="167"/>
    </row>
    <row r="13" spans="1:10" ht="14.25">
      <c r="A13" s="19" t="s">
        <v>124</v>
      </c>
      <c r="B13" s="14">
        <v>443</v>
      </c>
      <c r="C13" s="14">
        <v>456</v>
      </c>
      <c r="D13" s="30">
        <f t="shared" si="1"/>
        <v>2.9345372460496577</v>
      </c>
      <c r="E13" s="73">
        <v>14</v>
      </c>
      <c r="F13" s="14">
        <v>16</v>
      </c>
      <c r="G13" s="30">
        <f t="shared" si="2"/>
        <v>14.285714285714292</v>
      </c>
      <c r="H13" s="16">
        <v>469</v>
      </c>
      <c r="I13" s="14">
        <v>469</v>
      </c>
      <c r="J13" s="30">
        <f t="shared" si="0"/>
        <v>0</v>
      </c>
    </row>
    <row r="14" spans="1:10" ht="28.5">
      <c r="A14" s="19" t="s">
        <v>125</v>
      </c>
      <c r="B14" s="14">
        <v>2</v>
      </c>
      <c r="C14" s="14">
        <v>3</v>
      </c>
      <c r="D14" s="30">
        <f t="shared" si="1"/>
        <v>50</v>
      </c>
      <c r="E14" s="73">
        <v>1</v>
      </c>
      <c r="F14" s="94">
        <v>0</v>
      </c>
      <c r="G14" s="168" t="s">
        <v>316</v>
      </c>
      <c r="H14" s="16">
        <v>1</v>
      </c>
      <c r="I14" s="14">
        <v>3</v>
      </c>
      <c r="J14" s="30">
        <f t="shared" si="0"/>
        <v>200</v>
      </c>
    </row>
    <row r="15" spans="1:10" ht="28.5">
      <c r="A15" s="19" t="s">
        <v>126</v>
      </c>
      <c r="B15" s="14">
        <v>6</v>
      </c>
      <c r="C15" s="14">
        <v>13</v>
      </c>
      <c r="D15" s="30">
        <f t="shared" si="1"/>
        <v>116.66666666666666</v>
      </c>
      <c r="E15" s="73">
        <v>1</v>
      </c>
      <c r="F15" s="94">
        <v>0</v>
      </c>
      <c r="G15" s="168" t="s">
        <v>316</v>
      </c>
      <c r="H15" s="16">
        <v>7</v>
      </c>
      <c r="I15" s="14">
        <v>21</v>
      </c>
      <c r="J15" s="30">
        <f t="shared" si="0"/>
        <v>200</v>
      </c>
    </row>
    <row r="16" spans="1:13" ht="14.25">
      <c r="A16" s="19" t="s">
        <v>127</v>
      </c>
      <c r="B16" s="14">
        <v>112</v>
      </c>
      <c r="C16" s="14">
        <v>108</v>
      </c>
      <c r="D16" s="30">
        <f t="shared" si="1"/>
        <v>-3.5714285714285694</v>
      </c>
      <c r="E16" s="73">
        <v>16</v>
      </c>
      <c r="F16" s="14">
        <v>8</v>
      </c>
      <c r="G16" s="30">
        <f t="shared" si="2"/>
        <v>-50</v>
      </c>
      <c r="H16" s="16">
        <v>180</v>
      </c>
      <c r="I16" s="14">
        <v>159</v>
      </c>
      <c r="J16" s="30">
        <f t="shared" si="0"/>
        <v>-11.666666666666671</v>
      </c>
      <c r="M16" s="149"/>
    </row>
    <row r="17" spans="1:10" ht="28.5">
      <c r="A17" s="19" t="s">
        <v>128</v>
      </c>
      <c r="B17" s="14">
        <v>18</v>
      </c>
      <c r="C17" s="14">
        <v>22</v>
      </c>
      <c r="D17" s="30">
        <f t="shared" si="1"/>
        <v>22.22222222222223</v>
      </c>
      <c r="E17" s="73">
        <v>2</v>
      </c>
      <c r="F17" s="14">
        <v>0</v>
      </c>
      <c r="G17" s="167" t="s">
        <v>316</v>
      </c>
      <c r="H17" s="16">
        <v>19</v>
      </c>
      <c r="I17" s="14">
        <v>23</v>
      </c>
      <c r="J17" s="30">
        <f t="shared" si="0"/>
        <v>21.05263157894737</v>
      </c>
    </row>
    <row r="18" spans="1:10" ht="14.25">
      <c r="A18" s="19" t="s">
        <v>129</v>
      </c>
      <c r="B18" s="14">
        <v>13</v>
      </c>
      <c r="C18" s="14">
        <v>9</v>
      </c>
      <c r="D18" s="30">
        <f t="shared" si="1"/>
        <v>-30.769230769230774</v>
      </c>
      <c r="E18" s="73">
        <v>3</v>
      </c>
      <c r="F18" s="14">
        <v>3</v>
      </c>
      <c r="G18" s="30">
        <f t="shared" si="2"/>
        <v>0</v>
      </c>
      <c r="H18" s="16">
        <v>17</v>
      </c>
      <c r="I18" s="14">
        <v>8</v>
      </c>
      <c r="J18" s="30">
        <f t="shared" si="0"/>
        <v>-52.94117647058823</v>
      </c>
    </row>
    <row r="19" spans="1:10" ht="14.25">
      <c r="A19" s="19" t="s">
        <v>130</v>
      </c>
      <c r="B19" s="14">
        <v>8</v>
      </c>
      <c r="C19" s="14">
        <v>10</v>
      </c>
      <c r="D19" s="30">
        <f t="shared" si="1"/>
        <v>25</v>
      </c>
      <c r="E19" s="73">
        <v>1</v>
      </c>
      <c r="F19" s="14">
        <v>0</v>
      </c>
      <c r="G19" s="167" t="s">
        <v>316</v>
      </c>
      <c r="H19" s="16">
        <v>10</v>
      </c>
      <c r="I19" s="14">
        <v>12</v>
      </c>
      <c r="J19" s="30">
        <f t="shared" si="0"/>
        <v>20</v>
      </c>
    </row>
    <row r="20" spans="1:10" ht="14.25">
      <c r="A20" s="19" t="s">
        <v>131</v>
      </c>
      <c r="B20" s="14">
        <v>2</v>
      </c>
      <c r="C20" s="14">
        <v>8</v>
      </c>
      <c r="D20" s="30">
        <f t="shared" si="1"/>
        <v>300</v>
      </c>
      <c r="E20" s="73">
        <v>0</v>
      </c>
      <c r="F20" s="14">
        <v>0</v>
      </c>
      <c r="G20" s="30">
        <v>0</v>
      </c>
      <c r="H20" s="16">
        <v>3</v>
      </c>
      <c r="I20" s="14">
        <v>11</v>
      </c>
      <c r="J20" s="30">
        <f t="shared" si="0"/>
        <v>266.6666666666667</v>
      </c>
    </row>
    <row r="21" spans="1:10" ht="14.25">
      <c r="A21" s="19" t="s">
        <v>132</v>
      </c>
      <c r="B21" s="14">
        <v>116</v>
      </c>
      <c r="C21" s="14">
        <v>137</v>
      </c>
      <c r="D21" s="30">
        <f t="shared" si="1"/>
        <v>18.103448275862064</v>
      </c>
      <c r="E21" s="73">
        <v>20</v>
      </c>
      <c r="F21" s="14">
        <v>32</v>
      </c>
      <c r="G21" s="30">
        <f t="shared" si="2"/>
        <v>60</v>
      </c>
      <c r="H21" s="16">
        <v>196</v>
      </c>
      <c r="I21" s="14">
        <v>231</v>
      </c>
      <c r="J21" s="30">
        <f t="shared" si="0"/>
        <v>17.85714285714286</v>
      </c>
    </row>
    <row r="22" spans="1:10" ht="14.25">
      <c r="A22" s="19" t="s">
        <v>133</v>
      </c>
      <c r="B22" s="14">
        <v>300</v>
      </c>
      <c r="C22" s="14">
        <v>311</v>
      </c>
      <c r="D22" s="30">
        <f t="shared" si="1"/>
        <v>3.6666666666666714</v>
      </c>
      <c r="E22" s="73">
        <v>62</v>
      </c>
      <c r="F22" s="14">
        <v>75</v>
      </c>
      <c r="G22" s="30">
        <f t="shared" si="2"/>
        <v>20.967741935483872</v>
      </c>
      <c r="H22" s="16">
        <v>526</v>
      </c>
      <c r="I22" s="14">
        <v>567</v>
      </c>
      <c r="J22" s="30">
        <f t="shared" si="0"/>
        <v>7.794676806083643</v>
      </c>
    </row>
    <row r="23" spans="1:10" ht="14.25">
      <c r="A23" s="19" t="s">
        <v>134</v>
      </c>
      <c r="B23" s="14">
        <v>797</v>
      </c>
      <c r="C23" s="14">
        <v>912</v>
      </c>
      <c r="D23" s="30">
        <f t="shared" si="1"/>
        <v>14.429109159347547</v>
      </c>
      <c r="E23" s="73">
        <v>30</v>
      </c>
      <c r="F23" s="14">
        <v>23</v>
      </c>
      <c r="G23" s="30">
        <f t="shared" si="2"/>
        <v>-23.33333333333333</v>
      </c>
      <c r="H23" s="16">
        <v>1158</v>
      </c>
      <c r="I23" s="14">
        <v>1260</v>
      </c>
      <c r="J23" s="30">
        <f t="shared" si="0"/>
        <v>8.808290155440417</v>
      </c>
    </row>
    <row r="24" spans="1:10" ht="14.25">
      <c r="A24" s="19" t="s">
        <v>135</v>
      </c>
      <c r="B24" s="14">
        <v>31</v>
      </c>
      <c r="C24" s="14">
        <v>17</v>
      </c>
      <c r="D24" s="30">
        <f t="shared" si="1"/>
        <v>-45.16129032258065</v>
      </c>
      <c r="E24" s="73">
        <v>2</v>
      </c>
      <c r="F24" s="14">
        <v>1</v>
      </c>
      <c r="G24" s="30">
        <f t="shared" si="2"/>
        <v>-50</v>
      </c>
      <c r="H24" s="16">
        <v>40</v>
      </c>
      <c r="I24" s="14">
        <v>18</v>
      </c>
      <c r="J24" s="30">
        <f t="shared" si="0"/>
        <v>-55</v>
      </c>
    </row>
    <row r="25" spans="1:10" ht="14.25">
      <c r="A25" s="19" t="s">
        <v>136</v>
      </c>
      <c r="B25" s="14">
        <v>686</v>
      </c>
      <c r="C25" s="14">
        <v>801</v>
      </c>
      <c r="D25" s="30">
        <f t="shared" si="1"/>
        <v>16.76384839650146</v>
      </c>
      <c r="E25" s="73">
        <v>32</v>
      </c>
      <c r="F25" s="14">
        <v>21</v>
      </c>
      <c r="G25" s="30">
        <f t="shared" si="2"/>
        <v>-34.375</v>
      </c>
      <c r="H25" s="16">
        <v>901</v>
      </c>
      <c r="I25" s="14">
        <v>1043</v>
      </c>
      <c r="J25" s="30">
        <f t="shared" si="0"/>
        <v>15.760266370699227</v>
      </c>
    </row>
    <row r="26" spans="1:10" ht="14.25">
      <c r="A26" s="19" t="s">
        <v>137</v>
      </c>
      <c r="B26" s="14">
        <v>25</v>
      </c>
      <c r="C26" s="14">
        <v>37</v>
      </c>
      <c r="D26" s="30">
        <f t="shared" si="1"/>
        <v>48</v>
      </c>
      <c r="E26" s="73">
        <v>5</v>
      </c>
      <c r="F26" s="14">
        <v>16</v>
      </c>
      <c r="G26" s="30">
        <f t="shared" si="2"/>
        <v>220</v>
      </c>
      <c r="H26" s="16">
        <v>30</v>
      </c>
      <c r="I26" s="14">
        <v>37</v>
      </c>
      <c r="J26" s="30">
        <f t="shared" si="0"/>
        <v>23.33333333333333</v>
      </c>
    </row>
    <row r="27" spans="1:10" ht="28.5">
      <c r="A27" s="19" t="s">
        <v>138</v>
      </c>
      <c r="B27" s="14">
        <v>0</v>
      </c>
      <c r="C27" s="14">
        <v>6</v>
      </c>
      <c r="D27" s="30" t="s">
        <v>311</v>
      </c>
      <c r="E27" s="73">
        <v>0</v>
      </c>
      <c r="F27" s="14">
        <v>1</v>
      </c>
      <c r="G27" s="30" t="s">
        <v>311</v>
      </c>
      <c r="H27" s="16">
        <v>0</v>
      </c>
      <c r="I27" s="14">
        <v>8</v>
      </c>
      <c r="J27" s="30" t="s">
        <v>311</v>
      </c>
    </row>
    <row r="28" spans="1:10" ht="14.25">
      <c r="A28" s="19" t="s">
        <v>139</v>
      </c>
      <c r="B28" s="14">
        <v>278</v>
      </c>
      <c r="C28" s="14">
        <v>254</v>
      </c>
      <c r="D28" s="30">
        <f t="shared" si="1"/>
        <v>-8.63309352517986</v>
      </c>
      <c r="E28" s="73">
        <v>36</v>
      </c>
      <c r="F28" s="14">
        <v>31</v>
      </c>
      <c r="G28" s="30">
        <f t="shared" si="2"/>
        <v>-13.888888888888886</v>
      </c>
      <c r="H28" s="16">
        <v>254</v>
      </c>
      <c r="I28" s="14">
        <v>238</v>
      </c>
      <c r="J28" s="30">
        <f t="shared" si="0"/>
        <v>-6.2992125984252</v>
      </c>
    </row>
    <row r="29" spans="1:10" ht="14.25">
      <c r="A29" s="19" t="s">
        <v>140</v>
      </c>
      <c r="B29" s="14">
        <v>20</v>
      </c>
      <c r="C29" s="14">
        <v>27</v>
      </c>
      <c r="D29" s="30">
        <f t="shared" si="1"/>
        <v>35</v>
      </c>
      <c r="E29" s="73">
        <v>0</v>
      </c>
      <c r="F29" s="14">
        <v>3</v>
      </c>
      <c r="G29" s="30" t="s">
        <v>311</v>
      </c>
      <c r="H29" s="16">
        <v>21</v>
      </c>
      <c r="I29" s="14">
        <v>26</v>
      </c>
      <c r="J29" s="30">
        <f t="shared" si="0"/>
        <v>23.80952380952381</v>
      </c>
    </row>
    <row r="30" spans="1:10" ht="14.25">
      <c r="A30" s="19" t="s">
        <v>141</v>
      </c>
      <c r="B30" s="14">
        <v>140</v>
      </c>
      <c r="C30" s="14">
        <v>143</v>
      </c>
      <c r="D30" s="30">
        <f t="shared" si="1"/>
        <v>2.142857142857139</v>
      </c>
      <c r="E30" s="73">
        <v>26</v>
      </c>
      <c r="F30" s="14">
        <v>26</v>
      </c>
      <c r="G30" s="30">
        <f t="shared" si="2"/>
        <v>0</v>
      </c>
      <c r="H30" s="16">
        <v>116</v>
      </c>
      <c r="I30" s="14">
        <v>127</v>
      </c>
      <c r="J30" s="30">
        <f t="shared" si="0"/>
        <v>9.482758620689651</v>
      </c>
    </row>
    <row r="31" spans="1:10" ht="14.25">
      <c r="A31" s="19" t="s">
        <v>142</v>
      </c>
      <c r="B31" s="14">
        <v>48</v>
      </c>
      <c r="C31" s="14">
        <v>47</v>
      </c>
      <c r="D31" s="30">
        <f t="shared" si="1"/>
        <v>-2.0833333333333286</v>
      </c>
      <c r="E31" s="73">
        <v>4</v>
      </c>
      <c r="F31" s="14">
        <v>7</v>
      </c>
      <c r="G31" s="30">
        <f t="shared" si="2"/>
        <v>75</v>
      </c>
      <c r="H31" s="16">
        <v>47</v>
      </c>
      <c r="I31" s="14">
        <v>43</v>
      </c>
      <c r="J31" s="30">
        <f t="shared" si="0"/>
        <v>-8.510638297872347</v>
      </c>
    </row>
    <row r="32" spans="1:10" ht="14.25">
      <c r="A32" s="19" t="s">
        <v>143</v>
      </c>
      <c r="B32" s="14">
        <v>10</v>
      </c>
      <c r="C32" s="14">
        <v>11</v>
      </c>
      <c r="D32" s="30">
        <f t="shared" si="1"/>
        <v>10</v>
      </c>
      <c r="E32" s="73">
        <v>0</v>
      </c>
      <c r="F32" s="14">
        <v>0</v>
      </c>
      <c r="G32" s="30">
        <v>0</v>
      </c>
      <c r="H32" s="16">
        <v>10</v>
      </c>
      <c r="I32" s="14">
        <v>13</v>
      </c>
      <c r="J32" s="30">
        <f t="shared" si="0"/>
        <v>30</v>
      </c>
    </row>
    <row r="33" spans="1:10" ht="14.25">
      <c r="A33" s="19" t="s">
        <v>144</v>
      </c>
      <c r="B33" s="14">
        <v>6</v>
      </c>
      <c r="C33" s="14">
        <v>5</v>
      </c>
      <c r="D33" s="30">
        <f t="shared" si="1"/>
        <v>-16.66666666666667</v>
      </c>
      <c r="E33" s="73">
        <v>2</v>
      </c>
      <c r="F33" s="14">
        <v>1</v>
      </c>
      <c r="G33" s="30">
        <f t="shared" si="2"/>
        <v>-50</v>
      </c>
      <c r="H33" s="16">
        <v>11</v>
      </c>
      <c r="I33" s="14">
        <v>4</v>
      </c>
      <c r="J33" s="30">
        <f t="shared" si="0"/>
        <v>-63.63636363636363</v>
      </c>
    </row>
    <row r="34" spans="1:10" ht="14.25">
      <c r="A34" s="19" t="s">
        <v>145</v>
      </c>
      <c r="B34" s="14">
        <v>3</v>
      </c>
      <c r="C34" s="14">
        <v>1</v>
      </c>
      <c r="D34" s="30">
        <f t="shared" si="1"/>
        <v>-66.66666666666666</v>
      </c>
      <c r="E34" s="73">
        <v>1</v>
      </c>
      <c r="F34" s="94">
        <v>0</v>
      </c>
      <c r="G34" s="168" t="s">
        <v>316</v>
      </c>
      <c r="H34" s="16">
        <v>4</v>
      </c>
      <c r="I34" s="94">
        <v>1</v>
      </c>
      <c r="J34" s="30">
        <f t="shared" si="0"/>
        <v>-75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13 D7:D34 J7:J34 G16 G18 G20:G33">
    <cfRule type="cellIs" priority="11" dxfId="142" operator="greaterThan" stopIfTrue="1">
      <formula>0</formula>
    </cfRule>
    <cfRule type="cellIs" priority="12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workbookViewId="0" topLeftCell="B1">
      <selection activeCell="K37" sqref="K37"/>
    </sheetView>
  </sheetViews>
  <sheetFormatPr defaultColWidth="9.140625" defaultRowHeight="15"/>
  <cols>
    <col min="1" max="1" width="28.57421875" style="1" customWidth="1"/>
    <col min="2" max="10" width="13.281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4">
        <v>0</v>
      </c>
      <c r="F7" s="14">
        <v>0</v>
      </c>
      <c r="G7" s="30"/>
      <c r="H7" s="14">
        <v>0</v>
      </c>
      <c r="I7" s="14">
        <v>0</v>
      </c>
      <c r="J7" s="129"/>
    </row>
    <row r="8" spans="1:10" ht="14.25">
      <c r="A8" s="19" t="s">
        <v>52</v>
      </c>
      <c r="B8" s="14">
        <v>18</v>
      </c>
      <c r="C8" s="14">
        <v>21</v>
      </c>
      <c r="D8" s="30">
        <f aca="true" t="shared" si="0" ref="D8:D34">C8*100/B8-100</f>
        <v>16.66666666666667</v>
      </c>
      <c r="E8" s="16">
        <v>0</v>
      </c>
      <c r="F8" s="73">
        <v>3</v>
      </c>
      <c r="G8" s="30" t="s">
        <v>311</v>
      </c>
      <c r="H8" s="16">
        <v>30</v>
      </c>
      <c r="I8" s="14">
        <v>26</v>
      </c>
      <c r="J8" s="30">
        <f aca="true" t="shared" si="1" ref="J8:J34">I8*100/H8-100</f>
        <v>-13.333333333333329</v>
      </c>
    </row>
    <row r="9" spans="1:10" ht="14.25">
      <c r="A9" s="19" t="s">
        <v>53</v>
      </c>
      <c r="B9" s="14">
        <v>17</v>
      </c>
      <c r="C9" s="14">
        <v>23</v>
      </c>
      <c r="D9" s="30">
        <f t="shared" si="0"/>
        <v>35.29411764705881</v>
      </c>
      <c r="E9" s="16">
        <v>3</v>
      </c>
      <c r="F9" s="73">
        <v>1</v>
      </c>
      <c r="G9" s="30">
        <f aca="true" t="shared" si="2" ref="G9:G34">F9*100/E9-100</f>
        <v>-66.66666666666666</v>
      </c>
      <c r="H9" s="16">
        <v>15</v>
      </c>
      <c r="I9" s="14">
        <v>32</v>
      </c>
      <c r="J9" s="30">
        <f t="shared" si="1"/>
        <v>113.33333333333334</v>
      </c>
    </row>
    <row r="10" spans="1:10" ht="14.25">
      <c r="A10" s="19" t="s">
        <v>54</v>
      </c>
      <c r="B10" s="14">
        <v>29</v>
      </c>
      <c r="C10" s="14">
        <v>39</v>
      </c>
      <c r="D10" s="30">
        <f t="shared" si="0"/>
        <v>34.48275862068965</v>
      </c>
      <c r="E10" s="16">
        <v>1</v>
      </c>
      <c r="F10" s="73">
        <v>2</v>
      </c>
      <c r="G10" s="30">
        <f t="shared" si="2"/>
        <v>100</v>
      </c>
      <c r="H10" s="16">
        <v>46</v>
      </c>
      <c r="I10" s="14">
        <v>48</v>
      </c>
      <c r="J10" s="30">
        <f t="shared" si="1"/>
        <v>4.347826086956516</v>
      </c>
    </row>
    <row r="11" spans="1:10" ht="14.25">
      <c r="A11" s="19" t="s">
        <v>55</v>
      </c>
      <c r="B11" s="14">
        <v>20</v>
      </c>
      <c r="C11" s="14">
        <v>25</v>
      </c>
      <c r="D11" s="30">
        <f t="shared" si="0"/>
        <v>25</v>
      </c>
      <c r="E11" s="16">
        <v>0</v>
      </c>
      <c r="F11" s="73">
        <v>2</v>
      </c>
      <c r="G11" s="30" t="s">
        <v>311</v>
      </c>
      <c r="H11" s="16">
        <v>24</v>
      </c>
      <c r="I11" s="14">
        <v>32</v>
      </c>
      <c r="J11" s="30">
        <f t="shared" si="1"/>
        <v>33.33333333333334</v>
      </c>
    </row>
    <row r="12" spans="1:10" ht="14.25">
      <c r="A12" s="19" t="s">
        <v>56</v>
      </c>
      <c r="B12" s="14">
        <v>13</v>
      </c>
      <c r="C12" s="14">
        <v>12</v>
      </c>
      <c r="D12" s="30">
        <f t="shared" si="0"/>
        <v>-7.692307692307693</v>
      </c>
      <c r="E12" s="16">
        <v>4</v>
      </c>
      <c r="F12" s="73">
        <v>1</v>
      </c>
      <c r="G12" s="30">
        <f t="shared" si="2"/>
        <v>-75</v>
      </c>
      <c r="H12" s="16">
        <v>22</v>
      </c>
      <c r="I12" s="14">
        <v>16</v>
      </c>
      <c r="J12" s="30">
        <f t="shared" si="1"/>
        <v>-27.272727272727266</v>
      </c>
    </row>
    <row r="13" spans="1:10" ht="14.25">
      <c r="A13" s="19" t="s">
        <v>57</v>
      </c>
      <c r="B13" s="14">
        <v>6</v>
      </c>
      <c r="C13" s="14">
        <v>3</v>
      </c>
      <c r="D13" s="30">
        <f t="shared" si="0"/>
        <v>-50</v>
      </c>
      <c r="E13" s="16">
        <v>0</v>
      </c>
      <c r="F13" s="73">
        <v>0</v>
      </c>
      <c r="G13" s="30">
        <v>0</v>
      </c>
      <c r="H13" s="16">
        <v>8</v>
      </c>
      <c r="I13" s="14">
        <v>3</v>
      </c>
      <c r="J13" s="30">
        <f t="shared" si="1"/>
        <v>-62.5</v>
      </c>
    </row>
    <row r="14" spans="1:10" ht="14.25">
      <c r="A14" s="19" t="s">
        <v>58</v>
      </c>
      <c r="B14" s="14">
        <v>31</v>
      </c>
      <c r="C14" s="14">
        <v>33</v>
      </c>
      <c r="D14" s="30">
        <f t="shared" si="0"/>
        <v>6.451612903225808</v>
      </c>
      <c r="E14" s="16">
        <v>1</v>
      </c>
      <c r="F14" s="73">
        <v>2</v>
      </c>
      <c r="G14" s="30">
        <f t="shared" si="2"/>
        <v>100</v>
      </c>
      <c r="H14" s="16">
        <v>44</v>
      </c>
      <c r="I14" s="14">
        <v>51</v>
      </c>
      <c r="J14" s="30">
        <f t="shared" si="1"/>
        <v>15.909090909090907</v>
      </c>
    </row>
    <row r="15" spans="1:12" ht="14.25">
      <c r="A15" s="19" t="s">
        <v>59</v>
      </c>
      <c r="B15" s="14">
        <v>27</v>
      </c>
      <c r="C15" s="14">
        <v>50</v>
      </c>
      <c r="D15" s="30">
        <f t="shared" si="0"/>
        <v>85.18518518518519</v>
      </c>
      <c r="E15" s="16">
        <v>3</v>
      </c>
      <c r="F15" s="73">
        <v>18</v>
      </c>
      <c r="G15" s="30">
        <f t="shared" si="2"/>
        <v>500</v>
      </c>
      <c r="H15" s="16">
        <v>36</v>
      </c>
      <c r="I15" s="14">
        <v>85</v>
      </c>
      <c r="J15" s="30">
        <f t="shared" si="1"/>
        <v>136.11111111111111</v>
      </c>
      <c r="L15" s="149"/>
    </row>
    <row r="16" spans="1:10" ht="14.25">
      <c r="A16" s="19" t="s">
        <v>60</v>
      </c>
      <c r="B16" s="14">
        <v>35</v>
      </c>
      <c r="C16" s="14">
        <v>38</v>
      </c>
      <c r="D16" s="30">
        <f t="shared" si="0"/>
        <v>8.57142857142857</v>
      </c>
      <c r="E16" s="16">
        <v>1</v>
      </c>
      <c r="F16" s="73">
        <v>1</v>
      </c>
      <c r="G16" s="30">
        <f t="shared" si="2"/>
        <v>0</v>
      </c>
      <c r="H16" s="16">
        <v>44</v>
      </c>
      <c r="I16" s="14">
        <v>50</v>
      </c>
      <c r="J16" s="30">
        <f t="shared" si="1"/>
        <v>13.63636363636364</v>
      </c>
    </row>
    <row r="17" spans="1:10" ht="14.25">
      <c r="A17" s="19" t="s">
        <v>61</v>
      </c>
      <c r="B17" s="14">
        <v>34</v>
      </c>
      <c r="C17" s="14">
        <v>29</v>
      </c>
      <c r="D17" s="30">
        <f t="shared" si="0"/>
        <v>-14.705882352941174</v>
      </c>
      <c r="E17" s="16">
        <v>3</v>
      </c>
      <c r="F17" s="73">
        <v>0</v>
      </c>
      <c r="G17" s="30">
        <f t="shared" si="2"/>
        <v>-100</v>
      </c>
      <c r="H17" s="16">
        <v>39</v>
      </c>
      <c r="I17" s="14">
        <v>39</v>
      </c>
      <c r="J17" s="30">
        <f t="shared" si="1"/>
        <v>0</v>
      </c>
    </row>
    <row r="18" spans="1:10" ht="14.25">
      <c r="A18" s="19" t="s">
        <v>62</v>
      </c>
      <c r="B18" s="14">
        <v>9</v>
      </c>
      <c r="C18" s="14">
        <v>11</v>
      </c>
      <c r="D18" s="30">
        <f t="shared" si="0"/>
        <v>22.22222222222223</v>
      </c>
      <c r="E18" s="16">
        <v>1</v>
      </c>
      <c r="F18" s="73">
        <v>5</v>
      </c>
      <c r="G18" s="30">
        <f t="shared" si="2"/>
        <v>400</v>
      </c>
      <c r="H18" s="16">
        <v>11</v>
      </c>
      <c r="I18" s="14">
        <v>9</v>
      </c>
      <c r="J18" s="30">
        <f t="shared" si="1"/>
        <v>-18.181818181818187</v>
      </c>
    </row>
    <row r="19" spans="1:10" ht="14.25">
      <c r="A19" s="19" t="s">
        <v>63</v>
      </c>
      <c r="B19" s="14">
        <v>11</v>
      </c>
      <c r="C19" s="14">
        <v>20</v>
      </c>
      <c r="D19" s="30">
        <f t="shared" si="0"/>
        <v>81.81818181818181</v>
      </c>
      <c r="E19" s="16">
        <v>1</v>
      </c>
      <c r="F19" s="73">
        <v>0</v>
      </c>
      <c r="G19" s="30">
        <f t="shared" si="2"/>
        <v>-100</v>
      </c>
      <c r="H19" s="16">
        <v>15</v>
      </c>
      <c r="I19" s="14">
        <v>29</v>
      </c>
      <c r="J19" s="30">
        <f t="shared" si="1"/>
        <v>93.33333333333334</v>
      </c>
    </row>
    <row r="20" spans="1:10" ht="14.25">
      <c r="A20" s="19" t="s">
        <v>64</v>
      </c>
      <c r="B20" s="14">
        <v>31</v>
      </c>
      <c r="C20" s="14">
        <v>52</v>
      </c>
      <c r="D20" s="30">
        <f t="shared" si="0"/>
        <v>67.74193548387098</v>
      </c>
      <c r="E20" s="16">
        <v>6</v>
      </c>
      <c r="F20" s="73">
        <v>2</v>
      </c>
      <c r="G20" s="30">
        <f t="shared" si="2"/>
        <v>-66.66666666666666</v>
      </c>
      <c r="H20" s="16">
        <v>36</v>
      </c>
      <c r="I20" s="14">
        <v>77</v>
      </c>
      <c r="J20" s="30">
        <f t="shared" si="1"/>
        <v>113.88888888888889</v>
      </c>
    </row>
    <row r="21" spans="1:10" ht="14.25">
      <c r="A21" s="19" t="s">
        <v>65</v>
      </c>
      <c r="B21" s="14">
        <v>25</v>
      </c>
      <c r="C21" s="14">
        <v>25</v>
      </c>
      <c r="D21" s="30">
        <f t="shared" si="0"/>
        <v>0</v>
      </c>
      <c r="E21" s="16">
        <v>2</v>
      </c>
      <c r="F21" s="73">
        <v>1</v>
      </c>
      <c r="G21" s="30">
        <f t="shared" si="2"/>
        <v>-50</v>
      </c>
      <c r="H21" s="16">
        <v>38</v>
      </c>
      <c r="I21" s="14">
        <v>32</v>
      </c>
      <c r="J21" s="30">
        <f t="shared" si="1"/>
        <v>-15.78947368421052</v>
      </c>
    </row>
    <row r="22" spans="1:10" ht="14.25">
      <c r="A22" s="19" t="s">
        <v>66</v>
      </c>
      <c r="B22" s="14">
        <v>9</v>
      </c>
      <c r="C22" s="14">
        <v>33</v>
      </c>
      <c r="D22" s="30">
        <f t="shared" si="0"/>
        <v>266.6666666666667</v>
      </c>
      <c r="E22" s="16">
        <v>0</v>
      </c>
      <c r="F22" s="73">
        <v>1</v>
      </c>
      <c r="G22" s="30" t="s">
        <v>311</v>
      </c>
      <c r="H22" s="16">
        <v>15</v>
      </c>
      <c r="I22" s="14">
        <v>45</v>
      </c>
      <c r="J22" s="30">
        <f t="shared" si="1"/>
        <v>200</v>
      </c>
    </row>
    <row r="23" spans="1:10" ht="14.25">
      <c r="A23" s="19" t="s">
        <v>67</v>
      </c>
      <c r="B23" s="14">
        <v>21</v>
      </c>
      <c r="C23" s="14">
        <v>24</v>
      </c>
      <c r="D23" s="30">
        <f t="shared" si="0"/>
        <v>14.285714285714292</v>
      </c>
      <c r="E23" s="16">
        <v>2</v>
      </c>
      <c r="F23" s="73">
        <v>1</v>
      </c>
      <c r="G23" s="30">
        <f t="shared" si="2"/>
        <v>-50</v>
      </c>
      <c r="H23" s="16">
        <v>20</v>
      </c>
      <c r="I23" s="14">
        <v>35</v>
      </c>
      <c r="J23" s="30">
        <f t="shared" si="1"/>
        <v>75</v>
      </c>
    </row>
    <row r="24" spans="1:10" ht="14.25">
      <c r="A24" s="19" t="s">
        <v>68</v>
      </c>
      <c r="B24" s="14">
        <v>10</v>
      </c>
      <c r="C24" s="14">
        <v>17</v>
      </c>
      <c r="D24" s="30">
        <f t="shared" si="0"/>
        <v>70</v>
      </c>
      <c r="E24" s="16">
        <v>2</v>
      </c>
      <c r="F24" s="73">
        <v>1</v>
      </c>
      <c r="G24" s="30">
        <f t="shared" si="2"/>
        <v>-50</v>
      </c>
      <c r="H24" s="16">
        <v>11</v>
      </c>
      <c r="I24" s="14">
        <v>24</v>
      </c>
      <c r="J24" s="30">
        <f t="shared" si="1"/>
        <v>118.18181818181819</v>
      </c>
    </row>
    <row r="25" spans="1:10" ht="14.25">
      <c r="A25" s="19" t="s">
        <v>69</v>
      </c>
      <c r="B25" s="14">
        <v>14</v>
      </c>
      <c r="C25" s="14">
        <v>15</v>
      </c>
      <c r="D25" s="30">
        <f t="shared" si="0"/>
        <v>7.142857142857139</v>
      </c>
      <c r="E25" s="16">
        <v>1</v>
      </c>
      <c r="F25" s="73">
        <v>2</v>
      </c>
      <c r="G25" s="30">
        <f t="shared" si="2"/>
        <v>100</v>
      </c>
      <c r="H25" s="16">
        <v>15</v>
      </c>
      <c r="I25" s="14">
        <v>14</v>
      </c>
      <c r="J25" s="30">
        <f t="shared" si="1"/>
        <v>-6.666666666666671</v>
      </c>
    </row>
    <row r="26" spans="1:10" ht="14.25">
      <c r="A26" s="19" t="s">
        <v>70</v>
      </c>
      <c r="B26" s="14">
        <v>4</v>
      </c>
      <c r="C26" s="14">
        <v>13</v>
      </c>
      <c r="D26" s="30">
        <f t="shared" si="0"/>
        <v>225</v>
      </c>
      <c r="E26" s="16">
        <v>2</v>
      </c>
      <c r="F26" s="73">
        <v>3</v>
      </c>
      <c r="G26" s="30">
        <f t="shared" si="2"/>
        <v>50</v>
      </c>
      <c r="H26" s="16">
        <v>3</v>
      </c>
      <c r="I26" s="14">
        <v>25</v>
      </c>
      <c r="J26" s="30">
        <f t="shared" si="1"/>
        <v>733.3333333333334</v>
      </c>
    </row>
    <row r="27" spans="1:10" ht="14.25">
      <c r="A27" s="19" t="s">
        <v>71</v>
      </c>
      <c r="B27" s="14">
        <v>21</v>
      </c>
      <c r="C27" s="14">
        <v>17</v>
      </c>
      <c r="D27" s="30">
        <f t="shared" si="0"/>
        <v>-19.04761904761905</v>
      </c>
      <c r="E27" s="16">
        <v>1</v>
      </c>
      <c r="F27" s="73">
        <v>4</v>
      </c>
      <c r="G27" s="30">
        <f t="shared" si="2"/>
        <v>300</v>
      </c>
      <c r="H27" s="16">
        <v>27</v>
      </c>
      <c r="I27" s="14">
        <v>23</v>
      </c>
      <c r="J27" s="30">
        <f t="shared" si="1"/>
        <v>-14.81481481481481</v>
      </c>
    </row>
    <row r="28" spans="1:10" ht="14.25">
      <c r="A28" s="19" t="s">
        <v>72</v>
      </c>
      <c r="B28" s="14">
        <v>1</v>
      </c>
      <c r="C28" s="14">
        <v>29</v>
      </c>
      <c r="D28" s="30">
        <f t="shared" si="0"/>
        <v>2800</v>
      </c>
      <c r="E28" s="16">
        <v>0</v>
      </c>
      <c r="F28" s="73">
        <v>0</v>
      </c>
      <c r="G28" s="30">
        <v>0</v>
      </c>
      <c r="H28" s="16">
        <v>2</v>
      </c>
      <c r="I28" s="14">
        <v>36</v>
      </c>
      <c r="J28" s="30">
        <f t="shared" si="1"/>
        <v>1700</v>
      </c>
    </row>
    <row r="29" spans="1:10" ht="14.25">
      <c r="A29" s="19" t="s">
        <v>73</v>
      </c>
      <c r="B29" s="14">
        <v>17</v>
      </c>
      <c r="C29" s="14">
        <v>18</v>
      </c>
      <c r="D29" s="30">
        <f t="shared" si="0"/>
        <v>5.882352941176464</v>
      </c>
      <c r="E29" s="16">
        <v>0</v>
      </c>
      <c r="F29" s="73">
        <v>2</v>
      </c>
      <c r="G29" s="30" t="s">
        <v>311</v>
      </c>
      <c r="H29" s="16">
        <v>28</v>
      </c>
      <c r="I29" s="14">
        <v>28</v>
      </c>
      <c r="J29" s="30">
        <f t="shared" si="1"/>
        <v>0</v>
      </c>
    </row>
    <row r="30" spans="1:10" ht="14.25">
      <c r="A30" s="19" t="s">
        <v>74</v>
      </c>
      <c r="B30" s="14">
        <v>25</v>
      </c>
      <c r="C30" s="14">
        <v>26</v>
      </c>
      <c r="D30" s="30">
        <f t="shared" si="0"/>
        <v>4</v>
      </c>
      <c r="E30" s="16">
        <v>4</v>
      </c>
      <c r="F30" s="73">
        <v>3</v>
      </c>
      <c r="G30" s="30">
        <f t="shared" si="2"/>
        <v>-25</v>
      </c>
      <c r="H30" s="16">
        <v>38</v>
      </c>
      <c r="I30" s="14">
        <v>27</v>
      </c>
      <c r="J30" s="30">
        <f t="shared" si="1"/>
        <v>-28.94736842105263</v>
      </c>
    </row>
    <row r="31" spans="1:10" ht="14.25">
      <c r="A31" s="19" t="s">
        <v>75</v>
      </c>
      <c r="B31" s="14">
        <v>45</v>
      </c>
      <c r="C31" s="14">
        <v>49</v>
      </c>
      <c r="D31" s="30">
        <f t="shared" si="0"/>
        <v>8.888888888888886</v>
      </c>
      <c r="E31" s="16">
        <v>4</v>
      </c>
      <c r="F31" s="73">
        <v>5</v>
      </c>
      <c r="G31" s="30">
        <f t="shared" si="2"/>
        <v>25</v>
      </c>
      <c r="H31" s="16">
        <v>62</v>
      </c>
      <c r="I31" s="14">
        <v>63</v>
      </c>
      <c r="J31" s="30">
        <f t="shared" si="1"/>
        <v>1.6129032258064484</v>
      </c>
    </row>
    <row r="32" spans="1:10" ht="14.25">
      <c r="A32" s="19" t="s">
        <v>76</v>
      </c>
      <c r="B32" s="14">
        <v>11</v>
      </c>
      <c r="C32" s="14">
        <v>18</v>
      </c>
      <c r="D32" s="30">
        <f t="shared" si="0"/>
        <v>63.636363636363626</v>
      </c>
      <c r="E32" s="16">
        <v>1</v>
      </c>
      <c r="F32" s="73">
        <v>1</v>
      </c>
      <c r="G32" s="30">
        <f t="shared" si="2"/>
        <v>0</v>
      </c>
      <c r="H32" s="16">
        <v>16</v>
      </c>
      <c r="I32" s="14">
        <v>28</v>
      </c>
      <c r="J32" s="30">
        <f t="shared" si="1"/>
        <v>75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73">
        <v>0</v>
      </c>
      <c r="G33" s="30"/>
      <c r="H33" s="16">
        <v>0</v>
      </c>
      <c r="I33" s="14">
        <v>0</v>
      </c>
      <c r="J33" s="30"/>
    </row>
    <row r="34" spans="1:10" ht="15">
      <c r="A34" s="22" t="s">
        <v>78</v>
      </c>
      <c r="B34" s="31">
        <v>484</v>
      </c>
      <c r="C34" s="31">
        <v>640</v>
      </c>
      <c r="D34" s="32">
        <f t="shared" si="0"/>
        <v>32.23140495867767</v>
      </c>
      <c r="E34" s="23">
        <v>43</v>
      </c>
      <c r="F34" s="81">
        <v>61</v>
      </c>
      <c r="G34" s="32">
        <f t="shared" si="2"/>
        <v>41.86046511627907</v>
      </c>
      <c r="H34" s="23">
        <v>645</v>
      </c>
      <c r="I34" s="31">
        <v>877</v>
      </c>
      <c r="J34" s="32">
        <f t="shared" si="1"/>
        <v>35.96899224806202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">
    <cfRule type="cellIs" priority="11" dxfId="142" operator="greaterThan" stopIfTrue="1">
      <formula>0</formula>
    </cfRule>
    <cfRule type="cellIs" priority="12" dxfId="143" operator="lessThanOrEqual" stopIfTrue="1">
      <formula>0</formula>
    </cfRule>
  </conditionalFormatting>
  <conditionalFormatting sqref="G34 G7:G9">
    <cfRule type="cellIs" priority="7" dxfId="144" operator="lessThanOrEqual" stopIfTrue="1">
      <formula>0</formula>
    </cfRule>
    <cfRule type="cellIs" priority="8" dxfId="142" operator="greaterThan" stopIfTrue="1">
      <formula>0</formula>
    </cfRule>
  </conditionalFormatting>
  <conditionalFormatting sqref="G7:G34">
    <cfRule type="cellIs" priority="5" dxfId="142" operator="greaterThan" stopIfTrue="1">
      <formula>0</formula>
    </cfRule>
    <cfRule type="cellIs" priority="6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zoomScale="115" zoomScaleNormal="115" workbookViewId="0" topLeftCell="A2">
      <selection activeCell="O32" sqref="O32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4" width="12.7109375" style="1" customWidth="1"/>
    <col min="5" max="6" width="10.8515625" style="1" customWidth="1"/>
    <col min="7" max="7" width="11.8515625" style="1" customWidth="1"/>
    <col min="8" max="13" width="10.8515625" style="1" customWidth="1"/>
    <col min="14" max="16" width="9.140625" style="1" customWidth="1"/>
    <col min="17" max="18" width="14.140625" style="1" bestFit="1" customWidth="1"/>
    <col min="19" max="16384" width="9.140625" style="1" customWidth="1"/>
  </cols>
  <sheetData>
    <row r="1" spans="1:13" ht="18">
      <c r="A1" s="191" t="s">
        <v>312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3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2" t="s">
        <v>48</v>
      </c>
      <c r="L6" s="63" t="s">
        <v>49</v>
      </c>
      <c r="M6" s="64" t="s">
        <v>50</v>
      </c>
    </row>
    <row r="7" spans="1:18" ht="14.25">
      <c r="A7" s="19" t="s">
        <v>51</v>
      </c>
      <c r="B7" s="21">
        <v>0</v>
      </c>
      <c r="C7" s="21">
        <v>0</v>
      </c>
      <c r="D7" s="84"/>
      <c r="E7" s="82">
        <v>0</v>
      </c>
      <c r="F7" s="16">
        <v>0</v>
      </c>
      <c r="G7" s="82"/>
      <c r="H7" s="82">
        <v>0</v>
      </c>
      <c r="I7" s="16">
        <v>0</v>
      </c>
      <c r="J7" s="84"/>
      <c r="K7" s="82">
        <v>0</v>
      </c>
      <c r="L7" s="16">
        <v>0</v>
      </c>
      <c r="M7" s="84"/>
      <c r="Q7" s="2"/>
      <c r="R7" s="2"/>
    </row>
    <row r="8" spans="1:13" ht="14.25">
      <c r="A8" s="19" t="s">
        <v>52</v>
      </c>
      <c r="B8" s="21">
        <v>1527</v>
      </c>
      <c r="C8" s="21">
        <v>1776</v>
      </c>
      <c r="D8" s="84">
        <f aca="true" t="shared" si="0" ref="D8:D34">C8*100/B8-100</f>
        <v>16.30648330058939</v>
      </c>
      <c r="E8" s="83">
        <v>292</v>
      </c>
      <c r="F8" s="83">
        <v>345</v>
      </c>
      <c r="G8" s="84">
        <f aca="true" t="shared" si="1" ref="G8:G35">F8*100/E8-100</f>
        <v>18.150684931506845</v>
      </c>
      <c r="H8" s="83">
        <v>46</v>
      </c>
      <c r="I8" s="21">
        <v>81</v>
      </c>
      <c r="J8" s="84">
        <f aca="true" t="shared" si="2" ref="J8:J35">I8*100/H8-100</f>
        <v>76.08695652173913</v>
      </c>
      <c r="K8" s="83">
        <v>402</v>
      </c>
      <c r="L8" s="21">
        <v>436</v>
      </c>
      <c r="M8" s="84">
        <f aca="true" t="shared" si="3" ref="M8:M35">L8*100/K8-100</f>
        <v>8.457711442786064</v>
      </c>
    </row>
    <row r="9" spans="1:17" ht="15">
      <c r="A9" s="19" t="s">
        <v>53</v>
      </c>
      <c r="B9" s="21">
        <v>1467</v>
      </c>
      <c r="C9" s="21">
        <v>1574</v>
      </c>
      <c r="D9" s="84">
        <f t="shared" si="0"/>
        <v>7.293796864349005</v>
      </c>
      <c r="E9" s="83">
        <v>376</v>
      </c>
      <c r="F9" s="83">
        <v>425</v>
      </c>
      <c r="G9" s="84">
        <f t="shared" si="1"/>
        <v>13.031914893617028</v>
      </c>
      <c r="H9" s="83">
        <v>70</v>
      </c>
      <c r="I9" s="21">
        <v>55</v>
      </c>
      <c r="J9" s="84">
        <f t="shared" si="2"/>
        <v>-21.42857142857143</v>
      </c>
      <c r="K9" s="83">
        <v>473</v>
      </c>
      <c r="L9" s="21">
        <v>525</v>
      </c>
      <c r="M9" s="84">
        <f t="shared" si="3"/>
        <v>10.993657505285412</v>
      </c>
      <c r="Q9"/>
    </row>
    <row r="10" spans="1:17" ht="15">
      <c r="A10" s="19" t="s">
        <v>54</v>
      </c>
      <c r="B10" s="21">
        <v>5576</v>
      </c>
      <c r="C10" s="21">
        <v>5977</v>
      </c>
      <c r="D10" s="84">
        <f t="shared" si="0"/>
        <v>7.19153515064562</v>
      </c>
      <c r="E10" s="83">
        <v>1019</v>
      </c>
      <c r="F10" s="83">
        <v>1068</v>
      </c>
      <c r="G10" s="84">
        <f t="shared" si="1"/>
        <v>4.808635917566235</v>
      </c>
      <c r="H10" s="83">
        <v>104</v>
      </c>
      <c r="I10" s="21">
        <v>90</v>
      </c>
      <c r="J10" s="84">
        <f t="shared" si="2"/>
        <v>-13.461538461538467</v>
      </c>
      <c r="K10" s="83">
        <v>1337</v>
      </c>
      <c r="L10" s="21">
        <v>1312</v>
      </c>
      <c r="M10" s="84">
        <f t="shared" si="3"/>
        <v>-1.8698578908003043</v>
      </c>
      <c r="Q10"/>
    </row>
    <row r="11" spans="1:17" ht="15">
      <c r="A11" s="19" t="s">
        <v>55</v>
      </c>
      <c r="B11" s="21">
        <v>1737</v>
      </c>
      <c r="C11" s="21">
        <v>2074</v>
      </c>
      <c r="D11" s="84">
        <f t="shared" si="0"/>
        <v>19.401266551525623</v>
      </c>
      <c r="E11" s="83">
        <v>389</v>
      </c>
      <c r="F11" s="83">
        <v>510</v>
      </c>
      <c r="G11" s="84">
        <f t="shared" si="1"/>
        <v>31.10539845758356</v>
      </c>
      <c r="H11" s="83">
        <v>42</v>
      </c>
      <c r="I11" s="21">
        <v>52</v>
      </c>
      <c r="J11" s="84">
        <f t="shared" si="2"/>
        <v>23.80952380952381</v>
      </c>
      <c r="K11" s="83">
        <v>532</v>
      </c>
      <c r="L11" s="21">
        <v>657</v>
      </c>
      <c r="M11" s="84">
        <f t="shared" si="3"/>
        <v>23.496240601503757</v>
      </c>
      <c r="Q11"/>
    </row>
    <row r="12" spans="1:17" ht="15">
      <c r="A12" s="19" t="s">
        <v>56</v>
      </c>
      <c r="B12" s="21">
        <v>2008</v>
      </c>
      <c r="C12" s="21">
        <v>2121</v>
      </c>
      <c r="D12" s="84">
        <f t="shared" si="0"/>
        <v>5.627490039840637</v>
      </c>
      <c r="E12" s="83">
        <v>457</v>
      </c>
      <c r="F12" s="83">
        <v>496</v>
      </c>
      <c r="G12" s="84">
        <f t="shared" si="1"/>
        <v>8.533916849015313</v>
      </c>
      <c r="H12" s="83">
        <v>81</v>
      </c>
      <c r="I12" s="21">
        <v>76</v>
      </c>
      <c r="J12" s="84">
        <f t="shared" si="2"/>
        <v>-6.172839506172835</v>
      </c>
      <c r="K12" s="83">
        <v>575</v>
      </c>
      <c r="L12" s="21">
        <v>633</v>
      </c>
      <c r="M12" s="84">
        <f t="shared" si="3"/>
        <v>10.086956521739125</v>
      </c>
      <c r="Q12"/>
    </row>
    <row r="13" spans="1:17" ht="15">
      <c r="A13" s="19" t="s">
        <v>57</v>
      </c>
      <c r="B13" s="21">
        <v>1302</v>
      </c>
      <c r="C13" s="21">
        <v>1559</v>
      </c>
      <c r="D13" s="84">
        <f t="shared" si="0"/>
        <v>19.738863287250382</v>
      </c>
      <c r="E13" s="83">
        <v>221</v>
      </c>
      <c r="F13" s="83">
        <v>230</v>
      </c>
      <c r="G13" s="84">
        <f t="shared" si="1"/>
        <v>4.072398190045249</v>
      </c>
      <c r="H13" s="83">
        <v>34</v>
      </c>
      <c r="I13" s="21">
        <v>41</v>
      </c>
      <c r="J13" s="84">
        <f t="shared" si="2"/>
        <v>20.588235294117652</v>
      </c>
      <c r="K13" s="83">
        <v>311</v>
      </c>
      <c r="L13" s="21">
        <v>291</v>
      </c>
      <c r="M13" s="84">
        <f t="shared" si="3"/>
        <v>-6.430868167202576</v>
      </c>
      <c r="Q13"/>
    </row>
    <row r="14" spans="1:17" ht="15">
      <c r="A14" s="19" t="s">
        <v>58</v>
      </c>
      <c r="B14" s="21">
        <v>2975</v>
      </c>
      <c r="C14" s="21">
        <v>3201</v>
      </c>
      <c r="D14" s="84">
        <f t="shared" si="0"/>
        <v>7.596638655462186</v>
      </c>
      <c r="E14" s="83">
        <v>574</v>
      </c>
      <c r="F14" s="83">
        <v>591</v>
      </c>
      <c r="G14" s="84">
        <f t="shared" si="1"/>
        <v>2.961672473867594</v>
      </c>
      <c r="H14" s="83">
        <v>61</v>
      </c>
      <c r="I14" s="21">
        <v>75</v>
      </c>
      <c r="J14" s="84">
        <f t="shared" si="2"/>
        <v>22.950819672131146</v>
      </c>
      <c r="K14" s="83">
        <v>768</v>
      </c>
      <c r="L14" s="21">
        <v>758</v>
      </c>
      <c r="M14" s="84">
        <f t="shared" si="3"/>
        <v>-1.3020833333333286</v>
      </c>
      <c r="Q14"/>
    </row>
    <row r="15" spans="1:17" ht="15">
      <c r="A15" s="19" t="s">
        <v>59</v>
      </c>
      <c r="B15" s="21">
        <v>1512</v>
      </c>
      <c r="C15" s="21">
        <v>1817</v>
      </c>
      <c r="D15" s="84">
        <f t="shared" si="0"/>
        <v>20.17195767195767</v>
      </c>
      <c r="E15" s="83">
        <v>340</v>
      </c>
      <c r="F15" s="83">
        <v>428</v>
      </c>
      <c r="G15" s="84">
        <f t="shared" si="1"/>
        <v>25.882352941176464</v>
      </c>
      <c r="H15" s="83">
        <v>62</v>
      </c>
      <c r="I15" s="21">
        <v>79</v>
      </c>
      <c r="J15" s="84">
        <f t="shared" si="2"/>
        <v>27.41935483870968</v>
      </c>
      <c r="K15" s="83">
        <v>444</v>
      </c>
      <c r="L15" s="21">
        <v>575</v>
      </c>
      <c r="M15" s="84">
        <f t="shared" si="3"/>
        <v>29.504504504504496</v>
      </c>
      <c r="Q15"/>
    </row>
    <row r="16" spans="1:17" ht="15">
      <c r="A16" s="19" t="s">
        <v>60</v>
      </c>
      <c r="B16" s="21">
        <v>6068</v>
      </c>
      <c r="C16" s="21">
        <v>6677</v>
      </c>
      <c r="D16" s="84">
        <f t="shared" si="0"/>
        <v>10.036255767963084</v>
      </c>
      <c r="E16" s="83">
        <v>832</v>
      </c>
      <c r="F16" s="83">
        <v>928</v>
      </c>
      <c r="G16" s="84">
        <f t="shared" si="1"/>
        <v>11.538461538461533</v>
      </c>
      <c r="H16" s="83">
        <v>111</v>
      </c>
      <c r="I16" s="21">
        <v>159</v>
      </c>
      <c r="J16" s="84">
        <f t="shared" si="2"/>
        <v>43.243243243243256</v>
      </c>
      <c r="K16" s="83">
        <v>1137</v>
      </c>
      <c r="L16" s="21">
        <v>1205</v>
      </c>
      <c r="M16" s="84">
        <f t="shared" si="3"/>
        <v>5.980650835532103</v>
      </c>
      <c r="Q16"/>
    </row>
    <row r="17" spans="1:17" ht="15">
      <c r="A17" s="19" t="s">
        <v>61</v>
      </c>
      <c r="B17" s="21">
        <v>21045</v>
      </c>
      <c r="C17" s="21">
        <v>22404</v>
      </c>
      <c r="D17" s="84">
        <f t="shared" si="0"/>
        <v>6.457590876692805</v>
      </c>
      <c r="E17" s="83">
        <v>1195</v>
      </c>
      <c r="F17" s="83">
        <v>1241</v>
      </c>
      <c r="G17" s="84">
        <f t="shared" si="1"/>
        <v>3.84937238493724</v>
      </c>
      <c r="H17" s="83">
        <v>72</v>
      </c>
      <c r="I17" s="21">
        <v>74</v>
      </c>
      <c r="J17" s="84">
        <f t="shared" si="2"/>
        <v>2.7777777777777715</v>
      </c>
      <c r="K17" s="83">
        <v>1421</v>
      </c>
      <c r="L17" s="21">
        <v>1454</v>
      </c>
      <c r="M17" s="84">
        <f t="shared" si="3"/>
        <v>2.3223082336382816</v>
      </c>
      <c r="Q17"/>
    </row>
    <row r="18" spans="1:17" ht="15">
      <c r="A18" s="19" t="s">
        <v>62</v>
      </c>
      <c r="B18" s="21">
        <v>746</v>
      </c>
      <c r="C18" s="21">
        <v>1060</v>
      </c>
      <c r="D18" s="84">
        <f t="shared" si="0"/>
        <v>42.0911528150134</v>
      </c>
      <c r="E18" s="83">
        <v>152</v>
      </c>
      <c r="F18" s="83">
        <v>281</v>
      </c>
      <c r="G18" s="84">
        <f t="shared" si="1"/>
        <v>84.86842105263159</v>
      </c>
      <c r="H18" s="83">
        <v>22</v>
      </c>
      <c r="I18" s="21">
        <v>41</v>
      </c>
      <c r="J18" s="84">
        <f t="shared" si="2"/>
        <v>86.36363636363637</v>
      </c>
      <c r="K18" s="83">
        <v>199</v>
      </c>
      <c r="L18" s="21">
        <v>344</v>
      </c>
      <c r="M18" s="84">
        <f t="shared" si="3"/>
        <v>72.8643216080402</v>
      </c>
      <c r="Q18"/>
    </row>
    <row r="19" spans="1:17" ht="15">
      <c r="A19" s="19" t="s">
        <v>63</v>
      </c>
      <c r="B19" s="21">
        <v>453</v>
      </c>
      <c r="C19" s="21">
        <v>461</v>
      </c>
      <c r="D19" s="84">
        <f t="shared" si="0"/>
        <v>1.7660044150110394</v>
      </c>
      <c r="E19" s="83">
        <v>134</v>
      </c>
      <c r="F19" s="83">
        <v>159</v>
      </c>
      <c r="G19" s="84">
        <f t="shared" si="1"/>
        <v>18.656716417910445</v>
      </c>
      <c r="H19" s="83">
        <v>11</v>
      </c>
      <c r="I19" s="21">
        <v>13</v>
      </c>
      <c r="J19" s="84">
        <f t="shared" si="2"/>
        <v>18.181818181818187</v>
      </c>
      <c r="K19" s="83">
        <v>182</v>
      </c>
      <c r="L19" s="21">
        <v>207</v>
      </c>
      <c r="M19" s="84">
        <f t="shared" si="3"/>
        <v>13.736263736263737</v>
      </c>
      <c r="Q19"/>
    </row>
    <row r="20" spans="1:17" ht="15">
      <c r="A20" s="19" t="s">
        <v>64</v>
      </c>
      <c r="B20" s="21">
        <v>5922</v>
      </c>
      <c r="C20" s="21">
        <v>6038</v>
      </c>
      <c r="D20" s="84">
        <f t="shared" si="0"/>
        <v>1.9587977034785524</v>
      </c>
      <c r="E20" s="83">
        <v>1047</v>
      </c>
      <c r="F20" s="83">
        <v>1090</v>
      </c>
      <c r="G20" s="84">
        <f t="shared" si="1"/>
        <v>4.106972301814707</v>
      </c>
      <c r="H20" s="83">
        <v>152</v>
      </c>
      <c r="I20" s="21">
        <v>128</v>
      </c>
      <c r="J20" s="84">
        <f t="shared" si="2"/>
        <v>-15.78947368421052</v>
      </c>
      <c r="K20" s="83">
        <v>1417</v>
      </c>
      <c r="L20" s="21">
        <v>1492</v>
      </c>
      <c r="M20" s="84">
        <f t="shared" si="3"/>
        <v>5.292872265349331</v>
      </c>
      <c r="Q20"/>
    </row>
    <row r="21" spans="1:17" ht="15">
      <c r="A21" s="19" t="s">
        <v>65</v>
      </c>
      <c r="B21" s="21">
        <v>2006</v>
      </c>
      <c r="C21" s="21">
        <v>1980</v>
      </c>
      <c r="D21" s="84">
        <f t="shared" si="0"/>
        <v>-1.296111665004986</v>
      </c>
      <c r="E21" s="83">
        <v>489</v>
      </c>
      <c r="F21" s="83">
        <v>527</v>
      </c>
      <c r="G21" s="84">
        <f t="shared" si="1"/>
        <v>7.770961145194278</v>
      </c>
      <c r="H21" s="83">
        <v>63</v>
      </c>
      <c r="I21" s="21">
        <v>74</v>
      </c>
      <c r="J21" s="84">
        <f t="shared" si="2"/>
        <v>17.460317460317455</v>
      </c>
      <c r="K21" s="83">
        <v>697</v>
      </c>
      <c r="L21" s="21">
        <v>668</v>
      </c>
      <c r="M21" s="84">
        <f t="shared" si="3"/>
        <v>-4.1606886657101825</v>
      </c>
      <c r="Q21"/>
    </row>
    <row r="22" spans="1:17" ht="15">
      <c r="A22" s="19" t="s">
        <v>66</v>
      </c>
      <c r="B22" s="21">
        <v>7319</v>
      </c>
      <c r="C22" s="21">
        <v>7958</v>
      </c>
      <c r="D22" s="84">
        <f t="shared" si="0"/>
        <v>8.7307009154256</v>
      </c>
      <c r="E22" s="83">
        <v>997</v>
      </c>
      <c r="F22" s="83">
        <v>1058</v>
      </c>
      <c r="G22" s="84">
        <f t="shared" si="1"/>
        <v>6.118355065195587</v>
      </c>
      <c r="H22" s="83">
        <v>119</v>
      </c>
      <c r="I22" s="21">
        <v>130</v>
      </c>
      <c r="J22" s="84">
        <f t="shared" si="2"/>
        <v>9.243697478991592</v>
      </c>
      <c r="K22" s="83">
        <v>1221</v>
      </c>
      <c r="L22" s="21">
        <v>1274</v>
      </c>
      <c r="M22" s="84">
        <f t="shared" si="3"/>
        <v>4.340704340704335</v>
      </c>
      <c r="Q22"/>
    </row>
    <row r="23" spans="1:17" ht="15">
      <c r="A23" s="19" t="s">
        <v>67</v>
      </c>
      <c r="B23" s="21">
        <v>1971</v>
      </c>
      <c r="C23" s="21">
        <v>2042</v>
      </c>
      <c r="D23" s="84">
        <f t="shared" si="0"/>
        <v>3.6022323693556615</v>
      </c>
      <c r="E23" s="83">
        <v>462</v>
      </c>
      <c r="F23" s="83">
        <v>525</v>
      </c>
      <c r="G23" s="84">
        <f t="shared" si="1"/>
        <v>13.63636363636364</v>
      </c>
      <c r="H23" s="83">
        <v>62</v>
      </c>
      <c r="I23" s="21">
        <v>66</v>
      </c>
      <c r="J23" s="84">
        <f t="shared" si="2"/>
        <v>6.451612903225808</v>
      </c>
      <c r="K23" s="83">
        <v>557</v>
      </c>
      <c r="L23" s="21">
        <v>682</v>
      </c>
      <c r="M23" s="84">
        <f t="shared" si="3"/>
        <v>22.441651705565533</v>
      </c>
      <c r="Q23"/>
    </row>
    <row r="24" spans="1:17" ht="15">
      <c r="A24" s="19" t="s">
        <v>68</v>
      </c>
      <c r="B24" s="21">
        <v>1215</v>
      </c>
      <c r="C24" s="21">
        <v>1365</v>
      </c>
      <c r="D24" s="84">
        <f t="shared" si="0"/>
        <v>12.345679012345684</v>
      </c>
      <c r="E24" s="83">
        <v>298</v>
      </c>
      <c r="F24" s="83">
        <v>376</v>
      </c>
      <c r="G24" s="84">
        <f t="shared" si="1"/>
        <v>26.174496644295303</v>
      </c>
      <c r="H24" s="83">
        <v>57</v>
      </c>
      <c r="I24" s="21">
        <v>67</v>
      </c>
      <c r="J24" s="84">
        <f t="shared" si="2"/>
        <v>17.54385964912281</v>
      </c>
      <c r="K24" s="83">
        <v>385</v>
      </c>
      <c r="L24" s="21">
        <v>458</v>
      </c>
      <c r="M24" s="84">
        <f t="shared" si="3"/>
        <v>18.961038961038966</v>
      </c>
      <c r="Q24"/>
    </row>
    <row r="25" spans="1:17" ht="15">
      <c r="A25" s="19" t="s">
        <v>69</v>
      </c>
      <c r="B25" s="21">
        <v>996</v>
      </c>
      <c r="C25" s="21">
        <v>1006</v>
      </c>
      <c r="D25" s="84">
        <f t="shared" si="0"/>
        <v>1.00401606425703</v>
      </c>
      <c r="E25" s="83">
        <v>270</v>
      </c>
      <c r="F25" s="83">
        <v>282</v>
      </c>
      <c r="G25" s="84">
        <f t="shared" si="1"/>
        <v>4.444444444444443</v>
      </c>
      <c r="H25" s="83">
        <v>21</v>
      </c>
      <c r="I25" s="21">
        <v>34</v>
      </c>
      <c r="J25" s="84">
        <f t="shared" si="2"/>
        <v>61.9047619047619</v>
      </c>
      <c r="K25" s="83">
        <v>343</v>
      </c>
      <c r="L25" s="21">
        <v>335</v>
      </c>
      <c r="M25" s="84">
        <f t="shared" si="3"/>
        <v>-2.332361516034979</v>
      </c>
      <c r="Q25"/>
    </row>
    <row r="26" spans="1:17" ht="15">
      <c r="A26" s="19" t="s">
        <v>70</v>
      </c>
      <c r="B26" s="21">
        <v>1126</v>
      </c>
      <c r="C26" s="21">
        <v>1241</v>
      </c>
      <c r="D26" s="84">
        <f t="shared" si="0"/>
        <v>10.213143872113676</v>
      </c>
      <c r="E26" s="83">
        <v>198</v>
      </c>
      <c r="F26" s="83">
        <v>268</v>
      </c>
      <c r="G26" s="84">
        <f t="shared" si="1"/>
        <v>35.353535353535364</v>
      </c>
      <c r="H26" s="83">
        <v>28</v>
      </c>
      <c r="I26" s="21">
        <v>52</v>
      </c>
      <c r="J26" s="84">
        <f t="shared" si="2"/>
        <v>85.71428571428572</v>
      </c>
      <c r="K26" s="83">
        <v>266</v>
      </c>
      <c r="L26" s="21">
        <v>361</v>
      </c>
      <c r="M26" s="84">
        <f t="shared" si="3"/>
        <v>35.71428571428572</v>
      </c>
      <c r="Q26"/>
    </row>
    <row r="27" spans="1:17" ht="15">
      <c r="A27" s="19" t="s">
        <v>71</v>
      </c>
      <c r="B27" s="21">
        <v>6197</v>
      </c>
      <c r="C27" s="21">
        <v>6478</v>
      </c>
      <c r="D27" s="84">
        <f t="shared" si="0"/>
        <v>4.534452154268195</v>
      </c>
      <c r="E27" s="83">
        <v>719</v>
      </c>
      <c r="F27" s="83">
        <v>901</v>
      </c>
      <c r="G27" s="84">
        <f t="shared" si="1"/>
        <v>25.31293463143254</v>
      </c>
      <c r="H27" s="83">
        <v>62</v>
      </c>
      <c r="I27" s="21">
        <v>76</v>
      </c>
      <c r="J27" s="84">
        <f t="shared" si="2"/>
        <v>22.58064516129032</v>
      </c>
      <c r="K27" s="83">
        <v>869</v>
      </c>
      <c r="L27" s="21">
        <v>1133</v>
      </c>
      <c r="M27" s="84">
        <f t="shared" si="3"/>
        <v>30.37974683544303</v>
      </c>
      <c r="Q27"/>
    </row>
    <row r="28" spans="1:17" ht="15">
      <c r="A28" s="19" t="s">
        <v>72</v>
      </c>
      <c r="B28" s="21">
        <v>1707</v>
      </c>
      <c r="C28" s="21">
        <v>1761</v>
      </c>
      <c r="D28" s="84">
        <f t="shared" si="0"/>
        <v>3.1634446397188043</v>
      </c>
      <c r="E28" s="83">
        <v>375</v>
      </c>
      <c r="F28" s="83">
        <v>364</v>
      </c>
      <c r="G28" s="84">
        <f t="shared" si="1"/>
        <v>-2.933333333333337</v>
      </c>
      <c r="H28" s="83">
        <v>50</v>
      </c>
      <c r="I28" s="21">
        <v>56</v>
      </c>
      <c r="J28" s="84">
        <f t="shared" si="2"/>
        <v>12</v>
      </c>
      <c r="K28" s="83">
        <v>468</v>
      </c>
      <c r="L28" s="21">
        <v>457</v>
      </c>
      <c r="M28" s="84">
        <f t="shared" si="3"/>
        <v>-2.3504273504273527</v>
      </c>
      <c r="Q28"/>
    </row>
    <row r="29" spans="1:17" ht="15">
      <c r="A29" s="19" t="s">
        <v>73</v>
      </c>
      <c r="B29" s="21">
        <v>1624</v>
      </c>
      <c r="C29" s="21">
        <v>1629</v>
      </c>
      <c r="D29" s="84">
        <f t="shared" si="0"/>
        <v>0.3078817733990178</v>
      </c>
      <c r="E29" s="83">
        <v>350</v>
      </c>
      <c r="F29" s="83">
        <v>320</v>
      </c>
      <c r="G29" s="84">
        <f t="shared" si="1"/>
        <v>-8.57142857142857</v>
      </c>
      <c r="H29" s="83">
        <v>47</v>
      </c>
      <c r="I29" s="21">
        <v>38</v>
      </c>
      <c r="J29" s="84">
        <f t="shared" si="2"/>
        <v>-19.148936170212764</v>
      </c>
      <c r="K29" s="83">
        <v>476</v>
      </c>
      <c r="L29" s="21">
        <v>439</v>
      </c>
      <c r="M29" s="84">
        <f t="shared" si="3"/>
        <v>-7.773109243697476</v>
      </c>
      <c r="Q29"/>
    </row>
    <row r="30" spans="1:17" ht="15">
      <c r="A30" s="19" t="s">
        <v>74</v>
      </c>
      <c r="B30" s="21">
        <v>2015</v>
      </c>
      <c r="C30" s="21">
        <v>1973</v>
      </c>
      <c r="D30" s="84">
        <f t="shared" si="0"/>
        <v>-2.0843672456575746</v>
      </c>
      <c r="E30" s="83">
        <v>413</v>
      </c>
      <c r="F30" s="83">
        <v>397</v>
      </c>
      <c r="G30" s="84">
        <f t="shared" si="1"/>
        <v>-3.874092009685228</v>
      </c>
      <c r="H30" s="83">
        <v>69</v>
      </c>
      <c r="I30" s="21">
        <v>51</v>
      </c>
      <c r="J30" s="84">
        <f t="shared" si="2"/>
        <v>-26.086956521739125</v>
      </c>
      <c r="K30" s="83">
        <v>529</v>
      </c>
      <c r="L30" s="21">
        <v>484</v>
      </c>
      <c r="M30" s="84">
        <f t="shared" si="3"/>
        <v>-8.50661625708885</v>
      </c>
      <c r="Q30"/>
    </row>
    <row r="31" spans="1:17" ht="15">
      <c r="A31" s="19" t="s">
        <v>75</v>
      </c>
      <c r="B31" s="21">
        <v>1203</v>
      </c>
      <c r="C31" s="21">
        <v>1311</v>
      </c>
      <c r="D31" s="84">
        <f t="shared" si="0"/>
        <v>8.977556109725683</v>
      </c>
      <c r="E31" s="83">
        <v>302</v>
      </c>
      <c r="F31" s="83">
        <v>301</v>
      </c>
      <c r="G31" s="84">
        <f t="shared" si="1"/>
        <v>-0.33112582781457434</v>
      </c>
      <c r="H31" s="83">
        <v>58</v>
      </c>
      <c r="I31" s="21">
        <v>43</v>
      </c>
      <c r="J31" s="84">
        <f t="shared" si="2"/>
        <v>-25.86206896551724</v>
      </c>
      <c r="K31" s="83">
        <v>412</v>
      </c>
      <c r="L31" s="21">
        <v>393</v>
      </c>
      <c r="M31" s="84">
        <f t="shared" si="3"/>
        <v>-4.611650485436897</v>
      </c>
      <c r="Q31"/>
    </row>
    <row r="32" spans="1:17" ht="15">
      <c r="A32" s="19" t="s">
        <v>76</v>
      </c>
      <c r="B32" s="21">
        <v>1289</v>
      </c>
      <c r="C32" s="21">
        <v>1219</v>
      </c>
      <c r="D32" s="84">
        <f t="shared" si="0"/>
        <v>-5.430566330488745</v>
      </c>
      <c r="E32" s="83">
        <v>189</v>
      </c>
      <c r="F32" s="83">
        <v>241</v>
      </c>
      <c r="G32" s="84">
        <f t="shared" si="1"/>
        <v>27.51322751322752</v>
      </c>
      <c r="H32" s="83">
        <v>41</v>
      </c>
      <c r="I32" s="21">
        <v>37</v>
      </c>
      <c r="J32" s="84">
        <f t="shared" si="2"/>
        <v>-9.756097560975604</v>
      </c>
      <c r="K32" s="83">
        <v>226</v>
      </c>
      <c r="L32" s="21">
        <v>348</v>
      </c>
      <c r="M32" s="84">
        <f t="shared" si="3"/>
        <v>53.98230088495575</v>
      </c>
      <c r="Q32"/>
    </row>
    <row r="33" spans="1:17" ht="15">
      <c r="A33" s="19" t="s">
        <v>77</v>
      </c>
      <c r="B33" s="16">
        <v>0</v>
      </c>
      <c r="C33" s="1">
        <v>0</v>
      </c>
      <c r="D33" s="84"/>
      <c r="E33" s="82">
        <v>0</v>
      </c>
      <c r="F33" s="21">
        <v>0</v>
      </c>
      <c r="G33" s="84"/>
      <c r="H33" s="82">
        <v>0</v>
      </c>
      <c r="I33" s="16">
        <v>0</v>
      </c>
      <c r="J33" s="84"/>
      <c r="K33" s="82">
        <v>0</v>
      </c>
      <c r="L33" s="16">
        <v>0</v>
      </c>
      <c r="M33" s="84"/>
      <c r="Q33"/>
    </row>
    <row r="34" spans="1:17" ht="15">
      <c r="A34" s="22" t="s">
        <v>78</v>
      </c>
      <c r="B34" s="85">
        <v>81006</v>
      </c>
      <c r="C34" s="85">
        <v>86702</v>
      </c>
      <c r="D34" s="86">
        <f t="shared" si="0"/>
        <v>7.031577907809293</v>
      </c>
      <c r="E34" s="87">
        <v>12090</v>
      </c>
      <c r="F34" s="87">
        <v>13352</v>
      </c>
      <c r="G34" s="86">
        <f t="shared" si="1"/>
        <v>10.438378825475596</v>
      </c>
      <c r="H34" s="87">
        <v>1545</v>
      </c>
      <c r="I34" s="85">
        <v>1688</v>
      </c>
      <c r="J34" s="86">
        <f t="shared" si="2"/>
        <v>9.25566343042071</v>
      </c>
      <c r="K34" s="87">
        <v>15647</v>
      </c>
      <c r="L34" s="85">
        <v>16921</v>
      </c>
      <c r="M34" s="86">
        <f t="shared" si="3"/>
        <v>8.142135872691256</v>
      </c>
      <c r="Q34"/>
    </row>
    <row r="35" spans="1:13" ht="14.25" customHeight="1">
      <c r="A35" s="24" t="s">
        <v>79</v>
      </c>
      <c r="B35" s="88">
        <v>382</v>
      </c>
      <c r="C35" s="88">
        <v>409</v>
      </c>
      <c r="D35" s="89">
        <f>C35*100/B35-100</f>
        <v>7.068062827225134</v>
      </c>
      <c r="E35" s="88">
        <v>57</v>
      </c>
      <c r="F35" s="88">
        <v>63</v>
      </c>
      <c r="G35" s="89">
        <f t="shared" si="1"/>
        <v>10.526315789473685</v>
      </c>
      <c r="H35" s="88">
        <v>7</v>
      </c>
      <c r="I35" s="88">
        <v>8</v>
      </c>
      <c r="J35" s="163">
        <f t="shared" si="2"/>
        <v>14.285714285714292</v>
      </c>
      <c r="K35" s="88">
        <v>74</v>
      </c>
      <c r="L35" s="88">
        <v>79.8</v>
      </c>
      <c r="M35" s="89">
        <f t="shared" si="3"/>
        <v>7.837837837837839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8:G35 M7:M35 D7:D35 J7:J34">
    <cfRule type="cellIs" priority="2" dxfId="142" operator="greaterThan" stopIfTrue="1">
      <formula>0</formula>
    </cfRule>
  </conditionalFormatting>
  <conditionalFormatting sqref="G8:G35 M7:M35 D7:D35 J7:J34">
    <cfRule type="cellIs" priority="1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1">
      <selection activeCell="L19" sqref="L19"/>
    </sheetView>
  </sheetViews>
  <sheetFormatPr defaultColWidth="9.140625" defaultRowHeight="15"/>
  <cols>
    <col min="1" max="1" width="28.57421875" style="1" customWidth="1"/>
    <col min="2" max="10" width="12.8515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6">
        <v>0</v>
      </c>
      <c r="C7" s="16">
        <v>0</v>
      </c>
      <c r="D7" s="30"/>
      <c r="E7" s="16">
        <v>0</v>
      </c>
      <c r="F7" s="16">
        <v>0</v>
      </c>
      <c r="G7" s="129"/>
      <c r="H7" s="16">
        <v>0</v>
      </c>
      <c r="I7" s="16">
        <v>0</v>
      </c>
      <c r="J7" s="129"/>
    </row>
    <row r="8" spans="1:10" ht="14.25">
      <c r="A8" s="19" t="s">
        <v>52</v>
      </c>
      <c r="B8" s="16">
        <v>10</v>
      </c>
      <c r="C8" s="16">
        <v>12</v>
      </c>
      <c r="D8" s="30">
        <f aca="true" t="shared" si="0" ref="D8:D34">C8*100/B8-100</f>
        <v>20</v>
      </c>
      <c r="E8" s="16">
        <v>0</v>
      </c>
      <c r="F8" s="16">
        <v>4</v>
      </c>
      <c r="G8" s="129" t="s">
        <v>311</v>
      </c>
      <c r="H8" s="16">
        <v>16</v>
      </c>
      <c r="I8" s="16">
        <v>12</v>
      </c>
      <c r="J8" s="30">
        <f>I8*100/H8-100</f>
        <v>-25</v>
      </c>
    </row>
    <row r="9" spans="1:10" ht="14.25">
      <c r="A9" s="19" t="s">
        <v>53</v>
      </c>
      <c r="B9" s="16">
        <v>9</v>
      </c>
      <c r="C9" s="16">
        <v>10</v>
      </c>
      <c r="D9" s="30">
        <f t="shared" si="0"/>
        <v>11.111111111111114</v>
      </c>
      <c r="E9" s="16">
        <v>1</v>
      </c>
      <c r="F9" s="16">
        <v>1</v>
      </c>
      <c r="G9" s="129">
        <f>F9*100/E9-100</f>
        <v>0</v>
      </c>
      <c r="H9" s="16">
        <v>9</v>
      </c>
      <c r="I9" s="16">
        <v>12</v>
      </c>
      <c r="J9" s="30">
        <f aca="true" t="shared" si="1" ref="J9:J34">I9*100/H9-100</f>
        <v>33.33333333333334</v>
      </c>
    </row>
    <row r="10" spans="1:10" ht="14.25">
      <c r="A10" s="19" t="s">
        <v>54</v>
      </c>
      <c r="B10" s="16">
        <v>13</v>
      </c>
      <c r="C10" s="16">
        <v>13</v>
      </c>
      <c r="D10" s="30">
        <f t="shared" si="0"/>
        <v>0</v>
      </c>
      <c r="E10" s="16">
        <v>2</v>
      </c>
      <c r="F10" s="16">
        <v>0</v>
      </c>
      <c r="G10" s="168" t="s">
        <v>316</v>
      </c>
      <c r="H10" s="16">
        <v>18</v>
      </c>
      <c r="I10" s="16">
        <v>27</v>
      </c>
      <c r="J10" s="30">
        <f t="shared" si="1"/>
        <v>50</v>
      </c>
    </row>
    <row r="11" spans="1:12" ht="14.25">
      <c r="A11" s="19" t="s">
        <v>55</v>
      </c>
      <c r="B11" s="16">
        <v>1</v>
      </c>
      <c r="C11" s="16">
        <v>8</v>
      </c>
      <c r="D11" s="30">
        <f t="shared" si="0"/>
        <v>700</v>
      </c>
      <c r="E11" s="16">
        <v>0</v>
      </c>
      <c r="F11" s="16">
        <v>3</v>
      </c>
      <c r="G11" s="129" t="s">
        <v>311</v>
      </c>
      <c r="H11" s="16">
        <v>2</v>
      </c>
      <c r="I11" s="16">
        <v>9</v>
      </c>
      <c r="J11" s="30">
        <f t="shared" si="1"/>
        <v>350</v>
      </c>
      <c r="L11" s="167"/>
    </row>
    <row r="12" spans="1:10" ht="14.25">
      <c r="A12" s="19" t="s">
        <v>56</v>
      </c>
      <c r="B12" s="16">
        <v>4</v>
      </c>
      <c r="C12" s="16">
        <v>1</v>
      </c>
      <c r="D12" s="30">
        <f t="shared" si="0"/>
        <v>-75</v>
      </c>
      <c r="E12" s="16">
        <v>1</v>
      </c>
      <c r="F12" s="16">
        <v>0</v>
      </c>
      <c r="G12" s="168" t="s">
        <v>316</v>
      </c>
      <c r="H12" s="16">
        <v>6</v>
      </c>
      <c r="I12" s="16">
        <v>1</v>
      </c>
      <c r="J12" s="30">
        <f t="shared" si="1"/>
        <v>-83.33333333333333</v>
      </c>
    </row>
    <row r="13" spans="1:10" ht="14.25">
      <c r="A13" s="19" t="s">
        <v>57</v>
      </c>
      <c r="B13" s="16">
        <v>1</v>
      </c>
      <c r="C13" s="16">
        <v>7</v>
      </c>
      <c r="D13" s="30">
        <f t="shared" si="0"/>
        <v>600</v>
      </c>
      <c r="E13" s="16">
        <v>1</v>
      </c>
      <c r="F13" s="16">
        <v>0</v>
      </c>
      <c r="G13" s="168" t="s">
        <v>316</v>
      </c>
      <c r="H13" s="16">
        <v>0</v>
      </c>
      <c r="I13" s="16">
        <v>7</v>
      </c>
      <c r="J13" s="30" t="s">
        <v>311</v>
      </c>
    </row>
    <row r="14" spans="1:10" ht="14.25">
      <c r="A14" s="19" t="s">
        <v>58</v>
      </c>
      <c r="B14" s="16">
        <v>5</v>
      </c>
      <c r="C14" s="16">
        <v>8</v>
      </c>
      <c r="D14" s="30">
        <f t="shared" si="0"/>
        <v>60</v>
      </c>
      <c r="E14" s="16">
        <v>1</v>
      </c>
      <c r="F14" s="16">
        <v>0</v>
      </c>
      <c r="G14" s="168" t="s">
        <v>316</v>
      </c>
      <c r="H14" s="16">
        <v>12</v>
      </c>
      <c r="I14" s="16">
        <v>9</v>
      </c>
      <c r="J14" s="30">
        <f t="shared" si="1"/>
        <v>-25</v>
      </c>
    </row>
    <row r="15" spans="1:10" ht="14.25">
      <c r="A15" s="19" t="s">
        <v>59</v>
      </c>
      <c r="B15" s="16">
        <v>5</v>
      </c>
      <c r="C15" s="16">
        <v>14</v>
      </c>
      <c r="D15" s="30">
        <f t="shared" si="0"/>
        <v>180</v>
      </c>
      <c r="E15" s="16">
        <v>0</v>
      </c>
      <c r="F15" s="16">
        <v>3</v>
      </c>
      <c r="G15" s="129" t="s">
        <v>311</v>
      </c>
      <c r="H15" s="16">
        <v>7</v>
      </c>
      <c r="I15" s="16">
        <v>16</v>
      </c>
      <c r="J15" s="30">
        <f t="shared" si="1"/>
        <v>128.57142857142858</v>
      </c>
    </row>
    <row r="16" spans="1:10" ht="14.25">
      <c r="A16" s="19" t="s">
        <v>60</v>
      </c>
      <c r="B16" s="16">
        <v>4</v>
      </c>
      <c r="C16" s="16">
        <v>6</v>
      </c>
      <c r="D16" s="30">
        <f t="shared" si="0"/>
        <v>50</v>
      </c>
      <c r="E16" s="16">
        <v>0</v>
      </c>
      <c r="F16" s="16">
        <v>2</v>
      </c>
      <c r="G16" s="129" t="s">
        <v>311</v>
      </c>
      <c r="H16" s="16">
        <v>6</v>
      </c>
      <c r="I16" s="16">
        <v>4</v>
      </c>
      <c r="J16" s="30">
        <f t="shared" si="1"/>
        <v>-33.33333333333333</v>
      </c>
    </row>
    <row r="17" spans="1:13" ht="14.25">
      <c r="A17" s="19" t="s">
        <v>61</v>
      </c>
      <c r="B17" s="16">
        <v>9</v>
      </c>
      <c r="C17" s="16">
        <v>2</v>
      </c>
      <c r="D17" s="30">
        <f t="shared" si="0"/>
        <v>-77.77777777777777</v>
      </c>
      <c r="E17" s="16">
        <v>0</v>
      </c>
      <c r="F17" s="16">
        <v>0</v>
      </c>
      <c r="G17" s="129">
        <v>0</v>
      </c>
      <c r="H17" s="16">
        <v>10</v>
      </c>
      <c r="I17" s="16">
        <v>4</v>
      </c>
      <c r="J17" s="30">
        <f t="shared" si="1"/>
        <v>-60</v>
      </c>
      <c r="M17" s="149"/>
    </row>
    <row r="18" spans="1:10" ht="14.25">
      <c r="A18" s="19" t="s">
        <v>62</v>
      </c>
      <c r="B18" s="16">
        <v>3</v>
      </c>
      <c r="C18" s="16">
        <v>6</v>
      </c>
      <c r="D18" s="30">
        <f t="shared" si="0"/>
        <v>100</v>
      </c>
      <c r="E18" s="16">
        <v>1</v>
      </c>
      <c r="F18" s="16">
        <v>0</v>
      </c>
      <c r="G18" s="168" t="s">
        <v>316</v>
      </c>
      <c r="H18" s="16">
        <v>7</v>
      </c>
      <c r="I18" s="16">
        <v>6</v>
      </c>
      <c r="J18" s="30">
        <f t="shared" si="1"/>
        <v>-14.285714285714292</v>
      </c>
    </row>
    <row r="19" spans="1:10" ht="14.25">
      <c r="A19" s="19" t="s">
        <v>63</v>
      </c>
      <c r="B19" s="16">
        <v>1</v>
      </c>
      <c r="C19" s="16">
        <v>0</v>
      </c>
      <c r="D19" s="30">
        <f t="shared" si="0"/>
        <v>-100</v>
      </c>
      <c r="E19" s="16">
        <v>0</v>
      </c>
      <c r="F19" s="16">
        <v>0</v>
      </c>
      <c r="G19" s="129">
        <v>0</v>
      </c>
      <c r="H19" s="16">
        <v>1</v>
      </c>
      <c r="I19" s="16">
        <v>0</v>
      </c>
      <c r="J19" s="168" t="s">
        <v>316</v>
      </c>
    </row>
    <row r="20" spans="1:10" ht="14.25">
      <c r="A20" s="19" t="s">
        <v>64</v>
      </c>
      <c r="B20" s="16">
        <v>11</v>
      </c>
      <c r="C20" s="16">
        <v>29</v>
      </c>
      <c r="D20" s="30">
        <f t="shared" si="0"/>
        <v>163.63636363636363</v>
      </c>
      <c r="E20" s="16">
        <v>5</v>
      </c>
      <c r="F20" s="16">
        <v>7</v>
      </c>
      <c r="G20" s="129">
        <f>F20*100/E20-100</f>
        <v>40</v>
      </c>
      <c r="H20" s="16">
        <v>14</v>
      </c>
      <c r="I20" s="16">
        <v>38</v>
      </c>
      <c r="J20" s="30">
        <f t="shared" si="1"/>
        <v>171.42857142857144</v>
      </c>
    </row>
    <row r="21" spans="1:10" ht="14.25">
      <c r="A21" s="19" t="s">
        <v>65</v>
      </c>
      <c r="B21" s="16">
        <v>3</v>
      </c>
      <c r="C21" s="16">
        <v>5</v>
      </c>
      <c r="D21" s="30">
        <f t="shared" si="0"/>
        <v>66.66666666666666</v>
      </c>
      <c r="E21" s="16">
        <v>1</v>
      </c>
      <c r="F21" s="16">
        <v>1</v>
      </c>
      <c r="G21" s="129">
        <f>F21*100/E21-100</f>
        <v>0</v>
      </c>
      <c r="H21" s="16">
        <v>2</v>
      </c>
      <c r="I21" s="16">
        <v>4</v>
      </c>
      <c r="J21" s="30">
        <f t="shared" si="1"/>
        <v>100</v>
      </c>
    </row>
    <row r="22" spans="1:10" ht="14.25">
      <c r="A22" s="19" t="s">
        <v>66</v>
      </c>
      <c r="B22" s="16">
        <v>8</v>
      </c>
      <c r="C22" s="16">
        <v>7</v>
      </c>
      <c r="D22" s="30">
        <f t="shared" si="0"/>
        <v>-12.5</v>
      </c>
      <c r="E22" s="16">
        <v>0</v>
      </c>
      <c r="F22" s="16">
        <v>5</v>
      </c>
      <c r="G22" s="129" t="s">
        <v>311</v>
      </c>
      <c r="H22" s="16">
        <v>8</v>
      </c>
      <c r="I22" s="16">
        <v>13</v>
      </c>
      <c r="J22" s="30">
        <f t="shared" si="1"/>
        <v>62.5</v>
      </c>
    </row>
    <row r="23" spans="1:10" ht="14.25">
      <c r="A23" s="19" t="s">
        <v>67</v>
      </c>
      <c r="B23" s="16">
        <v>3</v>
      </c>
      <c r="C23" s="16">
        <v>9</v>
      </c>
      <c r="D23" s="30">
        <f t="shared" si="0"/>
        <v>200</v>
      </c>
      <c r="E23" s="16">
        <v>1</v>
      </c>
      <c r="F23" s="16">
        <v>1</v>
      </c>
      <c r="G23" s="129">
        <f>F23*100/E23-100</f>
        <v>0</v>
      </c>
      <c r="H23" s="16">
        <v>2</v>
      </c>
      <c r="I23" s="16">
        <v>20</v>
      </c>
      <c r="J23" s="30">
        <f t="shared" si="1"/>
        <v>900</v>
      </c>
    </row>
    <row r="24" spans="1:10" ht="14.25">
      <c r="A24" s="19" t="s">
        <v>68</v>
      </c>
      <c r="B24" s="16">
        <v>8</v>
      </c>
      <c r="C24" s="16">
        <v>10</v>
      </c>
      <c r="D24" s="30">
        <f t="shared" si="0"/>
        <v>25</v>
      </c>
      <c r="E24" s="16">
        <v>4</v>
      </c>
      <c r="F24" s="16">
        <v>2</v>
      </c>
      <c r="G24" s="129">
        <f>F24*100/E24-100</f>
        <v>-50</v>
      </c>
      <c r="H24" s="16">
        <v>9</v>
      </c>
      <c r="I24" s="16">
        <v>10</v>
      </c>
      <c r="J24" s="30">
        <f t="shared" si="1"/>
        <v>11.111111111111114</v>
      </c>
    </row>
    <row r="25" spans="1:10" ht="14.25">
      <c r="A25" s="19" t="s">
        <v>69</v>
      </c>
      <c r="B25" s="16">
        <v>1</v>
      </c>
      <c r="C25" s="16">
        <v>6</v>
      </c>
      <c r="D25" s="30">
        <f t="shared" si="0"/>
        <v>500</v>
      </c>
      <c r="E25" s="16">
        <v>0</v>
      </c>
      <c r="F25" s="16">
        <v>1</v>
      </c>
      <c r="G25" s="129" t="s">
        <v>311</v>
      </c>
      <c r="H25" s="16">
        <v>1</v>
      </c>
      <c r="I25" s="16">
        <v>5</v>
      </c>
      <c r="J25" s="30">
        <f t="shared" si="1"/>
        <v>400</v>
      </c>
    </row>
    <row r="26" spans="1:10" ht="14.25">
      <c r="A26" s="19" t="s">
        <v>70</v>
      </c>
      <c r="B26" s="16">
        <v>0</v>
      </c>
      <c r="C26" s="16">
        <v>4</v>
      </c>
      <c r="D26" s="30" t="s">
        <v>311</v>
      </c>
      <c r="E26" s="16">
        <v>0</v>
      </c>
      <c r="F26" s="16">
        <v>0</v>
      </c>
      <c r="G26" s="129">
        <v>0</v>
      </c>
      <c r="H26" s="16">
        <v>0</v>
      </c>
      <c r="I26" s="16">
        <v>6</v>
      </c>
      <c r="J26" s="30" t="s">
        <v>311</v>
      </c>
    </row>
    <row r="27" spans="1:10" ht="14.25">
      <c r="A27" s="19" t="s">
        <v>71</v>
      </c>
      <c r="B27" s="16">
        <v>0</v>
      </c>
      <c r="C27" s="16">
        <v>9</v>
      </c>
      <c r="D27" s="30" t="s">
        <v>311</v>
      </c>
      <c r="E27" s="16">
        <v>0</v>
      </c>
      <c r="F27" s="16">
        <v>1</v>
      </c>
      <c r="G27" s="129" t="s">
        <v>311</v>
      </c>
      <c r="H27" s="16">
        <v>0</v>
      </c>
      <c r="I27" s="16">
        <v>11</v>
      </c>
      <c r="J27" s="30" t="s">
        <v>311</v>
      </c>
    </row>
    <row r="28" spans="1:10" ht="14.25">
      <c r="A28" s="19" t="s">
        <v>72</v>
      </c>
      <c r="B28" s="16">
        <v>3</v>
      </c>
      <c r="C28" s="16">
        <v>5</v>
      </c>
      <c r="D28" s="30">
        <f t="shared" si="0"/>
        <v>66.66666666666666</v>
      </c>
      <c r="E28" s="16">
        <v>1</v>
      </c>
      <c r="F28" s="16">
        <v>3</v>
      </c>
      <c r="G28" s="129">
        <f>F28*100/E28-100</f>
        <v>200</v>
      </c>
      <c r="H28" s="16">
        <v>2</v>
      </c>
      <c r="I28" s="16">
        <v>8</v>
      </c>
      <c r="J28" s="30">
        <f t="shared" si="1"/>
        <v>300</v>
      </c>
    </row>
    <row r="29" spans="1:10" ht="14.25">
      <c r="A29" s="19" t="s">
        <v>73</v>
      </c>
      <c r="B29" s="16">
        <v>6</v>
      </c>
      <c r="C29" s="16">
        <v>5</v>
      </c>
      <c r="D29" s="30">
        <f t="shared" si="0"/>
        <v>-16.66666666666667</v>
      </c>
      <c r="E29" s="16">
        <v>1</v>
      </c>
      <c r="F29" s="16">
        <v>0</v>
      </c>
      <c r="G29" s="168" t="s">
        <v>316</v>
      </c>
      <c r="H29" s="16">
        <v>7</v>
      </c>
      <c r="I29" s="16">
        <v>9</v>
      </c>
      <c r="J29" s="30">
        <f t="shared" si="1"/>
        <v>28.571428571428584</v>
      </c>
    </row>
    <row r="30" spans="1:10" ht="14.25">
      <c r="A30" s="19" t="s">
        <v>74</v>
      </c>
      <c r="B30" s="16">
        <v>3</v>
      </c>
      <c r="C30" s="16">
        <v>11</v>
      </c>
      <c r="D30" s="30">
        <f t="shared" si="0"/>
        <v>266.6666666666667</v>
      </c>
      <c r="E30" s="16">
        <v>1</v>
      </c>
      <c r="F30" s="16">
        <v>1</v>
      </c>
      <c r="G30" s="129">
        <f>F30*100/E30-100</f>
        <v>0</v>
      </c>
      <c r="H30" s="16">
        <v>3</v>
      </c>
      <c r="I30" s="16">
        <v>13</v>
      </c>
      <c r="J30" s="30">
        <f t="shared" si="1"/>
        <v>333.3333333333333</v>
      </c>
    </row>
    <row r="31" spans="1:10" ht="14.25">
      <c r="A31" s="19" t="s">
        <v>75</v>
      </c>
      <c r="B31" s="16">
        <v>1</v>
      </c>
      <c r="C31" s="16">
        <v>0</v>
      </c>
      <c r="D31" s="167" t="s">
        <v>316</v>
      </c>
      <c r="E31" s="16">
        <v>0</v>
      </c>
      <c r="F31" s="16">
        <v>0</v>
      </c>
      <c r="G31" s="129">
        <v>0</v>
      </c>
      <c r="H31" s="16">
        <v>1</v>
      </c>
      <c r="I31" s="16">
        <v>0</v>
      </c>
      <c r="J31" s="168" t="s">
        <v>316</v>
      </c>
    </row>
    <row r="32" spans="1:10" ht="14.25">
      <c r="A32" s="19" t="s">
        <v>76</v>
      </c>
      <c r="B32" s="16">
        <v>4</v>
      </c>
      <c r="C32" s="16">
        <v>6</v>
      </c>
      <c r="D32" s="30">
        <f t="shared" si="0"/>
        <v>50</v>
      </c>
      <c r="E32" s="16">
        <v>1</v>
      </c>
      <c r="F32" s="16">
        <v>1</v>
      </c>
      <c r="G32" s="129">
        <f>F32*100/E32-100</f>
        <v>0</v>
      </c>
      <c r="H32" s="16">
        <v>4</v>
      </c>
      <c r="I32" s="16">
        <v>7</v>
      </c>
      <c r="J32" s="30">
        <f t="shared" si="1"/>
        <v>75</v>
      </c>
    </row>
    <row r="33" spans="1:10" ht="14.25">
      <c r="A33" s="19" t="s">
        <v>77</v>
      </c>
      <c r="B33" s="16">
        <v>0</v>
      </c>
      <c r="C33" s="16">
        <v>0</v>
      </c>
      <c r="D33" s="30"/>
      <c r="E33" s="16">
        <v>0</v>
      </c>
      <c r="F33" s="16">
        <v>0</v>
      </c>
      <c r="G33" s="129"/>
      <c r="H33" s="16">
        <v>0</v>
      </c>
      <c r="I33" s="16">
        <v>0</v>
      </c>
      <c r="J33" s="30"/>
    </row>
    <row r="34" spans="1:10" ht="15">
      <c r="A34" s="22" t="s">
        <v>78</v>
      </c>
      <c r="B34" s="23">
        <v>116</v>
      </c>
      <c r="C34" s="23">
        <v>193</v>
      </c>
      <c r="D34" s="32">
        <f t="shared" si="0"/>
        <v>66.37931034482759</v>
      </c>
      <c r="E34" s="23">
        <v>22</v>
      </c>
      <c r="F34" s="23">
        <v>36</v>
      </c>
      <c r="G34" s="130">
        <f>F34*100/E34-100</f>
        <v>63.636363636363626</v>
      </c>
      <c r="H34" s="23">
        <v>147</v>
      </c>
      <c r="I34" s="23">
        <v>251</v>
      </c>
      <c r="J34" s="30">
        <f t="shared" si="1"/>
        <v>70.74829931972789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0 G7:G9 J7:J18 D32:D34 G30:G34 G15:G17 G19:G28 G11 J20:J30 J32:J34">
    <cfRule type="cellIs" priority="22" dxfId="143" operator="lessThanOrEqual" stopIfTrue="1">
      <formula>0</formula>
    </cfRule>
  </conditionalFormatting>
  <conditionalFormatting sqref="D7:D30 G7:G9 J7:J18 D32:D34 G30:G34 G15:G17 G19:G28 G11 J20:J30 J32:J34">
    <cfRule type="cellIs" priority="21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L15" sqref="L15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6">
        <v>0</v>
      </c>
      <c r="F7" s="14">
        <v>0</v>
      </c>
      <c r="G7" s="30"/>
      <c r="H7" s="16">
        <v>0</v>
      </c>
      <c r="I7" s="14">
        <v>0</v>
      </c>
      <c r="J7" s="30"/>
    </row>
    <row r="8" spans="1:10" ht="14.25">
      <c r="A8" s="19" t="s">
        <v>52</v>
      </c>
      <c r="B8" s="14">
        <v>43</v>
      </c>
      <c r="C8" s="14">
        <v>48</v>
      </c>
      <c r="D8" s="30">
        <f aca="true" t="shared" si="0" ref="D8:D34">C8*100/B8-100</f>
        <v>11.627906976744185</v>
      </c>
      <c r="E8" s="16">
        <v>10</v>
      </c>
      <c r="F8" s="14">
        <v>6</v>
      </c>
      <c r="G8" s="30">
        <f aca="true" t="shared" si="1" ref="G8:G34">F8*100/E8-100</f>
        <v>-40</v>
      </c>
      <c r="H8" s="16">
        <v>54</v>
      </c>
      <c r="I8" s="14">
        <v>63</v>
      </c>
      <c r="J8" s="30">
        <f aca="true" t="shared" si="2" ref="J8:J34">I8*100/H8-100</f>
        <v>16.66666666666667</v>
      </c>
    </row>
    <row r="9" spans="1:10" ht="14.25">
      <c r="A9" s="19" t="s">
        <v>53</v>
      </c>
      <c r="B9" s="14">
        <v>85</v>
      </c>
      <c r="C9" s="14">
        <v>106</v>
      </c>
      <c r="D9" s="30">
        <f t="shared" si="0"/>
        <v>24.705882352941174</v>
      </c>
      <c r="E9" s="16">
        <v>19</v>
      </c>
      <c r="F9" s="14">
        <v>9</v>
      </c>
      <c r="G9" s="30">
        <f t="shared" si="1"/>
        <v>-52.63157894736842</v>
      </c>
      <c r="H9" s="16">
        <v>101</v>
      </c>
      <c r="I9" s="14">
        <v>120</v>
      </c>
      <c r="J9" s="30">
        <f t="shared" si="2"/>
        <v>18.811881188118818</v>
      </c>
    </row>
    <row r="10" spans="1:10" ht="14.25">
      <c r="A10" s="19" t="s">
        <v>54</v>
      </c>
      <c r="B10" s="14">
        <v>194</v>
      </c>
      <c r="C10" s="14">
        <v>212</v>
      </c>
      <c r="D10" s="30">
        <f t="shared" si="0"/>
        <v>9.278350515463913</v>
      </c>
      <c r="E10" s="16">
        <v>14</v>
      </c>
      <c r="F10" s="14">
        <v>10</v>
      </c>
      <c r="G10" s="30">
        <f t="shared" si="1"/>
        <v>-28.57142857142857</v>
      </c>
      <c r="H10" s="16">
        <v>250</v>
      </c>
      <c r="I10" s="14">
        <v>268</v>
      </c>
      <c r="J10" s="30">
        <f t="shared" si="2"/>
        <v>7.200000000000003</v>
      </c>
    </row>
    <row r="11" spans="1:10" ht="14.25">
      <c r="A11" s="19" t="s">
        <v>55</v>
      </c>
      <c r="B11" s="14">
        <v>105</v>
      </c>
      <c r="C11" s="14">
        <v>119</v>
      </c>
      <c r="D11" s="30">
        <f t="shared" si="0"/>
        <v>13.333333333333329</v>
      </c>
      <c r="E11" s="16">
        <v>9</v>
      </c>
      <c r="F11" s="14">
        <v>11</v>
      </c>
      <c r="G11" s="30">
        <f t="shared" si="1"/>
        <v>22.22222222222223</v>
      </c>
      <c r="H11" s="16">
        <v>141</v>
      </c>
      <c r="I11" s="14">
        <v>153</v>
      </c>
      <c r="J11" s="30">
        <f t="shared" si="2"/>
        <v>8.510638297872347</v>
      </c>
    </row>
    <row r="12" spans="1:10" ht="14.25">
      <c r="A12" s="19" t="s">
        <v>56</v>
      </c>
      <c r="B12" s="14">
        <v>80</v>
      </c>
      <c r="C12" s="14">
        <v>95</v>
      </c>
      <c r="D12" s="30">
        <f t="shared" si="0"/>
        <v>18.75</v>
      </c>
      <c r="E12" s="16">
        <v>12</v>
      </c>
      <c r="F12" s="14">
        <v>6</v>
      </c>
      <c r="G12" s="30">
        <f t="shared" si="1"/>
        <v>-50</v>
      </c>
      <c r="H12" s="16">
        <v>97</v>
      </c>
      <c r="I12" s="14">
        <v>111</v>
      </c>
      <c r="J12" s="30">
        <f t="shared" si="2"/>
        <v>14.432989690721655</v>
      </c>
    </row>
    <row r="13" spans="1:10" ht="14.25">
      <c r="A13" s="19" t="s">
        <v>57</v>
      </c>
      <c r="B13" s="14">
        <v>24</v>
      </c>
      <c r="C13" s="14">
        <v>31</v>
      </c>
      <c r="D13" s="30">
        <f t="shared" si="0"/>
        <v>29.166666666666657</v>
      </c>
      <c r="E13" s="16">
        <v>3</v>
      </c>
      <c r="F13" s="14">
        <v>9</v>
      </c>
      <c r="G13" s="30">
        <f t="shared" si="1"/>
        <v>200</v>
      </c>
      <c r="H13" s="16">
        <v>36</v>
      </c>
      <c r="I13" s="14">
        <v>31</v>
      </c>
      <c r="J13" s="30">
        <f t="shared" si="2"/>
        <v>-13.888888888888886</v>
      </c>
    </row>
    <row r="14" spans="1:12" ht="14.25">
      <c r="A14" s="19" t="s">
        <v>58</v>
      </c>
      <c r="B14" s="14">
        <v>112</v>
      </c>
      <c r="C14" s="14">
        <v>135</v>
      </c>
      <c r="D14" s="30">
        <f t="shared" si="0"/>
        <v>20.535714285714292</v>
      </c>
      <c r="E14" s="16">
        <v>6</v>
      </c>
      <c r="F14" s="14">
        <v>15</v>
      </c>
      <c r="G14" s="30">
        <f t="shared" si="1"/>
        <v>150</v>
      </c>
      <c r="H14" s="16">
        <v>157</v>
      </c>
      <c r="I14" s="14">
        <v>184</v>
      </c>
      <c r="J14" s="30">
        <f t="shared" si="2"/>
        <v>17.19745222929936</v>
      </c>
      <c r="L14" s="149"/>
    </row>
    <row r="15" spans="1:10" ht="14.25">
      <c r="A15" s="19" t="s">
        <v>59</v>
      </c>
      <c r="B15" s="14">
        <v>90</v>
      </c>
      <c r="C15" s="14">
        <v>161</v>
      </c>
      <c r="D15" s="30">
        <f t="shared" si="0"/>
        <v>78.88888888888889</v>
      </c>
      <c r="E15" s="16">
        <v>16</v>
      </c>
      <c r="F15" s="14">
        <v>38</v>
      </c>
      <c r="G15" s="30">
        <f t="shared" si="1"/>
        <v>137.5</v>
      </c>
      <c r="H15" s="16">
        <v>128</v>
      </c>
      <c r="I15" s="14">
        <v>231</v>
      </c>
      <c r="J15" s="30">
        <f t="shared" si="2"/>
        <v>80.46875</v>
      </c>
    </row>
    <row r="16" spans="1:12" ht="14.25">
      <c r="A16" s="19" t="s">
        <v>60</v>
      </c>
      <c r="B16" s="14">
        <v>150</v>
      </c>
      <c r="C16" s="14">
        <v>188</v>
      </c>
      <c r="D16" s="30">
        <f t="shared" si="0"/>
        <v>25.33333333333333</v>
      </c>
      <c r="E16" s="16">
        <v>10</v>
      </c>
      <c r="F16" s="14">
        <v>26</v>
      </c>
      <c r="G16" s="30">
        <f t="shared" si="1"/>
        <v>160</v>
      </c>
      <c r="H16" s="16">
        <v>198</v>
      </c>
      <c r="I16" s="14">
        <v>253</v>
      </c>
      <c r="J16" s="30">
        <f t="shared" si="2"/>
        <v>27.77777777777777</v>
      </c>
      <c r="L16" s="167"/>
    </row>
    <row r="17" spans="1:10" ht="14.25">
      <c r="A17" s="19" t="s">
        <v>61</v>
      </c>
      <c r="B17" s="14">
        <v>120</v>
      </c>
      <c r="C17" s="14">
        <v>161</v>
      </c>
      <c r="D17" s="30">
        <f t="shared" si="0"/>
        <v>34.16666666666666</v>
      </c>
      <c r="E17" s="16">
        <v>1</v>
      </c>
      <c r="F17" s="14">
        <v>0</v>
      </c>
      <c r="G17" s="167" t="s">
        <v>316</v>
      </c>
      <c r="H17" s="16">
        <v>152</v>
      </c>
      <c r="I17" s="14">
        <v>200</v>
      </c>
      <c r="J17" s="30">
        <f t="shared" si="2"/>
        <v>31.57894736842104</v>
      </c>
    </row>
    <row r="18" spans="1:10" ht="14.25">
      <c r="A18" s="19" t="s">
        <v>62</v>
      </c>
      <c r="B18" s="14">
        <v>36</v>
      </c>
      <c r="C18" s="14">
        <v>81</v>
      </c>
      <c r="D18" s="30">
        <f t="shared" si="0"/>
        <v>125</v>
      </c>
      <c r="E18" s="16">
        <v>5</v>
      </c>
      <c r="F18" s="14">
        <v>17</v>
      </c>
      <c r="G18" s="30">
        <f t="shared" si="1"/>
        <v>240</v>
      </c>
      <c r="H18" s="16">
        <v>52</v>
      </c>
      <c r="I18" s="14">
        <v>98</v>
      </c>
      <c r="J18" s="30">
        <f t="shared" si="2"/>
        <v>88.46153846153845</v>
      </c>
    </row>
    <row r="19" spans="1:10" ht="14.25">
      <c r="A19" s="19" t="s">
        <v>63</v>
      </c>
      <c r="B19" s="14">
        <v>37</v>
      </c>
      <c r="C19" s="14">
        <v>61</v>
      </c>
      <c r="D19" s="30">
        <f t="shared" si="0"/>
        <v>64.86486486486487</v>
      </c>
      <c r="E19" s="16">
        <v>4</v>
      </c>
      <c r="F19" s="14">
        <v>4</v>
      </c>
      <c r="G19" s="30">
        <f t="shared" si="1"/>
        <v>0</v>
      </c>
      <c r="H19" s="16">
        <v>49</v>
      </c>
      <c r="I19" s="14">
        <v>83</v>
      </c>
      <c r="J19" s="30">
        <f t="shared" si="2"/>
        <v>69.38775510204081</v>
      </c>
    </row>
    <row r="20" spans="1:10" ht="14.25">
      <c r="A20" s="19" t="s">
        <v>64</v>
      </c>
      <c r="B20" s="14">
        <v>216</v>
      </c>
      <c r="C20" s="14">
        <v>276</v>
      </c>
      <c r="D20" s="30">
        <f t="shared" si="0"/>
        <v>27.77777777777777</v>
      </c>
      <c r="E20" s="16">
        <v>45</v>
      </c>
      <c r="F20" s="14">
        <v>32</v>
      </c>
      <c r="G20" s="30">
        <f t="shared" si="1"/>
        <v>-28.888888888888886</v>
      </c>
      <c r="H20" s="16">
        <v>295</v>
      </c>
      <c r="I20" s="14">
        <v>395</v>
      </c>
      <c r="J20" s="30">
        <f t="shared" si="2"/>
        <v>33.89830508474577</v>
      </c>
    </row>
    <row r="21" spans="1:10" ht="14.25">
      <c r="A21" s="19" t="s">
        <v>65</v>
      </c>
      <c r="B21" s="14">
        <v>104</v>
      </c>
      <c r="C21" s="14">
        <v>109</v>
      </c>
      <c r="D21" s="30">
        <f t="shared" si="0"/>
        <v>4.807692307692307</v>
      </c>
      <c r="E21" s="16">
        <v>20</v>
      </c>
      <c r="F21" s="14">
        <v>17</v>
      </c>
      <c r="G21" s="30">
        <f t="shared" si="1"/>
        <v>-15</v>
      </c>
      <c r="H21" s="16">
        <v>163</v>
      </c>
      <c r="I21" s="14">
        <v>154</v>
      </c>
      <c r="J21" s="30">
        <f t="shared" si="2"/>
        <v>-5.521472392638032</v>
      </c>
    </row>
    <row r="22" spans="1:10" ht="14.25">
      <c r="A22" s="19" t="s">
        <v>66</v>
      </c>
      <c r="B22" s="14">
        <v>196</v>
      </c>
      <c r="C22" s="14">
        <v>162</v>
      </c>
      <c r="D22" s="30">
        <f t="shared" si="0"/>
        <v>-17.34693877551021</v>
      </c>
      <c r="E22" s="16">
        <v>18</v>
      </c>
      <c r="F22" s="14">
        <v>14</v>
      </c>
      <c r="G22" s="30">
        <f t="shared" si="1"/>
        <v>-22.22222222222223</v>
      </c>
      <c r="H22" s="16">
        <v>243</v>
      </c>
      <c r="I22" s="14">
        <v>212</v>
      </c>
      <c r="J22" s="30">
        <f t="shared" si="2"/>
        <v>-12.757201646090536</v>
      </c>
    </row>
    <row r="23" spans="1:10" ht="14.25">
      <c r="A23" s="19" t="s">
        <v>67</v>
      </c>
      <c r="B23" s="14">
        <v>120</v>
      </c>
      <c r="C23" s="14">
        <v>168</v>
      </c>
      <c r="D23" s="30">
        <f t="shared" si="0"/>
        <v>40</v>
      </c>
      <c r="E23" s="16">
        <v>22</v>
      </c>
      <c r="F23" s="14">
        <v>33</v>
      </c>
      <c r="G23" s="30">
        <f t="shared" si="1"/>
        <v>50</v>
      </c>
      <c r="H23" s="16">
        <v>158</v>
      </c>
      <c r="I23" s="14">
        <v>211</v>
      </c>
      <c r="J23" s="30">
        <f t="shared" si="2"/>
        <v>33.54430379746836</v>
      </c>
    </row>
    <row r="24" spans="1:10" ht="14.25">
      <c r="A24" s="19" t="s">
        <v>68</v>
      </c>
      <c r="B24" s="14">
        <v>65</v>
      </c>
      <c r="C24" s="14">
        <v>104</v>
      </c>
      <c r="D24" s="30">
        <f t="shared" si="0"/>
        <v>60</v>
      </c>
      <c r="E24" s="16">
        <v>12</v>
      </c>
      <c r="F24" s="14">
        <v>14</v>
      </c>
      <c r="G24" s="30">
        <f t="shared" si="1"/>
        <v>16.66666666666667</v>
      </c>
      <c r="H24" s="16">
        <v>84</v>
      </c>
      <c r="I24" s="14">
        <v>138</v>
      </c>
      <c r="J24" s="30">
        <f t="shared" si="2"/>
        <v>64.28571428571428</v>
      </c>
    </row>
    <row r="25" spans="1:10" ht="14.25">
      <c r="A25" s="19" t="s">
        <v>69</v>
      </c>
      <c r="B25" s="14">
        <v>53</v>
      </c>
      <c r="C25" s="14">
        <v>61</v>
      </c>
      <c r="D25" s="30">
        <f t="shared" si="0"/>
        <v>15.094339622641513</v>
      </c>
      <c r="E25" s="16">
        <v>7</v>
      </c>
      <c r="F25" s="14">
        <v>9</v>
      </c>
      <c r="G25" s="30">
        <f t="shared" si="1"/>
        <v>28.571428571428584</v>
      </c>
      <c r="H25" s="16">
        <v>69</v>
      </c>
      <c r="I25" s="14">
        <v>81</v>
      </c>
      <c r="J25" s="30">
        <f t="shared" si="2"/>
        <v>17.391304347826093</v>
      </c>
    </row>
    <row r="26" spans="1:10" ht="14.25">
      <c r="A26" s="19" t="s">
        <v>70</v>
      </c>
      <c r="B26" s="14">
        <v>28</v>
      </c>
      <c r="C26" s="14">
        <v>53</v>
      </c>
      <c r="D26" s="30">
        <f t="shared" si="0"/>
        <v>89.28571428571428</v>
      </c>
      <c r="E26" s="16">
        <v>3</v>
      </c>
      <c r="F26" s="14">
        <v>12</v>
      </c>
      <c r="G26" s="30">
        <f t="shared" si="1"/>
        <v>300</v>
      </c>
      <c r="H26" s="16">
        <v>37</v>
      </c>
      <c r="I26" s="14">
        <v>82</v>
      </c>
      <c r="J26" s="30">
        <f t="shared" si="2"/>
        <v>121.62162162162161</v>
      </c>
    </row>
    <row r="27" spans="1:10" ht="14.25">
      <c r="A27" s="19" t="s">
        <v>71</v>
      </c>
      <c r="B27" s="14">
        <v>85</v>
      </c>
      <c r="C27" s="14">
        <v>196</v>
      </c>
      <c r="D27" s="30">
        <f t="shared" si="0"/>
        <v>130.58823529411765</v>
      </c>
      <c r="E27" s="16">
        <v>2</v>
      </c>
      <c r="F27" s="14">
        <v>15</v>
      </c>
      <c r="G27" s="30">
        <f t="shared" si="1"/>
        <v>650</v>
      </c>
      <c r="H27" s="16">
        <v>97</v>
      </c>
      <c r="I27" s="14">
        <v>262</v>
      </c>
      <c r="J27" s="30">
        <f t="shared" si="2"/>
        <v>170.10309278350513</v>
      </c>
    </row>
    <row r="28" spans="1:10" ht="14.25">
      <c r="A28" s="19" t="s">
        <v>72</v>
      </c>
      <c r="B28" s="14">
        <v>57</v>
      </c>
      <c r="C28" s="14">
        <v>99</v>
      </c>
      <c r="D28" s="30">
        <f t="shared" si="0"/>
        <v>73.68421052631578</v>
      </c>
      <c r="E28" s="16">
        <v>8</v>
      </c>
      <c r="F28" s="14">
        <v>12</v>
      </c>
      <c r="G28" s="30">
        <f t="shared" si="1"/>
        <v>50</v>
      </c>
      <c r="H28" s="16">
        <v>68</v>
      </c>
      <c r="I28" s="14">
        <v>127</v>
      </c>
      <c r="J28" s="30">
        <f t="shared" si="2"/>
        <v>86.76470588235293</v>
      </c>
    </row>
    <row r="29" spans="1:10" ht="14.25">
      <c r="A29" s="19" t="s">
        <v>73</v>
      </c>
      <c r="B29" s="14">
        <v>43</v>
      </c>
      <c r="C29" s="14">
        <v>51</v>
      </c>
      <c r="D29" s="30">
        <f t="shared" si="0"/>
        <v>18.604651162790702</v>
      </c>
      <c r="E29" s="16">
        <v>4</v>
      </c>
      <c r="F29" s="14">
        <v>8</v>
      </c>
      <c r="G29" s="30">
        <f t="shared" si="1"/>
        <v>100</v>
      </c>
      <c r="H29" s="16">
        <v>61</v>
      </c>
      <c r="I29" s="14">
        <v>79</v>
      </c>
      <c r="J29" s="30">
        <f t="shared" si="2"/>
        <v>29.508196721311464</v>
      </c>
    </row>
    <row r="30" spans="1:10" ht="14.25">
      <c r="A30" s="19" t="s">
        <v>74</v>
      </c>
      <c r="B30" s="14">
        <v>150</v>
      </c>
      <c r="C30" s="14">
        <v>89</v>
      </c>
      <c r="D30" s="30">
        <f t="shared" si="0"/>
        <v>-40.666666666666664</v>
      </c>
      <c r="E30" s="16">
        <v>30</v>
      </c>
      <c r="F30" s="14">
        <v>14</v>
      </c>
      <c r="G30" s="30">
        <f t="shared" si="1"/>
        <v>-53.333333333333336</v>
      </c>
      <c r="H30" s="16">
        <v>192</v>
      </c>
      <c r="I30" s="14">
        <v>114</v>
      </c>
      <c r="J30" s="30">
        <f t="shared" si="2"/>
        <v>-40.625</v>
      </c>
    </row>
    <row r="31" spans="1:10" ht="14.25">
      <c r="A31" s="19" t="s">
        <v>75</v>
      </c>
      <c r="B31" s="14">
        <v>136</v>
      </c>
      <c r="C31" s="14">
        <v>134</v>
      </c>
      <c r="D31" s="30">
        <f t="shared" si="0"/>
        <v>-1.470588235294116</v>
      </c>
      <c r="E31" s="16">
        <v>35</v>
      </c>
      <c r="F31" s="14">
        <v>23</v>
      </c>
      <c r="G31" s="30">
        <f t="shared" si="1"/>
        <v>-34.28571428571429</v>
      </c>
      <c r="H31" s="16">
        <v>186</v>
      </c>
      <c r="I31" s="14">
        <v>185</v>
      </c>
      <c r="J31" s="30">
        <f t="shared" si="2"/>
        <v>-0.5376344086021447</v>
      </c>
    </row>
    <row r="32" spans="1:10" ht="14.25">
      <c r="A32" s="19" t="s">
        <v>76</v>
      </c>
      <c r="B32" s="14">
        <v>57</v>
      </c>
      <c r="C32" s="14">
        <v>79</v>
      </c>
      <c r="D32" s="30">
        <f t="shared" si="0"/>
        <v>38.596491228070164</v>
      </c>
      <c r="E32" s="16">
        <v>11</v>
      </c>
      <c r="F32" s="14">
        <v>9</v>
      </c>
      <c r="G32" s="30">
        <f t="shared" si="1"/>
        <v>-18.181818181818187</v>
      </c>
      <c r="H32" s="16">
        <v>79</v>
      </c>
      <c r="I32" s="14">
        <v>101</v>
      </c>
      <c r="J32" s="30">
        <f t="shared" si="2"/>
        <v>27.84810126582279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30"/>
      <c r="H33" s="16">
        <v>0</v>
      </c>
      <c r="I33" s="14">
        <v>0</v>
      </c>
      <c r="J33" s="30"/>
    </row>
    <row r="34" spans="1:10" ht="15">
      <c r="A34" s="22" t="s">
        <v>78</v>
      </c>
      <c r="B34" s="31">
        <v>2386</v>
      </c>
      <c r="C34" s="31">
        <v>2979</v>
      </c>
      <c r="D34" s="32">
        <f t="shared" si="0"/>
        <v>24.853310980720877</v>
      </c>
      <c r="E34" s="23">
        <v>326</v>
      </c>
      <c r="F34" s="31">
        <v>363</v>
      </c>
      <c r="G34" s="32">
        <f t="shared" si="1"/>
        <v>11.349693251533736</v>
      </c>
      <c r="H34" s="23">
        <v>3147</v>
      </c>
      <c r="I34" s="31">
        <v>3936</v>
      </c>
      <c r="J34" s="32">
        <f t="shared" si="2"/>
        <v>25.071496663489043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6 G18:G34">
    <cfRule type="cellIs" priority="4" dxfId="143" operator="lessThanOrEqual" stopIfTrue="1">
      <formula>0</formula>
    </cfRule>
  </conditionalFormatting>
  <conditionalFormatting sqref="D7:D34 J7:J34 G7:G16 G18:G34">
    <cfRule type="cellIs" priority="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34"/>
  <sheetViews>
    <sheetView zoomScale="115" zoomScaleNormal="115" workbookViewId="0" topLeftCell="A3">
      <selection activeCell="L10" sqref="L10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6">
        <v>0</v>
      </c>
      <c r="F7" s="14">
        <v>0</v>
      </c>
      <c r="G7" s="129"/>
      <c r="H7" s="16">
        <v>0</v>
      </c>
      <c r="I7" s="14">
        <v>0</v>
      </c>
      <c r="J7" s="30"/>
    </row>
    <row r="8" spans="1:10" ht="14.25">
      <c r="A8" s="19" t="s">
        <v>52</v>
      </c>
      <c r="B8" s="14">
        <v>2</v>
      </c>
      <c r="C8" s="14">
        <v>0</v>
      </c>
      <c r="D8" s="167" t="s">
        <v>316</v>
      </c>
      <c r="E8" s="16">
        <v>0</v>
      </c>
      <c r="F8" s="14">
        <v>0</v>
      </c>
      <c r="G8" s="129">
        <v>0</v>
      </c>
      <c r="H8" s="16">
        <v>5</v>
      </c>
      <c r="I8" s="94">
        <v>0</v>
      </c>
      <c r="J8" s="168" t="s">
        <v>316</v>
      </c>
    </row>
    <row r="9" spans="1:10" ht="14.25">
      <c r="A9" s="19" t="s">
        <v>53</v>
      </c>
      <c r="B9" s="14">
        <v>1</v>
      </c>
      <c r="C9" s="14">
        <v>1</v>
      </c>
      <c r="D9" s="30">
        <f aca="true" t="shared" si="0" ref="D9:D34">C9*100/B9-100</f>
        <v>0</v>
      </c>
      <c r="E9" s="16">
        <v>0</v>
      </c>
      <c r="F9" s="14">
        <v>0</v>
      </c>
      <c r="G9" s="129">
        <v>0</v>
      </c>
      <c r="H9" s="16">
        <v>1</v>
      </c>
      <c r="I9" s="94">
        <v>1</v>
      </c>
      <c r="J9" s="30">
        <f aca="true" t="shared" si="1" ref="J9:J34">I9*100/H9-100</f>
        <v>0</v>
      </c>
    </row>
    <row r="10" spans="1:14" ht="14.25">
      <c r="A10" s="19" t="s">
        <v>54</v>
      </c>
      <c r="B10" s="14">
        <v>26</v>
      </c>
      <c r="C10" s="14">
        <v>13</v>
      </c>
      <c r="D10" s="30">
        <f t="shared" si="0"/>
        <v>-50</v>
      </c>
      <c r="E10" s="16">
        <v>1</v>
      </c>
      <c r="F10" s="14">
        <v>1</v>
      </c>
      <c r="G10" s="129">
        <v>0</v>
      </c>
      <c r="H10" s="16">
        <v>35</v>
      </c>
      <c r="I10" s="94">
        <v>18</v>
      </c>
      <c r="J10" s="30">
        <f t="shared" si="1"/>
        <v>-48.57142857142857</v>
      </c>
      <c r="N10" s="149"/>
    </row>
    <row r="11" spans="1:10" ht="14.25">
      <c r="A11" s="19" t="s">
        <v>55</v>
      </c>
      <c r="B11" s="14">
        <v>7</v>
      </c>
      <c r="C11" s="14">
        <v>3</v>
      </c>
      <c r="D11" s="30">
        <f t="shared" si="0"/>
        <v>-57.142857142857146</v>
      </c>
      <c r="E11" s="16">
        <v>0</v>
      </c>
      <c r="F11" s="14">
        <v>0</v>
      </c>
      <c r="G11" s="129">
        <v>0</v>
      </c>
      <c r="H11" s="16">
        <v>9</v>
      </c>
      <c r="I11" s="94">
        <v>5</v>
      </c>
      <c r="J11" s="30">
        <f t="shared" si="1"/>
        <v>-44.44444444444444</v>
      </c>
    </row>
    <row r="12" spans="1:10" ht="14.25">
      <c r="A12" s="19" t="s">
        <v>56</v>
      </c>
      <c r="B12" s="14">
        <v>7</v>
      </c>
      <c r="C12" s="14">
        <v>3</v>
      </c>
      <c r="D12" s="30">
        <f t="shared" si="0"/>
        <v>-57.142857142857146</v>
      </c>
      <c r="E12" s="16">
        <v>0</v>
      </c>
      <c r="F12" s="14">
        <v>0</v>
      </c>
      <c r="G12" s="129">
        <v>0</v>
      </c>
      <c r="H12" s="16">
        <v>14</v>
      </c>
      <c r="I12" s="94">
        <v>3</v>
      </c>
      <c r="J12" s="30">
        <f t="shared" si="1"/>
        <v>-78.57142857142857</v>
      </c>
    </row>
    <row r="13" spans="1:12" ht="14.25">
      <c r="A13" s="19" t="s">
        <v>57</v>
      </c>
      <c r="B13" s="14">
        <v>0</v>
      </c>
      <c r="C13" s="14">
        <v>0</v>
      </c>
      <c r="D13" s="30">
        <v>0</v>
      </c>
      <c r="E13" s="16">
        <v>0</v>
      </c>
      <c r="F13" s="14">
        <v>0</v>
      </c>
      <c r="G13" s="129">
        <v>0</v>
      </c>
      <c r="H13" s="16">
        <v>0</v>
      </c>
      <c r="I13" s="94">
        <v>0</v>
      </c>
      <c r="J13" s="30">
        <v>0</v>
      </c>
      <c r="L13" s="167"/>
    </row>
    <row r="14" spans="1:10" ht="14.25">
      <c r="A14" s="19" t="s">
        <v>58</v>
      </c>
      <c r="B14" s="14">
        <v>6</v>
      </c>
      <c r="C14" s="14">
        <v>11</v>
      </c>
      <c r="D14" s="30">
        <f t="shared" si="0"/>
        <v>83.33333333333334</v>
      </c>
      <c r="E14" s="16">
        <v>0</v>
      </c>
      <c r="F14" s="14">
        <v>0</v>
      </c>
      <c r="G14" s="129">
        <v>0</v>
      </c>
      <c r="H14" s="16">
        <v>10</v>
      </c>
      <c r="I14" s="94">
        <v>16</v>
      </c>
      <c r="J14" s="30">
        <f t="shared" si="1"/>
        <v>60</v>
      </c>
    </row>
    <row r="15" spans="1:10" ht="14.25">
      <c r="A15" s="19" t="s">
        <v>59</v>
      </c>
      <c r="B15" s="14">
        <v>3</v>
      </c>
      <c r="C15" s="14">
        <v>1</v>
      </c>
      <c r="D15" s="30">
        <f t="shared" si="0"/>
        <v>-66.66666666666666</v>
      </c>
      <c r="E15" s="16">
        <v>0</v>
      </c>
      <c r="F15" s="14">
        <v>0</v>
      </c>
      <c r="G15" s="129">
        <v>0</v>
      </c>
      <c r="H15" s="16">
        <v>5</v>
      </c>
      <c r="I15" s="94">
        <v>1</v>
      </c>
      <c r="J15" s="30">
        <f t="shared" si="1"/>
        <v>-80</v>
      </c>
    </row>
    <row r="16" spans="1:10" ht="14.25">
      <c r="A16" s="19" t="s">
        <v>60</v>
      </c>
      <c r="B16" s="14">
        <v>1</v>
      </c>
      <c r="C16" s="14">
        <v>6</v>
      </c>
      <c r="D16" s="30">
        <f t="shared" si="0"/>
        <v>500</v>
      </c>
      <c r="E16" s="16">
        <v>0</v>
      </c>
      <c r="F16" s="14">
        <v>0</v>
      </c>
      <c r="G16" s="129">
        <v>0</v>
      </c>
      <c r="H16" s="16">
        <v>3</v>
      </c>
      <c r="I16" s="94">
        <v>7</v>
      </c>
      <c r="J16" s="30">
        <f t="shared" si="1"/>
        <v>133.33333333333334</v>
      </c>
    </row>
    <row r="17" spans="1:10" ht="14.25">
      <c r="A17" s="19" t="s">
        <v>61</v>
      </c>
      <c r="B17" s="14">
        <v>24</v>
      </c>
      <c r="C17" s="14">
        <v>18</v>
      </c>
      <c r="D17" s="30">
        <f t="shared" si="0"/>
        <v>-25</v>
      </c>
      <c r="E17" s="16">
        <v>0</v>
      </c>
      <c r="F17" s="14">
        <v>0</v>
      </c>
      <c r="G17" s="129">
        <v>0</v>
      </c>
      <c r="H17" s="16">
        <v>31</v>
      </c>
      <c r="I17" s="94">
        <v>25</v>
      </c>
      <c r="J17" s="30">
        <f t="shared" si="1"/>
        <v>-19.354838709677423</v>
      </c>
    </row>
    <row r="18" spans="1:10" ht="14.25">
      <c r="A18" s="19" t="s">
        <v>62</v>
      </c>
      <c r="B18" s="14">
        <v>3</v>
      </c>
      <c r="C18" s="14">
        <v>8</v>
      </c>
      <c r="D18" s="30">
        <f t="shared" si="0"/>
        <v>166.66666666666669</v>
      </c>
      <c r="E18" s="16">
        <v>0</v>
      </c>
      <c r="F18" s="14">
        <v>0</v>
      </c>
      <c r="G18" s="129">
        <v>0</v>
      </c>
      <c r="H18" s="16">
        <v>8</v>
      </c>
      <c r="I18" s="94">
        <v>14</v>
      </c>
      <c r="J18" s="30">
        <f t="shared" si="1"/>
        <v>75</v>
      </c>
    </row>
    <row r="19" spans="1:10" ht="14.25">
      <c r="A19" s="19" t="s">
        <v>63</v>
      </c>
      <c r="B19" s="14">
        <v>0</v>
      </c>
      <c r="C19" s="14">
        <v>2</v>
      </c>
      <c r="D19" s="30" t="s">
        <v>311</v>
      </c>
      <c r="E19" s="16">
        <v>0</v>
      </c>
      <c r="F19" s="14">
        <v>0</v>
      </c>
      <c r="G19" s="129">
        <v>0</v>
      </c>
      <c r="H19" s="16">
        <v>0</v>
      </c>
      <c r="I19" s="94">
        <v>3</v>
      </c>
      <c r="J19" s="30" t="s">
        <v>311</v>
      </c>
    </row>
    <row r="20" spans="1:10" ht="14.25">
      <c r="A20" s="19" t="s">
        <v>64</v>
      </c>
      <c r="B20" s="14">
        <v>7</v>
      </c>
      <c r="C20" s="14">
        <v>9</v>
      </c>
      <c r="D20" s="30">
        <f t="shared" si="0"/>
        <v>28.571428571428584</v>
      </c>
      <c r="E20" s="16">
        <v>0</v>
      </c>
      <c r="F20" s="14">
        <v>0</v>
      </c>
      <c r="G20" s="129">
        <v>0</v>
      </c>
      <c r="H20" s="16">
        <v>12</v>
      </c>
      <c r="I20" s="94">
        <v>14</v>
      </c>
      <c r="J20" s="30">
        <f t="shared" si="1"/>
        <v>16.66666666666667</v>
      </c>
    </row>
    <row r="21" spans="1:10" ht="14.25">
      <c r="A21" s="19" t="s">
        <v>65</v>
      </c>
      <c r="B21" s="14">
        <v>5</v>
      </c>
      <c r="C21" s="14">
        <v>3</v>
      </c>
      <c r="D21" s="30">
        <f t="shared" si="0"/>
        <v>-40</v>
      </c>
      <c r="E21" s="16">
        <v>0</v>
      </c>
      <c r="F21" s="14">
        <v>0</v>
      </c>
      <c r="G21" s="129">
        <v>0</v>
      </c>
      <c r="H21" s="16">
        <v>5</v>
      </c>
      <c r="I21" s="94">
        <v>3</v>
      </c>
      <c r="J21" s="30">
        <f t="shared" si="1"/>
        <v>-40</v>
      </c>
    </row>
    <row r="22" spans="1:10" ht="14.25">
      <c r="A22" s="19" t="s">
        <v>66</v>
      </c>
      <c r="B22" s="14">
        <v>19</v>
      </c>
      <c r="C22" s="14">
        <v>37</v>
      </c>
      <c r="D22" s="30">
        <f t="shared" si="0"/>
        <v>94.73684210526315</v>
      </c>
      <c r="E22" s="16">
        <v>0</v>
      </c>
      <c r="F22" s="14">
        <v>0</v>
      </c>
      <c r="G22" s="129">
        <v>0</v>
      </c>
      <c r="H22" s="16">
        <v>26</v>
      </c>
      <c r="I22" s="94">
        <v>41</v>
      </c>
      <c r="J22" s="30">
        <f t="shared" si="1"/>
        <v>57.69230769230768</v>
      </c>
    </row>
    <row r="23" spans="1:10" ht="14.25">
      <c r="A23" s="19" t="s">
        <v>67</v>
      </c>
      <c r="B23" s="14">
        <v>6</v>
      </c>
      <c r="C23" s="14">
        <v>8</v>
      </c>
      <c r="D23" s="30">
        <f t="shared" si="0"/>
        <v>33.33333333333334</v>
      </c>
      <c r="E23" s="16">
        <v>0</v>
      </c>
      <c r="F23" s="14">
        <v>0</v>
      </c>
      <c r="G23" s="129">
        <v>0</v>
      </c>
      <c r="H23" s="16">
        <v>9</v>
      </c>
      <c r="I23" s="94">
        <v>11</v>
      </c>
      <c r="J23" s="30">
        <f t="shared" si="1"/>
        <v>22.22222222222223</v>
      </c>
    </row>
    <row r="24" spans="1:10" ht="14.25">
      <c r="A24" s="19" t="s">
        <v>68</v>
      </c>
      <c r="B24" s="14">
        <v>2</v>
      </c>
      <c r="C24" s="14">
        <v>2</v>
      </c>
      <c r="D24" s="30">
        <f t="shared" si="0"/>
        <v>0</v>
      </c>
      <c r="E24" s="16">
        <v>0</v>
      </c>
      <c r="F24" s="14">
        <v>0</v>
      </c>
      <c r="G24" s="129">
        <v>0</v>
      </c>
      <c r="H24" s="16">
        <v>2</v>
      </c>
      <c r="I24" s="94">
        <v>2</v>
      </c>
      <c r="J24" s="30">
        <f t="shared" si="1"/>
        <v>0</v>
      </c>
    </row>
    <row r="25" spans="1:10" ht="14.25">
      <c r="A25" s="19" t="s">
        <v>69</v>
      </c>
      <c r="B25" s="14">
        <v>2</v>
      </c>
      <c r="C25" s="14">
        <v>1</v>
      </c>
      <c r="D25" s="30">
        <f t="shared" si="0"/>
        <v>-50</v>
      </c>
      <c r="E25" s="16">
        <v>0</v>
      </c>
      <c r="F25" s="14">
        <v>0</v>
      </c>
      <c r="G25" s="129">
        <v>0</v>
      </c>
      <c r="H25" s="16">
        <v>2</v>
      </c>
      <c r="I25" s="94">
        <v>1</v>
      </c>
      <c r="J25" s="30">
        <f t="shared" si="1"/>
        <v>-50</v>
      </c>
    </row>
    <row r="26" spans="1:10" ht="14.25">
      <c r="A26" s="19" t="s">
        <v>70</v>
      </c>
      <c r="B26" s="14">
        <v>0</v>
      </c>
      <c r="C26" s="14">
        <v>2</v>
      </c>
      <c r="D26" s="30" t="s">
        <v>311</v>
      </c>
      <c r="E26" s="16">
        <v>0</v>
      </c>
      <c r="F26" s="14">
        <v>0</v>
      </c>
      <c r="G26" s="129">
        <v>0</v>
      </c>
      <c r="H26" s="16">
        <v>0</v>
      </c>
      <c r="I26" s="94">
        <v>3</v>
      </c>
      <c r="J26" s="30" t="s">
        <v>311</v>
      </c>
    </row>
    <row r="27" spans="1:10" ht="14.25">
      <c r="A27" s="19" t="s">
        <v>71</v>
      </c>
      <c r="B27" s="14">
        <v>6</v>
      </c>
      <c r="C27" s="14">
        <v>17</v>
      </c>
      <c r="D27" s="30">
        <f t="shared" si="0"/>
        <v>183.33333333333331</v>
      </c>
      <c r="E27" s="16">
        <v>0</v>
      </c>
      <c r="F27" s="14">
        <v>0</v>
      </c>
      <c r="G27" s="129">
        <v>0</v>
      </c>
      <c r="H27" s="16">
        <v>10</v>
      </c>
      <c r="I27" s="94">
        <v>24</v>
      </c>
      <c r="J27" s="30">
        <f t="shared" si="1"/>
        <v>140</v>
      </c>
    </row>
    <row r="28" spans="1:10" ht="14.25">
      <c r="A28" s="19" t="s">
        <v>72</v>
      </c>
      <c r="B28" s="14">
        <v>0</v>
      </c>
      <c r="C28" s="14">
        <v>0</v>
      </c>
      <c r="D28" s="30">
        <v>0</v>
      </c>
      <c r="E28" s="16">
        <v>0</v>
      </c>
      <c r="F28" s="14">
        <v>0</v>
      </c>
      <c r="G28" s="129">
        <v>0</v>
      </c>
      <c r="H28" s="16">
        <v>0</v>
      </c>
      <c r="I28" s="94">
        <v>0</v>
      </c>
      <c r="J28" s="30">
        <v>0</v>
      </c>
    </row>
    <row r="29" spans="1:10" ht="14.25">
      <c r="A29" s="19" t="s">
        <v>73</v>
      </c>
      <c r="B29" s="14">
        <v>2</v>
      </c>
      <c r="C29" s="14">
        <v>4</v>
      </c>
      <c r="D29" s="30">
        <f t="shared" si="0"/>
        <v>100</v>
      </c>
      <c r="E29" s="16">
        <v>0</v>
      </c>
      <c r="F29" s="14">
        <v>0</v>
      </c>
      <c r="G29" s="129">
        <v>0</v>
      </c>
      <c r="H29" s="16">
        <v>2</v>
      </c>
      <c r="I29" s="94">
        <v>5</v>
      </c>
      <c r="J29" s="30">
        <f t="shared" si="1"/>
        <v>150</v>
      </c>
    </row>
    <row r="30" spans="1:10" ht="14.25">
      <c r="A30" s="19" t="s">
        <v>74</v>
      </c>
      <c r="B30" s="14">
        <v>2</v>
      </c>
      <c r="C30" s="14">
        <v>2</v>
      </c>
      <c r="D30" s="30">
        <f t="shared" si="0"/>
        <v>0</v>
      </c>
      <c r="E30" s="16">
        <v>0</v>
      </c>
      <c r="F30" s="14">
        <v>0</v>
      </c>
      <c r="G30" s="129">
        <v>0</v>
      </c>
      <c r="H30" s="16">
        <v>5</v>
      </c>
      <c r="I30" s="94">
        <v>3</v>
      </c>
      <c r="J30" s="30">
        <f t="shared" si="1"/>
        <v>-40</v>
      </c>
    </row>
    <row r="31" spans="1:10" ht="14.25">
      <c r="A31" s="19" t="s">
        <v>75</v>
      </c>
      <c r="B31" s="14">
        <v>3</v>
      </c>
      <c r="C31" s="14">
        <v>1</v>
      </c>
      <c r="D31" s="30">
        <f t="shared" si="0"/>
        <v>-66.66666666666666</v>
      </c>
      <c r="E31" s="16">
        <v>0</v>
      </c>
      <c r="F31" s="14">
        <v>0</v>
      </c>
      <c r="G31" s="129">
        <v>0</v>
      </c>
      <c r="H31" s="16">
        <v>4</v>
      </c>
      <c r="I31" s="94">
        <v>1</v>
      </c>
      <c r="J31" s="30">
        <f t="shared" si="1"/>
        <v>-75</v>
      </c>
    </row>
    <row r="32" spans="1:10" ht="14.25">
      <c r="A32" s="19" t="s">
        <v>76</v>
      </c>
      <c r="B32" s="14">
        <v>1</v>
      </c>
      <c r="C32" s="14">
        <v>0</v>
      </c>
      <c r="D32" s="167" t="s">
        <v>316</v>
      </c>
      <c r="E32" s="16">
        <v>0</v>
      </c>
      <c r="F32" s="14">
        <v>0</v>
      </c>
      <c r="G32" s="129">
        <v>0</v>
      </c>
      <c r="H32" s="16">
        <v>1</v>
      </c>
      <c r="I32" s="94">
        <v>0</v>
      </c>
      <c r="J32" s="168" t="s">
        <v>316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129">
        <v>0</v>
      </c>
      <c r="H33" s="16">
        <v>0</v>
      </c>
      <c r="I33" s="14">
        <v>0</v>
      </c>
      <c r="J33" s="30"/>
    </row>
    <row r="34" spans="1:10" ht="15">
      <c r="A34" s="22" t="s">
        <v>78</v>
      </c>
      <c r="B34" s="31">
        <v>135</v>
      </c>
      <c r="C34" s="31">
        <v>152</v>
      </c>
      <c r="D34" s="32">
        <f t="shared" si="0"/>
        <v>12.592592592592595</v>
      </c>
      <c r="E34" s="23">
        <v>1</v>
      </c>
      <c r="F34" s="31">
        <v>1</v>
      </c>
      <c r="G34" s="130">
        <f>F34*100/E34-100</f>
        <v>0</v>
      </c>
      <c r="H34" s="23">
        <v>199</v>
      </c>
      <c r="I34" s="31">
        <v>201</v>
      </c>
      <c r="J34" s="32">
        <f t="shared" si="1"/>
        <v>1.005025125628137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">
    <cfRule type="cellIs" priority="12" dxfId="143" operator="lessThanOrEqual" stopIfTrue="1">
      <formula>0</formula>
    </cfRule>
  </conditionalFormatting>
  <conditionalFormatting sqref="G7:G34">
    <cfRule type="cellIs" priority="11" dxfId="142" operator="greaterThan" stopIfTrue="1">
      <formula>0</formula>
    </cfRule>
  </conditionalFormatting>
  <conditionalFormatting sqref="D7 J7 D9:D31 D33:D34 J9:J31 J33:J34">
    <cfRule type="cellIs" priority="6" dxfId="142" operator="greaterThan" stopIfTrue="1">
      <formula>0</formula>
    </cfRule>
  </conditionalFormatting>
  <conditionalFormatting sqref="D7 J7 D9:D31 D33:D34 J9:J31 J33:J34">
    <cfRule type="cellIs" priority="5" dxfId="14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2">
      <selection activeCell="L22" sqref="L22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170"/>
      <c r="E7" s="176">
        <v>0</v>
      </c>
      <c r="F7" s="171">
        <v>0</v>
      </c>
      <c r="G7" s="170"/>
      <c r="H7" s="176">
        <v>0</v>
      </c>
      <c r="I7" s="171">
        <v>0</v>
      </c>
      <c r="J7" s="172"/>
    </row>
    <row r="8" spans="1:10" ht="14.25">
      <c r="A8" s="19" t="s">
        <v>52</v>
      </c>
      <c r="B8" s="14">
        <v>0</v>
      </c>
      <c r="C8" s="94">
        <v>0</v>
      </c>
      <c r="D8" s="129"/>
      <c r="E8" s="16">
        <v>0</v>
      </c>
      <c r="F8" s="16">
        <v>0</v>
      </c>
      <c r="G8" s="129"/>
      <c r="H8" s="16">
        <v>0</v>
      </c>
      <c r="I8" s="16">
        <v>0</v>
      </c>
      <c r="J8" s="30"/>
    </row>
    <row r="9" spans="1:10" ht="14.25">
      <c r="A9" s="19" t="s">
        <v>53</v>
      </c>
      <c r="B9" s="14">
        <v>1</v>
      </c>
      <c r="C9" s="94">
        <v>0</v>
      </c>
      <c r="D9" s="168" t="s">
        <v>316</v>
      </c>
      <c r="E9" s="16">
        <v>0</v>
      </c>
      <c r="F9" s="16">
        <v>0</v>
      </c>
      <c r="G9" s="129"/>
      <c r="H9" s="16">
        <v>2</v>
      </c>
      <c r="I9" s="16">
        <v>0</v>
      </c>
      <c r="J9" s="168" t="s">
        <v>316</v>
      </c>
    </row>
    <row r="10" spans="1:10" ht="14.25">
      <c r="A10" s="19" t="s">
        <v>54</v>
      </c>
      <c r="B10" s="14">
        <v>2</v>
      </c>
      <c r="C10" s="94">
        <v>1</v>
      </c>
      <c r="D10" s="129">
        <f>C10*100/B10-100</f>
        <v>-50</v>
      </c>
      <c r="E10" s="16">
        <v>0</v>
      </c>
      <c r="F10" s="16">
        <v>0</v>
      </c>
      <c r="G10" s="129"/>
      <c r="H10" s="16">
        <v>2</v>
      </c>
      <c r="I10" s="16">
        <v>1</v>
      </c>
      <c r="J10" s="30">
        <f>I10*100/H10-100</f>
        <v>-50</v>
      </c>
    </row>
    <row r="11" spans="1:10" ht="14.25">
      <c r="A11" s="19" t="s">
        <v>55</v>
      </c>
      <c r="B11" s="14">
        <v>2</v>
      </c>
      <c r="C11" s="94">
        <v>0</v>
      </c>
      <c r="D11" s="168" t="s">
        <v>316</v>
      </c>
      <c r="E11" s="16">
        <v>0</v>
      </c>
      <c r="F11" s="16">
        <v>0</v>
      </c>
      <c r="G11" s="129"/>
      <c r="H11" s="16">
        <v>2</v>
      </c>
      <c r="I11" s="16">
        <v>0</v>
      </c>
      <c r="J11" s="168" t="s">
        <v>316</v>
      </c>
    </row>
    <row r="12" spans="1:13" ht="14.25">
      <c r="A12" s="19" t="s">
        <v>56</v>
      </c>
      <c r="B12" s="14">
        <v>1</v>
      </c>
      <c r="C12" s="94">
        <v>0</v>
      </c>
      <c r="D12" s="168" t="s">
        <v>316</v>
      </c>
      <c r="E12" s="16">
        <v>0</v>
      </c>
      <c r="F12" s="16">
        <v>0</v>
      </c>
      <c r="G12" s="129"/>
      <c r="H12" s="16">
        <v>1</v>
      </c>
      <c r="I12" s="16">
        <v>0</v>
      </c>
      <c r="J12" s="168" t="s">
        <v>316</v>
      </c>
      <c r="M12" s="167"/>
    </row>
    <row r="13" spans="1:12" ht="14.25">
      <c r="A13" s="19" t="s">
        <v>57</v>
      </c>
      <c r="B13" s="14">
        <v>0</v>
      </c>
      <c r="C13" s="94">
        <v>0</v>
      </c>
      <c r="D13" s="129"/>
      <c r="E13" s="16">
        <v>0</v>
      </c>
      <c r="F13" s="16">
        <v>0</v>
      </c>
      <c r="G13" s="129"/>
      <c r="H13" s="16">
        <v>0</v>
      </c>
      <c r="I13" s="16">
        <v>0</v>
      </c>
      <c r="J13" s="30"/>
      <c r="L13" s="149"/>
    </row>
    <row r="14" spans="1:10" ht="14.25">
      <c r="A14" s="19" t="s">
        <v>58</v>
      </c>
      <c r="B14" s="14">
        <v>0</v>
      </c>
      <c r="C14" s="94">
        <v>1</v>
      </c>
      <c r="D14" s="129" t="s">
        <v>311</v>
      </c>
      <c r="E14" s="16">
        <v>0</v>
      </c>
      <c r="F14" s="16">
        <v>0</v>
      </c>
      <c r="G14" s="129"/>
      <c r="H14" s="16">
        <v>0</v>
      </c>
      <c r="I14" s="16">
        <v>1</v>
      </c>
      <c r="J14" s="30" t="s">
        <v>311</v>
      </c>
    </row>
    <row r="15" spans="1:10" ht="14.25">
      <c r="A15" s="19" t="s">
        <v>59</v>
      </c>
      <c r="B15" s="14">
        <v>2</v>
      </c>
      <c r="C15" s="94">
        <v>1</v>
      </c>
      <c r="D15" s="129">
        <f>C15*100/B15-100</f>
        <v>-50</v>
      </c>
      <c r="E15" s="16">
        <v>0</v>
      </c>
      <c r="F15" s="16">
        <v>3</v>
      </c>
      <c r="G15" s="129" t="s">
        <v>311</v>
      </c>
      <c r="H15" s="16">
        <v>2</v>
      </c>
      <c r="I15" s="16">
        <v>11</v>
      </c>
      <c r="J15" s="30">
        <f>I15*100/H15-100</f>
        <v>450</v>
      </c>
    </row>
    <row r="16" spans="1:10" ht="14.25">
      <c r="A16" s="19" t="s">
        <v>60</v>
      </c>
      <c r="B16" s="14">
        <v>3</v>
      </c>
      <c r="C16" s="94">
        <v>1</v>
      </c>
      <c r="D16" s="129">
        <f>C16*100/B16-100</f>
        <v>-66.66666666666666</v>
      </c>
      <c r="E16" s="16">
        <v>0</v>
      </c>
      <c r="F16" s="16">
        <v>0</v>
      </c>
      <c r="G16" s="129"/>
      <c r="H16" s="16">
        <v>4</v>
      </c>
      <c r="I16" s="16">
        <v>1</v>
      </c>
      <c r="J16" s="30">
        <f>I16*100/H16-100</f>
        <v>-75</v>
      </c>
    </row>
    <row r="17" spans="1:10" ht="14.25">
      <c r="A17" s="19" t="s">
        <v>61</v>
      </c>
      <c r="B17" s="14">
        <v>1</v>
      </c>
      <c r="C17" s="94">
        <v>5</v>
      </c>
      <c r="D17" s="129">
        <f>C17*100/B17-100</f>
        <v>400</v>
      </c>
      <c r="E17" s="16">
        <v>0</v>
      </c>
      <c r="F17" s="16">
        <v>0</v>
      </c>
      <c r="G17" s="129"/>
      <c r="H17" s="16">
        <v>1</v>
      </c>
      <c r="I17" s="16">
        <v>5</v>
      </c>
      <c r="J17" s="30">
        <f>I17*100/H17-100</f>
        <v>400</v>
      </c>
    </row>
    <row r="18" spans="1:10" ht="14.25">
      <c r="A18" s="19" t="s">
        <v>62</v>
      </c>
      <c r="B18" s="14">
        <v>1</v>
      </c>
      <c r="C18" s="94">
        <v>1</v>
      </c>
      <c r="D18" s="129">
        <f>C18*100/B18-100</f>
        <v>0</v>
      </c>
      <c r="E18" s="16">
        <v>0</v>
      </c>
      <c r="F18" s="16">
        <v>0</v>
      </c>
      <c r="G18" s="129"/>
      <c r="H18" s="16">
        <v>1</v>
      </c>
      <c r="I18" s="16">
        <v>1</v>
      </c>
      <c r="J18" s="30"/>
    </row>
    <row r="19" spans="1:10" ht="14.25">
      <c r="A19" s="19" t="s">
        <v>63</v>
      </c>
      <c r="B19" s="14">
        <v>0</v>
      </c>
      <c r="C19" s="94">
        <v>0</v>
      </c>
      <c r="D19" s="129"/>
      <c r="E19" s="16">
        <v>0</v>
      </c>
      <c r="F19" s="16">
        <v>0</v>
      </c>
      <c r="G19" s="129"/>
      <c r="H19" s="16">
        <v>0</v>
      </c>
      <c r="I19" s="16">
        <v>0</v>
      </c>
      <c r="J19" s="30"/>
    </row>
    <row r="20" spans="1:10" ht="14.25">
      <c r="A20" s="19" t="s">
        <v>64</v>
      </c>
      <c r="B20" s="14">
        <v>2</v>
      </c>
      <c r="C20" s="94">
        <v>3</v>
      </c>
      <c r="D20" s="129">
        <f>C20*100/B20-100</f>
        <v>50</v>
      </c>
      <c r="E20" s="16">
        <v>0</v>
      </c>
      <c r="F20" s="16">
        <v>1</v>
      </c>
      <c r="G20" s="156" t="s">
        <v>311</v>
      </c>
      <c r="H20" s="16">
        <v>3</v>
      </c>
      <c r="I20" s="16">
        <v>3</v>
      </c>
      <c r="J20" s="30"/>
    </row>
    <row r="21" spans="1:10" ht="14.25">
      <c r="A21" s="19" t="s">
        <v>65</v>
      </c>
      <c r="B21" s="14">
        <v>3</v>
      </c>
      <c r="C21" s="94">
        <v>1</v>
      </c>
      <c r="D21" s="129">
        <f>C21*100/B21-100</f>
        <v>-66.66666666666666</v>
      </c>
      <c r="E21" s="16">
        <v>0</v>
      </c>
      <c r="F21" s="16">
        <v>0</v>
      </c>
      <c r="G21" s="129"/>
      <c r="H21" s="16">
        <v>3</v>
      </c>
      <c r="I21" s="16">
        <v>2</v>
      </c>
      <c r="J21" s="30">
        <f>I21*100/H21-100</f>
        <v>-33.33333333333333</v>
      </c>
    </row>
    <row r="22" spans="1:10" ht="14.25">
      <c r="A22" s="19" t="s">
        <v>66</v>
      </c>
      <c r="B22" s="14">
        <v>5</v>
      </c>
      <c r="C22" s="94">
        <v>2</v>
      </c>
      <c r="D22" s="129">
        <f>C22*100/B22-100</f>
        <v>-60</v>
      </c>
      <c r="E22" s="16">
        <v>0</v>
      </c>
      <c r="F22" s="16">
        <v>0</v>
      </c>
      <c r="G22" s="129"/>
      <c r="H22" s="16">
        <v>6</v>
      </c>
      <c r="I22" s="16">
        <v>2</v>
      </c>
      <c r="J22" s="30">
        <f>I22*100/H22-100</f>
        <v>-66.66666666666666</v>
      </c>
    </row>
    <row r="23" spans="1:10" ht="14.25">
      <c r="A23" s="19" t="s">
        <v>67</v>
      </c>
      <c r="B23" s="14">
        <v>3</v>
      </c>
      <c r="C23" s="94">
        <v>2</v>
      </c>
      <c r="D23" s="129">
        <f>C23*100/B23-100</f>
        <v>-33.33333333333333</v>
      </c>
      <c r="E23" s="16">
        <v>0</v>
      </c>
      <c r="F23" s="16">
        <v>0</v>
      </c>
      <c r="G23" s="129"/>
      <c r="H23" s="16">
        <v>3</v>
      </c>
      <c r="I23" s="16">
        <v>4</v>
      </c>
      <c r="J23" s="30">
        <f>I23*100/H23-100</f>
        <v>33.33333333333334</v>
      </c>
    </row>
    <row r="24" spans="1:10" ht="14.25">
      <c r="A24" s="19" t="s">
        <v>68</v>
      </c>
      <c r="B24" s="14">
        <v>0</v>
      </c>
      <c r="C24" s="94">
        <v>1</v>
      </c>
      <c r="D24" s="129" t="s">
        <v>311</v>
      </c>
      <c r="E24" s="16">
        <v>0</v>
      </c>
      <c r="F24" s="16">
        <v>0</v>
      </c>
      <c r="G24" s="129"/>
      <c r="H24" s="16">
        <v>0</v>
      </c>
      <c r="I24" s="16">
        <v>1</v>
      </c>
      <c r="J24" s="30" t="s">
        <v>311</v>
      </c>
    </row>
    <row r="25" spans="1:10" ht="14.25">
      <c r="A25" s="19" t="s">
        <v>69</v>
      </c>
      <c r="B25" s="14">
        <v>2</v>
      </c>
      <c r="C25" s="94">
        <v>1</v>
      </c>
      <c r="D25" s="129">
        <f>C25*100/B25-100</f>
        <v>-50</v>
      </c>
      <c r="E25" s="16">
        <v>0</v>
      </c>
      <c r="F25" s="16">
        <v>0</v>
      </c>
      <c r="G25" s="129"/>
      <c r="H25" s="16">
        <v>3</v>
      </c>
      <c r="I25" s="16">
        <v>1</v>
      </c>
      <c r="J25" s="30">
        <f>I25*100/H25-100</f>
        <v>-66.66666666666666</v>
      </c>
    </row>
    <row r="26" spans="1:10" ht="14.25">
      <c r="A26" s="19" t="s">
        <v>70</v>
      </c>
      <c r="B26" s="14">
        <v>1</v>
      </c>
      <c r="C26" s="94">
        <v>0</v>
      </c>
      <c r="D26" s="168" t="s">
        <v>316</v>
      </c>
      <c r="E26" s="16">
        <v>0</v>
      </c>
      <c r="F26" s="16">
        <v>0</v>
      </c>
      <c r="G26" s="129"/>
      <c r="H26" s="16">
        <v>1</v>
      </c>
      <c r="I26" s="16">
        <v>0</v>
      </c>
      <c r="J26" s="168" t="s">
        <v>316</v>
      </c>
    </row>
    <row r="27" spans="1:10" ht="14.25">
      <c r="A27" s="19" t="s">
        <v>71</v>
      </c>
      <c r="B27" s="14">
        <v>0</v>
      </c>
      <c r="C27" s="94">
        <v>0</v>
      </c>
      <c r="D27" s="129"/>
      <c r="E27" s="16">
        <v>0</v>
      </c>
      <c r="F27" s="16">
        <v>0</v>
      </c>
      <c r="G27" s="129"/>
      <c r="H27" s="16">
        <v>0</v>
      </c>
      <c r="I27" s="16">
        <v>0</v>
      </c>
      <c r="J27" s="30"/>
    </row>
    <row r="28" spans="1:10" ht="14.25">
      <c r="A28" s="19" t="s">
        <v>72</v>
      </c>
      <c r="B28" s="14">
        <v>0</v>
      </c>
      <c r="C28" s="94">
        <v>0</v>
      </c>
      <c r="D28" s="129"/>
      <c r="E28" s="16">
        <v>0</v>
      </c>
      <c r="F28" s="16">
        <v>0</v>
      </c>
      <c r="G28" s="129"/>
      <c r="H28" s="16">
        <v>0</v>
      </c>
      <c r="I28" s="16">
        <v>0</v>
      </c>
      <c r="J28" s="30"/>
    </row>
    <row r="29" spans="1:10" ht="14.25">
      <c r="A29" s="19" t="s">
        <v>73</v>
      </c>
      <c r="B29" s="14">
        <v>0</v>
      </c>
      <c r="C29" s="94">
        <v>0</v>
      </c>
      <c r="D29" s="129"/>
      <c r="E29" s="16">
        <v>0</v>
      </c>
      <c r="F29" s="16">
        <v>0</v>
      </c>
      <c r="G29" s="129"/>
      <c r="H29" s="16">
        <v>0</v>
      </c>
      <c r="I29" s="16">
        <v>0</v>
      </c>
      <c r="J29" s="30"/>
    </row>
    <row r="30" spans="1:10" ht="14.25">
      <c r="A30" s="19" t="s">
        <v>74</v>
      </c>
      <c r="B30" s="14">
        <v>1</v>
      </c>
      <c r="C30" s="94">
        <v>0</v>
      </c>
      <c r="D30" s="168" t="s">
        <v>316</v>
      </c>
      <c r="E30" s="16">
        <v>0</v>
      </c>
      <c r="F30" s="16">
        <v>0</v>
      </c>
      <c r="G30" s="129"/>
      <c r="H30" s="16">
        <v>1</v>
      </c>
      <c r="I30" s="16">
        <v>0</v>
      </c>
      <c r="J30" s="168" t="s">
        <v>316</v>
      </c>
    </row>
    <row r="31" spans="1:10" ht="14.25">
      <c r="A31" s="19" t="s">
        <v>75</v>
      </c>
      <c r="B31" s="14">
        <v>0</v>
      </c>
      <c r="C31" s="94">
        <v>2</v>
      </c>
      <c r="D31" s="129" t="s">
        <v>311</v>
      </c>
      <c r="E31" s="16">
        <v>0</v>
      </c>
      <c r="F31" s="16">
        <v>1</v>
      </c>
      <c r="G31" s="156" t="s">
        <v>311</v>
      </c>
      <c r="H31" s="16">
        <v>0</v>
      </c>
      <c r="I31" s="16">
        <v>1</v>
      </c>
      <c r="J31" s="30" t="s">
        <v>311</v>
      </c>
    </row>
    <row r="32" spans="1:10" ht="14.25">
      <c r="A32" s="19" t="s">
        <v>76</v>
      </c>
      <c r="B32" s="14">
        <v>0</v>
      </c>
      <c r="C32" s="94">
        <v>0</v>
      </c>
      <c r="D32" s="129"/>
      <c r="E32" s="16">
        <v>0</v>
      </c>
      <c r="F32" s="16">
        <v>0</v>
      </c>
      <c r="G32" s="129"/>
      <c r="H32" s="16">
        <v>0</v>
      </c>
      <c r="I32" s="16">
        <v>0</v>
      </c>
      <c r="J32" s="30"/>
    </row>
    <row r="33" spans="1:10" ht="14.25">
      <c r="A33" s="19" t="s">
        <v>77</v>
      </c>
      <c r="B33" s="14">
        <v>0</v>
      </c>
      <c r="C33" s="94">
        <v>0</v>
      </c>
      <c r="D33" s="129"/>
      <c r="E33" s="16">
        <v>0</v>
      </c>
      <c r="F33" s="16">
        <v>0</v>
      </c>
      <c r="G33" s="129"/>
      <c r="H33" s="16">
        <v>0</v>
      </c>
      <c r="I33" s="16">
        <v>0</v>
      </c>
      <c r="J33" s="30"/>
    </row>
    <row r="34" spans="1:10" ht="15">
      <c r="A34" s="22" t="s">
        <v>78</v>
      </c>
      <c r="B34" s="31">
        <v>30</v>
      </c>
      <c r="C34" s="22">
        <v>22</v>
      </c>
      <c r="D34" s="130">
        <f>C34*100/B34-100</f>
        <v>-26.66666666666667</v>
      </c>
      <c r="E34" s="23">
        <v>0</v>
      </c>
      <c r="F34" s="23">
        <v>5</v>
      </c>
      <c r="G34" s="157" t="s">
        <v>311</v>
      </c>
      <c r="H34" s="23">
        <v>35</v>
      </c>
      <c r="I34" s="23">
        <v>34</v>
      </c>
      <c r="J34" s="32">
        <f>I34*100/H34-100</f>
        <v>-2.857142857142861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33" dxfId="144" operator="lessThanOrEqual" stopIfTrue="1">
      <formula>0</formula>
    </cfRule>
    <cfRule type="cellIs" priority="34" dxfId="142" operator="greaterThan" stopIfTrue="1">
      <formula>0</formula>
    </cfRule>
  </conditionalFormatting>
  <conditionalFormatting sqref="D7:D8 J7:J8 D10 D13:D25 D27:D29 D31:D34 J10 J13:J25 J27:J29 J31:J34">
    <cfRule type="cellIs" priority="23" dxfId="145" operator="lessThanOrEqual" stopIfTrue="1">
      <formula>0</formula>
    </cfRule>
    <cfRule type="cellIs" priority="24" dxfId="142" operator="greaterThan" stopIfTrue="1">
      <formula>0</formula>
    </cfRule>
  </conditionalFormatting>
  <conditionalFormatting sqref="G15">
    <cfRule type="cellIs" priority="1" dxfId="145" operator="lessThanOrEqual" stopIfTrue="1">
      <formula>0</formula>
    </cfRule>
    <cfRule type="cellIs" priority="2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1">
      <selection activeCell="K12" sqref="K12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6">
        <v>0</v>
      </c>
      <c r="C7" s="16">
        <v>0</v>
      </c>
      <c r="D7" s="30"/>
      <c r="E7" s="16">
        <v>0</v>
      </c>
      <c r="F7" s="16">
        <v>0</v>
      </c>
      <c r="G7" s="129"/>
      <c r="H7" s="16">
        <v>0</v>
      </c>
      <c r="I7" s="16">
        <v>0</v>
      </c>
      <c r="J7" s="30"/>
    </row>
    <row r="8" spans="1:10" ht="14.25">
      <c r="A8" s="19" t="s">
        <v>52</v>
      </c>
      <c r="B8" s="16">
        <v>20</v>
      </c>
      <c r="C8" s="16">
        <v>19</v>
      </c>
      <c r="D8" s="30">
        <f aca="true" t="shared" si="0" ref="D8:D34">C8*100/B8-100</f>
        <v>-5</v>
      </c>
      <c r="E8" s="16">
        <v>1</v>
      </c>
      <c r="F8" s="16">
        <v>5</v>
      </c>
      <c r="G8" s="129">
        <f>F8*100/E8-100</f>
        <v>400</v>
      </c>
      <c r="H8" s="16">
        <v>33</v>
      </c>
      <c r="I8" s="16">
        <v>18</v>
      </c>
      <c r="J8" s="30">
        <f aca="true" t="shared" si="1" ref="J8:J34">I8*100/H8-100</f>
        <v>-45.45454545454545</v>
      </c>
    </row>
    <row r="9" spans="1:10" ht="14.25">
      <c r="A9" s="19" t="s">
        <v>53</v>
      </c>
      <c r="B9" s="16">
        <v>71</v>
      </c>
      <c r="C9" s="16">
        <v>69</v>
      </c>
      <c r="D9" s="30">
        <f t="shared" si="0"/>
        <v>-2.816901408450704</v>
      </c>
      <c r="E9" s="16">
        <v>13</v>
      </c>
      <c r="F9" s="16">
        <v>7</v>
      </c>
      <c r="G9" s="129">
        <f aca="true" t="shared" si="2" ref="G9:G34">F9*100/E9-100</f>
        <v>-46.15384615384615</v>
      </c>
      <c r="H9" s="16">
        <v>91</v>
      </c>
      <c r="I9" s="16">
        <v>91</v>
      </c>
      <c r="J9" s="30">
        <f t="shared" si="1"/>
        <v>0</v>
      </c>
    </row>
    <row r="10" spans="1:10" ht="14.25">
      <c r="A10" s="19" t="s">
        <v>54</v>
      </c>
      <c r="B10" s="16">
        <v>181</v>
      </c>
      <c r="C10" s="16">
        <v>203</v>
      </c>
      <c r="D10" s="30">
        <f t="shared" si="0"/>
        <v>12.154696132596683</v>
      </c>
      <c r="E10" s="16">
        <v>6</v>
      </c>
      <c r="F10" s="16">
        <v>3</v>
      </c>
      <c r="G10" s="129">
        <f t="shared" si="2"/>
        <v>-50</v>
      </c>
      <c r="H10" s="16">
        <v>226</v>
      </c>
      <c r="I10" s="16">
        <v>268</v>
      </c>
      <c r="J10" s="30">
        <f t="shared" si="1"/>
        <v>18.584070796460182</v>
      </c>
    </row>
    <row r="11" spans="1:10" ht="14.25">
      <c r="A11" s="19" t="s">
        <v>55</v>
      </c>
      <c r="B11" s="16">
        <v>51</v>
      </c>
      <c r="C11" s="16">
        <v>54</v>
      </c>
      <c r="D11" s="30">
        <f t="shared" si="0"/>
        <v>5.882352941176464</v>
      </c>
      <c r="E11" s="16">
        <v>4</v>
      </c>
      <c r="F11" s="16">
        <v>1</v>
      </c>
      <c r="G11" s="129">
        <f t="shared" si="2"/>
        <v>-75</v>
      </c>
      <c r="H11" s="16">
        <v>61</v>
      </c>
      <c r="I11" s="16">
        <v>73</v>
      </c>
      <c r="J11" s="30">
        <f t="shared" si="1"/>
        <v>19.67213114754098</v>
      </c>
    </row>
    <row r="12" spans="1:10" ht="14.25">
      <c r="A12" s="19" t="s">
        <v>56</v>
      </c>
      <c r="B12" s="16">
        <v>29</v>
      </c>
      <c r="C12" s="16">
        <v>58</v>
      </c>
      <c r="D12" s="30">
        <f t="shared" si="0"/>
        <v>100</v>
      </c>
      <c r="E12" s="16">
        <v>2</v>
      </c>
      <c r="F12" s="16">
        <v>8</v>
      </c>
      <c r="G12" s="129">
        <f t="shared" si="2"/>
        <v>300</v>
      </c>
      <c r="H12" s="16">
        <v>36</v>
      </c>
      <c r="I12" s="16">
        <v>76</v>
      </c>
      <c r="J12" s="30">
        <f t="shared" si="1"/>
        <v>111.11111111111111</v>
      </c>
    </row>
    <row r="13" spans="1:10" ht="14.25">
      <c r="A13" s="19" t="s">
        <v>57</v>
      </c>
      <c r="B13" s="16">
        <v>11</v>
      </c>
      <c r="C13" s="16">
        <v>14</v>
      </c>
      <c r="D13" s="30">
        <f t="shared" si="0"/>
        <v>27.272727272727266</v>
      </c>
      <c r="E13" s="16">
        <v>1</v>
      </c>
      <c r="F13" s="16">
        <v>1</v>
      </c>
      <c r="G13" s="129">
        <f t="shared" si="2"/>
        <v>0</v>
      </c>
      <c r="H13" s="16">
        <v>11</v>
      </c>
      <c r="I13" s="16">
        <v>18</v>
      </c>
      <c r="J13" s="30">
        <f t="shared" si="1"/>
        <v>63.636363636363626</v>
      </c>
    </row>
    <row r="14" spans="1:10" ht="14.25">
      <c r="A14" s="19" t="s">
        <v>58</v>
      </c>
      <c r="B14" s="16">
        <v>116</v>
      </c>
      <c r="C14" s="16">
        <v>105</v>
      </c>
      <c r="D14" s="30">
        <f t="shared" si="0"/>
        <v>-9.482758620689651</v>
      </c>
      <c r="E14" s="16">
        <v>7</v>
      </c>
      <c r="F14" s="16">
        <v>6</v>
      </c>
      <c r="G14" s="129">
        <f t="shared" si="2"/>
        <v>-14.285714285714292</v>
      </c>
      <c r="H14" s="16">
        <v>154</v>
      </c>
      <c r="I14" s="16">
        <v>133</v>
      </c>
      <c r="J14" s="30">
        <f t="shared" si="1"/>
        <v>-13.63636363636364</v>
      </c>
    </row>
    <row r="15" spans="1:12" ht="14.25">
      <c r="A15" s="19" t="s">
        <v>59</v>
      </c>
      <c r="B15" s="16">
        <v>45</v>
      </c>
      <c r="C15" s="16">
        <v>68</v>
      </c>
      <c r="D15" s="30">
        <f t="shared" si="0"/>
        <v>51.111111111111114</v>
      </c>
      <c r="E15" s="16">
        <v>12</v>
      </c>
      <c r="F15" s="16">
        <v>2</v>
      </c>
      <c r="G15" s="129">
        <f t="shared" si="2"/>
        <v>-83.33333333333333</v>
      </c>
      <c r="H15" s="16">
        <v>50</v>
      </c>
      <c r="I15" s="16">
        <v>108</v>
      </c>
      <c r="J15" s="30">
        <f t="shared" si="1"/>
        <v>116</v>
      </c>
      <c r="L15" s="149"/>
    </row>
    <row r="16" spans="1:10" ht="14.25">
      <c r="A16" s="19" t="s">
        <v>60</v>
      </c>
      <c r="B16" s="16">
        <v>108</v>
      </c>
      <c r="C16" s="16">
        <v>160</v>
      </c>
      <c r="D16" s="30">
        <f t="shared" si="0"/>
        <v>48.14814814814815</v>
      </c>
      <c r="E16" s="16">
        <v>0</v>
      </c>
      <c r="F16" s="16">
        <v>11</v>
      </c>
      <c r="G16" s="129" t="s">
        <v>311</v>
      </c>
      <c r="H16" s="16">
        <v>144</v>
      </c>
      <c r="I16" s="16">
        <v>211</v>
      </c>
      <c r="J16" s="30">
        <f t="shared" si="1"/>
        <v>46.52777777777777</v>
      </c>
    </row>
    <row r="17" spans="1:10" ht="14.25">
      <c r="A17" s="19" t="s">
        <v>61</v>
      </c>
      <c r="B17" s="16">
        <v>128</v>
      </c>
      <c r="C17" s="16">
        <v>176</v>
      </c>
      <c r="D17" s="30">
        <f t="shared" si="0"/>
        <v>37.5</v>
      </c>
      <c r="E17" s="16">
        <v>0</v>
      </c>
      <c r="F17" s="16">
        <v>1</v>
      </c>
      <c r="G17" s="129" t="s">
        <v>311</v>
      </c>
      <c r="H17" s="16">
        <v>152</v>
      </c>
      <c r="I17" s="16">
        <v>193</v>
      </c>
      <c r="J17" s="30">
        <f t="shared" si="1"/>
        <v>26.973684210526315</v>
      </c>
    </row>
    <row r="18" spans="1:10" ht="14.25">
      <c r="A18" s="19" t="s">
        <v>62</v>
      </c>
      <c r="B18" s="16">
        <v>26</v>
      </c>
      <c r="C18" s="16">
        <v>40</v>
      </c>
      <c r="D18" s="30">
        <f t="shared" si="0"/>
        <v>53.84615384615384</v>
      </c>
      <c r="E18" s="16">
        <v>1</v>
      </c>
      <c r="F18" s="16">
        <v>2</v>
      </c>
      <c r="G18" s="129">
        <f t="shared" si="2"/>
        <v>100</v>
      </c>
      <c r="H18" s="16">
        <v>37</v>
      </c>
      <c r="I18" s="16">
        <v>48</v>
      </c>
      <c r="J18" s="30">
        <f t="shared" si="1"/>
        <v>29.72972972972974</v>
      </c>
    </row>
    <row r="19" spans="1:10" ht="14.25">
      <c r="A19" s="19" t="s">
        <v>63</v>
      </c>
      <c r="B19" s="16">
        <v>21</v>
      </c>
      <c r="C19" s="16">
        <v>9</v>
      </c>
      <c r="D19" s="30">
        <f t="shared" si="0"/>
        <v>-57.142857142857146</v>
      </c>
      <c r="E19" s="16">
        <v>1</v>
      </c>
      <c r="F19" s="16">
        <v>0</v>
      </c>
      <c r="G19" s="129">
        <f t="shared" si="2"/>
        <v>-100</v>
      </c>
      <c r="H19" s="16">
        <v>23</v>
      </c>
      <c r="I19" s="16">
        <v>12</v>
      </c>
      <c r="J19" s="30">
        <f t="shared" si="1"/>
        <v>-47.82608695652174</v>
      </c>
    </row>
    <row r="20" spans="1:10" ht="14.25">
      <c r="A20" s="19" t="s">
        <v>64</v>
      </c>
      <c r="B20" s="16">
        <v>117</v>
      </c>
      <c r="C20" s="16">
        <v>170</v>
      </c>
      <c r="D20" s="30">
        <f t="shared" si="0"/>
        <v>45.299145299145295</v>
      </c>
      <c r="E20" s="16">
        <v>14</v>
      </c>
      <c r="F20" s="16">
        <v>10</v>
      </c>
      <c r="G20" s="129">
        <f t="shared" si="2"/>
        <v>-28.57142857142857</v>
      </c>
      <c r="H20" s="16">
        <v>151</v>
      </c>
      <c r="I20" s="16">
        <v>220</v>
      </c>
      <c r="J20" s="30">
        <f t="shared" si="1"/>
        <v>45.695364238410605</v>
      </c>
    </row>
    <row r="21" spans="1:10" ht="14.25">
      <c r="A21" s="19" t="s">
        <v>65</v>
      </c>
      <c r="B21" s="16">
        <v>68</v>
      </c>
      <c r="C21" s="16">
        <v>64</v>
      </c>
      <c r="D21" s="30">
        <f t="shared" si="0"/>
        <v>-5.882352941176464</v>
      </c>
      <c r="E21" s="16">
        <v>2</v>
      </c>
      <c r="F21" s="16">
        <v>1</v>
      </c>
      <c r="G21" s="129">
        <f t="shared" si="2"/>
        <v>-50</v>
      </c>
      <c r="H21" s="16">
        <v>91</v>
      </c>
      <c r="I21" s="16">
        <v>75</v>
      </c>
      <c r="J21" s="30">
        <f t="shared" si="1"/>
        <v>-17.582417582417577</v>
      </c>
    </row>
    <row r="22" spans="1:10" ht="14.25">
      <c r="A22" s="19" t="s">
        <v>66</v>
      </c>
      <c r="B22" s="16">
        <v>76</v>
      </c>
      <c r="C22" s="16">
        <v>121</v>
      </c>
      <c r="D22" s="30">
        <f t="shared" si="0"/>
        <v>59.21052631578948</v>
      </c>
      <c r="E22" s="16">
        <v>6</v>
      </c>
      <c r="F22" s="16">
        <v>15</v>
      </c>
      <c r="G22" s="129">
        <f t="shared" si="2"/>
        <v>150</v>
      </c>
      <c r="H22" s="16">
        <v>82</v>
      </c>
      <c r="I22" s="16">
        <v>140</v>
      </c>
      <c r="J22" s="30">
        <f t="shared" si="1"/>
        <v>70.73170731707316</v>
      </c>
    </row>
    <row r="23" spans="1:10" ht="14.25">
      <c r="A23" s="19" t="s">
        <v>67</v>
      </c>
      <c r="B23" s="16">
        <v>78</v>
      </c>
      <c r="C23" s="16">
        <v>93</v>
      </c>
      <c r="D23" s="30">
        <f t="shared" si="0"/>
        <v>19.230769230769226</v>
      </c>
      <c r="E23" s="16">
        <v>4</v>
      </c>
      <c r="F23" s="16">
        <v>9</v>
      </c>
      <c r="G23" s="129">
        <f t="shared" si="2"/>
        <v>125</v>
      </c>
      <c r="H23" s="16">
        <v>96</v>
      </c>
      <c r="I23" s="16">
        <v>113</v>
      </c>
      <c r="J23" s="30">
        <f t="shared" si="1"/>
        <v>17.70833333333333</v>
      </c>
    </row>
    <row r="24" spans="1:10" ht="14.25">
      <c r="A24" s="19" t="s">
        <v>68</v>
      </c>
      <c r="B24" s="16">
        <v>26</v>
      </c>
      <c r="C24" s="16">
        <v>32</v>
      </c>
      <c r="D24" s="30">
        <f t="shared" si="0"/>
        <v>23.07692307692308</v>
      </c>
      <c r="E24" s="16">
        <v>1</v>
      </c>
      <c r="F24" s="16">
        <v>2</v>
      </c>
      <c r="G24" s="129">
        <f t="shared" si="2"/>
        <v>100</v>
      </c>
      <c r="H24" s="16">
        <v>31</v>
      </c>
      <c r="I24" s="16">
        <v>42</v>
      </c>
      <c r="J24" s="30">
        <f t="shared" si="1"/>
        <v>35.48387096774192</v>
      </c>
    </row>
    <row r="25" spans="1:10" ht="14.25">
      <c r="A25" s="19" t="s">
        <v>69</v>
      </c>
      <c r="B25" s="16">
        <v>28</v>
      </c>
      <c r="C25" s="16">
        <v>24</v>
      </c>
      <c r="D25" s="30">
        <f t="shared" si="0"/>
        <v>-14.285714285714292</v>
      </c>
      <c r="E25" s="16">
        <v>4</v>
      </c>
      <c r="F25" s="16">
        <v>1</v>
      </c>
      <c r="G25" s="129">
        <f t="shared" si="2"/>
        <v>-75</v>
      </c>
      <c r="H25" s="16">
        <v>34</v>
      </c>
      <c r="I25" s="16">
        <v>28</v>
      </c>
      <c r="J25" s="30">
        <f t="shared" si="1"/>
        <v>-17.647058823529406</v>
      </c>
    </row>
    <row r="26" spans="1:10" ht="14.25">
      <c r="A26" s="19" t="s">
        <v>70</v>
      </c>
      <c r="B26" s="16">
        <v>13</v>
      </c>
      <c r="C26" s="16">
        <v>28</v>
      </c>
      <c r="D26" s="30">
        <f t="shared" si="0"/>
        <v>115.38461538461539</v>
      </c>
      <c r="E26" s="16">
        <v>0</v>
      </c>
      <c r="F26" s="16">
        <v>4</v>
      </c>
      <c r="G26" s="129" t="s">
        <v>311</v>
      </c>
      <c r="H26" s="16">
        <v>16</v>
      </c>
      <c r="I26" s="16">
        <v>37</v>
      </c>
      <c r="J26" s="30">
        <f t="shared" si="1"/>
        <v>131.25</v>
      </c>
    </row>
    <row r="27" spans="1:10" ht="14.25">
      <c r="A27" s="19" t="s">
        <v>71</v>
      </c>
      <c r="B27" s="16">
        <v>36</v>
      </c>
      <c r="C27" s="16">
        <v>80</v>
      </c>
      <c r="D27" s="30">
        <f t="shared" si="0"/>
        <v>122.22222222222223</v>
      </c>
      <c r="E27" s="16">
        <v>2</v>
      </c>
      <c r="F27" s="16">
        <v>4</v>
      </c>
      <c r="G27" s="129">
        <f t="shared" si="2"/>
        <v>100</v>
      </c>
      <c r="H27" s="16">
        <v>37</v>
      </c>
      <c r="I27" s="16">
        <v>95</v>
      </c>
      <c r="J27" s="30">
        <f t="shared" si="1"/>
        <v>156.75675675675677</v>
      </c>
    </row>
    <row r="28" spans="1:10" ht="14.25">
      <c r="A28" s="19" t="s">
        <v>72</v>
      </c>
      <c r="B28" s="16">
        <v>32</v>
      </c>
      <c r="C28" s="16">
        <v>46</v>
      </c>
      <c r="D28" s="30">
        <f t="shared" si="0"/>
        <v>43.75</v>
      </c>
      <c r="E28" s="16">
        <v>3</v>
      </c>
      <c r="F28" s="16">
        <v>5</v>
      </c>
      <c r="G28" s="129">
        <f t="shared" si="2"/>
        <v>66.66666666666666</v>
      </c>
      <c r="H28" s="16">
        <v>45</v>
      </c>
      <c r="I28" s="16">
        <v>48</v>
      </c>
      <c r="J28" s="30">
        <f t="shared" si="1"/>
        <v>6.666666666666671</v>
      </c>
    </row>
    <row r="29" spans="1:10" ht="14.25">
      <c r="A29" s="19" t="s">
        <v>73</v>
      </c>
      <c r="B29" s="16">
        <v>45</v>
      </c>
      <c r="C29" s="16">
        <v>54</v>
      </c>
      <c r="D29" s="30">
        <f t="shared" si="0"/>
        <v>20</v>
      </c>
      <c r="E29" s="16">
        <v>0</v>
      </c>
      <c r="F29" s="16">
        <v>3</v>
      </c>
      <c r="G29" s="129" t="s">
        <v>311</v>
      </c>
      <c r="H29" s="16">
        <v>63</v>
      </c>
      <c r="I29" s="16">
        <v>66</v>
      </c>
      <c r="J29" s="30">
        <f t="shared" si="1"/>
        <v>4.761904761904759</v>
      </c>
    </row>
    <row r="30" spans="1:10" ht="14.25">
      <c r="A30" s="19" t="s">
        <v>74</v>
      </c>
      <c r="B30" s="16">
        <v>58</v>
      </c>
      <c r="C30" s="16">
        <v>54</v>
      </c>
      <c r="D30" s="30">
        <f t="shared" si="0"/>
        <v>-6.896551724137936</v>
      </c>
      <c r="E30" s="16">
        <v>4</v>
      </c>
      <c r="F30" s="16">
        <v>5</v>
      </c>
      <c r="G30" s="129">
        <f t="shared" si="2"/>
        <v>25</v>
      </c>
      <c r="H30" s="16">
        <v>77</v>
      </c>
      <c r="I30" s="16">
        <v>67</v>
      </c>
      <c r="J30" s="30">
        <f t="shared" si="1"/>
        <v>-12.987012987012989</v>
      </c>
    </row>
    <row r="31" spans="1:10" ht="14.25">
      <c r="A31" s="19" t="s">
        <v>75</v>
      </c>
      <c r="B31" s="16">
        <v>48</v>
      </c>
      <c r="C31" s="16">
        <v>35</v>
      </c>
      <c r="D31" s="30">
        <f t="shared" si="0"/>
        <v>-27.08333333333333</v>
      </c>
      <c r="E31" s="16">
        <v>7</v>
      </c>
      <c r="F31" s="16">
        <v>2</v>
      </c>
      <c r="G31" s="129">
        <f t="shared" si="2"/>
        <v>-71.42857142857143</v>
      </c>
      <c r="H31" s="16">
        <v>59</v>
      </c>
      <c r="I31" s="16">
        <v>47</v>
      </c>
      <c r="J31" s="30">
        <f t="shared" si="1"/>
        <v>-20.33898305084746</v>
      </c>
    </row>
    <row r="32" spans="1:10" ht="14.25">
      <c r="A32" s="19" t="s">
        <v>76</v>
      </c>
      <c r="B32" s="16">
        <v>26</v>
      </c>
      <c r="C32" s="16">
        <v>40</v>
      </c>
      <c r="D32" s="30">
        <f t="shared" si="0"/>
        <v>53.84615384615384</v>
      </c>
      <c r="E32" s="16">
        <v>3</v>
      </c>
      <c r="F32" s="16">
        <v>3</v>
      </c>
      <c r="G32" s="129">
        <f t="shared" si="2"/>
        <v>0</v>
      </c>
      <c r="H32" s="16">
        <v>32</v>
      </c>
      <c r="I32" s="16">
        <v>59</v>
      </c>
      <c r="J32" s="30">
        <f t="shared" si="1"/>
        <v>84.375</v>
      </c>
    </row>
    <row r="33" spans="1:10" ht="14.25">
      <c r="A33" s="19" t="s">
        <v>77</v>
      </c>
      <c r="B33" s="16">
        <v>0</v>
      </c>
      <c r="C33" s="16">
        <v>0</v>
      </c>
      <c r="D33" s="129"/>
      <c r="E33" s="16">
        <v>0</v>
      </c>
      <c r="F33" s="16">
        <v>0</v>
      </c>
      <c r="G33" s="129"/>
      <c r="H33" s="16">
        <v>0</v>
      </c>
      <c r="I33" s="16">
        <v>0</v>
      </c>
      <c r="J33" s="30"/>
    </row>
    <row r="34" spans="1:10" ht="15">
      <c r="A34" s="22" t="s">
        <v>78</v>
      </c>
      <c r="B34" s="23">
        <v>1458</v>
      </c>
      <c r="C34" s="23">
        <v>1816</v>
      </c>
      <c r="D34" s="32">
        <f t="shared" si="0"/>
        <v>24.554183813443075</v>
      </c>
      <c r="E34" s="23">
        <v>98</v>
      </c>
      <c r="F34" s="23">
        <v>111</v>
      </c>
      <c r="G34" s="130">
        <f t="shared" si="2"/>
        <v>13.265306122448976</v>
      </c>
      <c r="H34" s="23">
        <v>1832</v>
      </c>
      <c r="I34" s="23">
        <v>2286</v>
      </c>
      <c r="J34" s="30">
        <f t="shared" si="1"/>
        <v>24.78165938864629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34">
    <cfRule type="cellIs" priority="4" dxfId="143" operator="lessThanOrEqual" stopIfTrue="1">
      <formula>0</formula>
    </cfRule>
  </conditionalFormatting>
  <conditionalFormatting sqref="J7:J34 D7:D34 G7:G34">
    <cfRule type="cellIs" priority="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1">
      <selection activeCell="L14" sqref="L14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5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5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5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25"/>
      <c r="E7" s="16">
        <v>0</v>
      </c>
      <c r="F7" s="100">
        <v>0</v>
      </c>
      <c r="G7" s="129"/>
      <c r="H7" s="16">
        <v>0</v>
      </c>
      <c r="I7" s="14">
        <v>0</v>
      </c>
      <c r="J7" s="25"/>
    </row>
    <row r="8" spans="1:10" ht="14.25">
      <c r="A8" s="19" t="s">
        <v>52</v>
      </c>
      <c r="B8" s="14">
        <v>8</v>
      </c>
      <c r="C8" s="14">
        <v>9</v>
      </c>
      <c r="D8" s="25">
        <f aca="true" t="shared" si="0" ref="D8:D32">C8*100/B8-100</f>
        <v>12.5</v>
      </c>
      <c r="E8" s="16">
        <v>0</v>
      </c>
      <c r="F8" s="101">
        <v>1</v>
      </c>
      <c r="G8" s="129" t="s">
        <v>311</v>
      </c>
      <c r="H8" s="16">
        <v>10</v>
      </c>
      <c r="I8" s="14">
        <v>8</v>
      </c>
      <c r="J8" s="25">
        <f aca="true" t="shared" si="1" ref="J8:J34">I8*100/H8-100</f>
        <v>-20</v>
      </c>
    </row>
    <row r="9" spans="1:10" ht="14.25">
      <c r="A9" s="19" t="s">
        <v>53</v>
      </c>
      <c r="B9" s="14">
        <v>26</v>
      </c>
      <c r="C9" s="14">
        <v>24</v>
      </c>
      <c r="D9" s="25">
        <f t="shared" si="0"/>
        <v>-7.692307692307693</v>
      </c>
      <c r="E9" s="16">
        <v>1</v>
      </c>
      <c r="F9" s="101">
        <v>1</v>
      </c>
      <c r="G9" s="30">
        <f>F9*100/E9-100</f>
        <v>0</v>
      </c>
      <c r="H9" s="16">
        <v>28</v>
      </c>
      <c r="I9" s="14">
        <v>25</v>
      </c>
      <c r="J9" s="25">
        <f t="shared" si="1"/>
        <v>-10.714285714285708</v>
      </c>
    </row>
    <row r="10" spans="1:10" ht="14.25">
      <c r="A10" s="19" t="s">
        <v>54</v>
      </c>
      <c r="B10" s="14">
        <v>56</v>
      </c>
      <c r="C10" s="14">
        <v>55</v>
      </c>
      <c r="D10" s="25">
        <f t="shared" si="0"/>
        <v>-1.7857142857142918</v>
      </c>
      <c r="E10" s="16">
        <v>0</v>
      </c>
      <c r="F10" s="101">
        <v>1</v>
      </c>
      <c r="G10" s="129" t="s">
        <v>311</v>
      </c>
      <c r="H10" s="16">
        <v>58</v>
      </c>
      <c r="I10" s="14">
        <v>59</v>
      </c>
      <c r="J10" s="25">
        <f t="shared" si="1"/>
        <v>1.7241379310344769</v>
      </c>
    </row>
    <row r="11" spans="1:10" ht="14.25">
      <c r="A11" s="19" t="s">
        <v>55</v>
      </c>
      <c r="B11" s="14">
        <v>16</v>
      </c>
      <c r="C11" s="14">
        <v>16</v>
      </c>
      <c r="D11" s="25">
        <f t="shared" si="0"/>
        <v>0</v>
      </c>
      <c r="E11" s="16">
        <v>2</v>
      </c>
      <c r="F11" s="101">
        <v>4</v>
      </c>
      <c r="G11" s="129">
        <f>F11*100/E11-100</f>
        <v>100</v>
      </c>
      <c r="H11" s="16">
        <v>14</v>
      </c>
      <c r="I11" s="14">
        <v>12</v>
      </c>
      <c r="J11" s="25">
        <f t="shared" si="1"/>
        <v>-14.285714285714292</v>
      </c>
    </row>
    <row r="12" spans="1:10" ht="14.25">
      <c r="A12" s="19" t="s">
        <v>56</v>
      </c>
      <c r="B12" s="14">
        <v>12</v>
      </c>
      <c r="C12" s="14">
        <v>12</v>
      </c>
      <c r="D12" s="25">
        <f t="shared" si="0"/>
        <v>0</v>
      </c>
      <c r="E12" s="16">
        <v>0</v>
      </c>
      <c r="F12" s="101">
        <v>0</v>
      </c>
      <c r="G12" s="129"/>
      <c r="H12" s="16">
        <v>13</v>
      </c>
      <c r="I12" s="14">
        <v>12</v>
      </c>
      <c r="J12" s="25">
        <f t="shared" si="1"/>
        <v>-7.692307692307693</v>
      </c>
    </row>
    <row r="13" spans="1:10" ht="14.25">
      <c r="A13" s="19" t="s">
        <v>57</v>
      </c>
      <c r="B13" s="14">
        <v>6</v>
      </c>
      <c r="C13" s="14">
        <v>2</v>
      </c>
      <c r="D13" s="25">
        <f t="shared" si="0"/>
        <v>-66.66666666666666</v>
      </c>
      <c r="E13" s="16">
        <v>0</v>
      </c>
      <c r="F13" s="101">
        <v>0</v>
      </c>
      <c r="G13" s="129"/>
      <c r="H13" s="16">
        <v>6</v>
      </c>
      <c r="I13" s="14">
        <v>2</v>
      </c>
      <c r="J13" s="25">
        <f t="shared" si="1"/>
        <v>-66.66666666666666</v>
      </c>
    </row>
    <row r="14" spans="1:10" ht="14.25">
      <c r="A14" s="19" t="s">
        <v>58</v>
      </c>
      <c r="B14" s="14">
        <v>25</v>
      </c>
      <c r="C14" s="14">
        <v>28</v>
      </c>
      <c r="D14" s="25">
        <f t="shared" si="0"/>
        <v>12</v>
      </c>
      <c r="E14" s="16">
        <v>0</v>
      </c>
      <c r="F14" s="101">
        <v>1</v>
      </c>
      <c r="G14" s="129" t="s">
        <v>311</v>
      </c>
      <c r="H14" s="16">
        <v>29</v>
      </c>
      <c r="I14" s="14">
        <v>28</v>
      </c>
      <c r="J14" s="25">
        <f t="shared" si="1"/>
        <v>-3.448275862068968</v>
      </c>
    </row>
    <row r="15" spans="1:10" ht="14.25">
      <c r="A15" s="19" t="s">
        <v>59</v>
      </c>
      <c r="B15" s="14">
        <v>18</v>
      </c>
      <c r="C15" s="14">
        <v>36</v>
      </c>
      <c r="D15" s="25">
        <f t="shared" si="0"/>
        <v>100</v>
      </c>
      <c r="E15" s="16">
        <v>1</v>
      </c>
      <c r="F15" s="101">
        <v>1</v>
      </c>
      <c r="G15" s="30">
        <f>F15*100/E15-100</f>
        <v>0</v>
      </c>
      <c r="H15" s="16">
        <v>20</v>
      </c>
      <c r="I15" s="14">
        <v>36</v>
      </c>
      <c r="J15" s="25">
        <f t="shared" si="1"/>
        <v>80</v>
      </c>
    </row>
    <row r="16" spans="1:10" ht="14.25">
      <c r="A16" s="19" t="s">
        <v>60</v>
      </c>
      <c r="B16" s="14">
        <v>15</v>
      </c>
      <c r="C16" s="14">
        <v>20</v>
      </c>
      <c r="D16" s="25">
        <f t="shared" si="0"/>
        <v>33.33333333333334</v>
      </c>
      <c r="E16" s="16">
        <v>0</v>
      </c>
      <c r="F16" s="101">
        <v>1</v>
      </c>
      <c r="G16" s="129" t="s">
        <v>311</v>
      </c>
      <c r="H16" s="16">
        <v>17</v>
      </c>
      <c r="I16" s="14">
        <v>23</v>
      </c>
      <c r="J16" s="25">
        <f t="shared" si="1"/>
        <v>35.29411764705881</v>
      </c>
    </row>
    <row r="17" spans="1:10" ht="14.25">
      <c r="A17" s="19" t="s">
        <v>61</v>
      </c>
      <c r="B17" s="14">
        <v>40</v>
      </c>
      <c r="C17" s="14">
        <v>43</v>
      </c>
      <c r="D17" s="25">
        <f t="shared" si="0"/>
        <v>7.5</v>
      </c>
      <c r="E17" s="16">
        <v>0</v>
      </c>
      <c r="F17" s="101">
        <v>0</v>
      </c>
      <c r="G17" s="129"/>
      <c r="H17" s="16">
        <v>43</v>
      </c>
      <c r="I17" s="14">
        <v>43</v>
      </c>
      <c r="J17" s="25">
        <f t="shared" si="1"/>
        <v>0</v>
      </c>
    </row>
    <row r="18" spans="1:13" ht="14.25">
      <c r="A18" s="19" t="s">
        <v>62</v>
      </c>
      <c r="B18" s="14">
        <v>0</v>
      </c>
      <c r="C18" s="14">
        <v>6</v>
      </c>
      <c r="D18" s="30" t="s">
        <v>311</v>
      </c>
      <c r="E18" s="16">
        <v>0</v>
      </c>
      <c r="F18" s="101">
        <v>0</v>
      </c>
      <c r="G18" s="129"/>
      <c r="H18" s="16">
        <v>0</v>
      </c>
      <c r="I18" s="14">
        <v>6</v>
      </c>
      <c r="J18" s="30" t="s">
        <v>311</v>
      </c>
      <c r="M18" s="167"/>
    </row>
    <row r="19" spans="1:13" ht="14.25">
      <c r="A19" s="19" t="s">
        <v>63</v>
      </c>
      <c r="B19" s="14">
        <v>2</v>
      </c>
      <c r="C19" s="14">
        <v>5</v>
      </c>
      <c r="D19" s="25">
        <f t="shared" si="0"/>
        <v>150</v>
      </c>
      <c r="E19" s="16">
        <v>0</v>
      </c>
      <c r="F19" s="101">
        <v>0</v>
      </c>
      <c r="G19" s="129"/>
      <c r="H19" s="16">
        <v>2</v>
      </c>
      <c r="I19" s="14">
        <v>6</v>
      </c>
      <c r="J19" s="25">
        <f t="shared" si="1"/>
        <v>200</v>
      </c>
      <c r="M19" s="149"/>
    </row>
    <row r="20" spans="1:10" ht="14.25">
      <c r="A20" s="19" t="s">
        <v>64</v>
      </c>
      <c r="B20" s="14">
        <v>27</v>
      </c>
      <c r="C20" s="14">
        <v>21</v>
      </c>
      <c r="D20" s="25">
        <f t="shared" si="0"/>
        <v>-22.22222222222223</v>
      </c>
      <c r="E20" s="16">
        <v>0</v>
      </c>
      <c r="F20" s="101">
        <v>0</v>
      </c>
      <c r="G20" s="129"/>
      <c r="H20" s="16">
        <v>30</v>
      </c>
      <c r="I20" s="14">
        <v>23</v>
      </c>
      <c r="J20" s="25">
        <f t="shared" si="1"/>
        <v>-23.33333333333333</v>
      </c>
    </row>
    <row r="21" spans="1:10" ht="14.25">
      <c r="A21" s="19" t="s">
        <v>65</v>
      </c>
      <c r="B21" s="14">
        <v>25</v>
      </c>
      <c r="C21" s="14">
        <v>15</v>
      </c>
      <c r="D21" s="25">
        <f t="shared" si="0"/>
        <v>-40</v>
      </c>
      <c r="E21" s="16">
        <v>0</v>
      </c>
      <c r="F21" s="101">
        <v>0</v>
      </c>
      <c r="G21" s="129"/>
      <c r="H21" s="16">
        <v>27</v>
      </c>
      <c r="I21" s="14">
        <v>17</v>
      </c>
      <c r="J21" s="25">
        <f t="shared" si="1"/>
        <v>-37.03703703703704</v>
      </c>
    </row>
    <row r="22" spans="1:10" ht="14.25">
      <c r="A22" s="19" t="s">
        <v>66</v>
      </c>
      <c r="B22" s="14">
        <v>46</v>
      </c>
      <c r="C22" s="14">
        <v>32</v>
      </c>
      <c r="D22" s="25">
        <f t="shared" si="0"/>
        <v>-30.434782608695656</v>
      </c>
      <c r="E22" s="16">
        <v>3</v>
      </c>
      <c r="F22" s="101">
        <v>1</v>
      </c>
      <c r="G22" s="30">
        <f>F22*100/E22-100</f>
        <v>-66.66666666666666</v>
      </c>
      <c r="H22" s="16">
        <v>48</v>
      </c>
      <c r="I22" s="14">
        <v>32</v>
      </c>
      <c r="J22" s="25">
        <f t="shared" si="1"/>
        <v>-33.33333333333333</v>
      </c>
    </row>
    <row r="23" spans="1:10" ht="14.25">
      <c r="A23" s="19" t="s">
        <v>67</v>
      </c>
      <c r="B23" s="14">
        <v>37</v>
      </c>
      <c r="C23" s="14">
        <v>30</v>
      </c>
      <c r="D23" s="25">
        <f t="shared" si="0"/>
        <v>-18.91891891891892</v>
      </c>
      <c r="E23" s="16">
        <v>3</v>
      </c>
      <c r="F23" s="101">
        <v>2</v>
      </c>
      <c r="G23" s="30">
        <f>F23*100/E23-100</f>
        <v>-33.33333333333333</v>
      </c>
      <c r="H23" s="16">
        <v>37</v>
      </c>
      <c r="I23" s="14">
        <v>31</v>
      </c>
      <c r="J23" s="25">
        <f t="shared" si="1"/>
        <v>-16.21621621621621</v>
      </c>
    </row>
    <row r="24" spans="1:10" ht="14.25">
      <c r="A24" s="19" t="s">
        <v>68</v>
      </c>
      <c r="B24" s="14">
        <v>4</v>
      </c>
      <c r="C24" s="14">
        <v>3</v>
      </c>
      <c r="D24" s="25">
        <f t="shared" si="0"/>
        <v>-25</v>
      </c>
      <c r="E24" s="16">
        <v>0</v>
      </c>
      <c r="F24" s="101">
        <v>0</v>
      </c>
      <c r="G24" s="129"/>
      <c r="H24" s="16">
        <v>5</v>
      </c>
      <c r="I24" s="14">
        <v>3</v>
      </c>
      <c r="J24" s="25">
        <f t="shared" si="1"/>
        <v>-40</v>
      </c>
    </row>
    <row r="25" spans="1:10" ht="14.25">
      <c r="A25" s="19" t="s">
        <v>69</v>
      </c>
      <c r="B25" s="14">
        <v>22</v>
      </c>
      <c r="C25" s="14">
        <v>19</v>
      </c>
      <c r="D25" s="25">
        <f t="shared" si="0"/>
        <v>-13.63636363636364</v>
      </c>
      <c r="E25" s="16">
        <v>0</v>
      </c>
      <c r="F25" s="101">
        <v>1</v>
      </c>
      <c r="G25" s="129" t="s">
        <v>311</v>
      </c>
      <c r="H25" s="16">
        <v>25</v>
      </c>
      <c r="I25" s="14">
        <v>19</v>
      </c>
      <c r="J25" s="25">
        <f t="shared" si="1"/>
        <v>-24</v>
      </c>
    </row>
    <row r="26" spans="1:10" ht="14.25">
      <c r="A26" s="19" t="s">
        <v>70</v>
      </c>
      <c r="B26" s="14">
        <v>7</v>
      </c>
      <c r="C26" s="14">
        <v>16</v>
      </c>
      <c r="D26" s="25">
        <f t="shared" si="0"/>
        <v>128.57142857142858</v>
      </c>
      <c r="E26" s="16">
        <v>1</v>
      </c>
      <c r="F26" s="101">
        <v>0</v>
      </c>
      <c r="G26" s="167" t="s">
        <v>316</v>
      </c>
      <c r="H26" s="16">
        <v>6</v>
      </c>
      <c r="I26" s="14">
        <v>17</v>
      </c>
      <c r="J26" s="25">
        <f t="shared" si="1"/>
        <v>183.33333333333331</v>
      </c>
    </row>
    <row r="27" spans="1:10" ht="14.25">
      <c r="A27" s="19" t="s">
        <v>71</v>
      </c>
      <c r="B27" s="14">
        <v>7</v>
      </c>
      <c r="C27" s="14">
        <v>11</v>
      </c>
      <c r="D27" s="25">
        <f t="shared" si="0"/>
        <v>57.14285714285714</v>
      </c>
      <c r="E27" s="16">
        <v>0</v>
      </c>
      <c r="F27" s="101">
        <v>0</v>
      </c>
      <c r="G27" s="129"/>
      <c r="H27" s="16">
        <v>7</v>
      </c>
      <c r="I27" s="14">
        <v>11</v>
      </c>
      <c r="J27" s="25">
        <f t="shared" si="1"/>
        <v>57.14285714285714</v>
      </c>
    </row>
    <row r="28" spans="1:10" ht="14.25">
      <c r="A28" s="19" t="s">
        <v>72</v>
      </c>
      <c r="B28" s="14">
        <v>5</v>
      </c>
      <c r="C28" s="14">
        <v>9</v>
      </c>
      <c r="D28" s="25">
        <f t="shared" si="0"/>
        <v>80</v>
      </c>
      <c r="E28" s="16">
        <v>1</v>
      </c>
      <c r="F28" s="101">
        <v>1</v>
      </c>
      <c r="G28" s="30">
        <f>F28*100/E28-100</f>
        <v>0</v>
      </c>
      <c r="H28" s="16">
        <v>5</v>
      </c>
      <c r="I28" s="14">
        <v>8</v>
      </c>
      <c r="J28" s="25">
        <f t="shared" si="1"/>
        <v>60</v>
      </c>
    </row>
    <row r="29" spans="1:10" ht="14.25">
      <c r="A29" s="19" t="s">
        <v>73</v>
      </c>
      <c r="B29" s="14">
        <v>11</v>
      </c>
      <c r="C29" s="14">
        <v>10</v>
      </c>
      <c r="D29" s="25">
        <f t="shared" si="0"/>
        <v>-9.090909090909093</v>
      </c>
      <c r="E29" s="16">
        <v>1</v>
      </c>
      <c r="F29" s="101">
        <v>0</v>
      </c>
      <c r="G29" s="168" t="s">
        <v>316</v>
      </c>
      <c r="H29" s="16">
        <v>10</v>
      </c>
      <c r="I29" s="14">
        <v>12</v>
      </c>
      <c r="J29" s="25">
        <f t="shared" si="1"/>
        <v>20</v>
      </c>
    </row>
    <row r="30" spans="1:10" ht="14.25">
      <c r="A30" s="19" t="s">
        <v>74</v>
      </c>
      <c r="B30" s="14">
        <v>15</v>
      </c>
      <c r="C30" s="14">
        <v>20</v>
      </c>
      <c r="D30" s="25">
        <f t="shared" si="0"/>
        <v>33.33333333333334</v>
      </c>
      <c r="E30" s="16">
        <v>1</v>
      </c>
      <c r="F30" s="101">
        <v>0</v>
      </c>
      <c r="G30" s="168" t="s">
        <v>316</v>
      </c>
      <c r="H30" s="16">
        <v>15</v>
      </c>
      <c r="I30" s="14">
        <v>22</v>
      </c>
      <c r="J30" s="25">
        <f t="shared" si="1"/>
        <v>46.66666666666666</v>
      </c>
    </row>
    <row r="31" spans="1:10" ht="14.25">
      <c r="A31" s="19" t="s">
        <v>75</v>
      </c>
      <c r="B31" s="14">
        <v>9</v>
      </c>
      <c r="C31" s="14">
        <v>9</v>
      </c>
      <c r="D31" s="25">
        <f t="shared" si="0"/>
        <v>0</v>
      </c>
      <c r="E31" s="16">
        <v>0</v>
      </c>
      <c r="F31" s="101">
        <v>1</v>
      </c>
      <c r="G31" s="129" t="s">
        <v>311</v>
      </c>
      <c r="H31" s="16">
        <v>10</v>
      </c>
      <c r="I31" s="14">
        <v>9</v>
      </c>
      <c r="J31" s="25">
        <f t="shared" si="1"/>
        <v>-10</v>
      </c>
    </row>
    <row r="32" spans="1:10" ht="14.25">
      <c r="A32" s="19" t="s">
        <v>76</v>
      </c>
      <c r="B32" s="14">
        <v>4</v>
      </c>
      <c r="C32" s="14">
        <v>5</v>
      </c>
      <c r="D32" s="25">
        <f t="shared" si="0"/>
        <v>25</v>
      </c>
      <c r="E32" s="16">
        <v>0</v>
      </c>
      <c r="F32" s="101">
        <v>0</v>
      </c>
      <c r="G32" s="129"/>
      <c r="H32" s="16">
        <v>4</v>
      </c>
      <c r="I32" s="14">
        <v>5</v>
      </c>
      <c r="J32" s="25">
        <f t="shared" si="1"/>
        <v>25</v>
      </c>
    </row>
    <row r="33" spans="1:10" ht="14.25">
      <c r="A33" s="19" t="s">
        <v>77</v>
      </c>
      <c r="B33" s="14">
        <v>0</v>
      </c>
      <c r="C33" s="14">
        <v>0</v>
      </c>
      <c r="D33" s="25"/>
      <c r="E33" s="16">
        <v>0</v>
      </c>
      <c r="F33" s="101">
        <v>0</v>
      </c>
      <c r="G33" s="129"/>
      <c r="H33" s="16">
        <v>0</v>
      </c>
      <c r="I33" s="14">
        <v>0</v>
      </c>
      <c r="J33" s="25"/>
    </row>
    <row r="34" spans="1:10" ht="15">
      <c r="A34" s="22" t="s">
        <v>78</v>
      </c>
      <c r="B34" s="31">
        <v>443</v>
      </c>
      <c r="C34" s="31">
        <v>456</v>
      </c>
      <c r="D34" s="36">
        <f>C34*100/B34-100</f>
        <v>2.9345372460496577</v>
      </c>
      <c r="E34" s="23">
        <v>14</v>
      </c>
      <c r="F34" s="102">
        <v>16</v>
      </c>
      <c r="G34" s="130">
        <f>F34*100/E34-100</f>
        <v>14.285714285714292</v>
      </c>
      <c r="H34" s="23">
        <v>469</v>
      </c>
      <c r="I34" s="31">
        <v>469</v>
      </c>
      <c r="J34" s="36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25 J7:J34 G31:G34 G27:G28">
    <cfRule type="cellIs" priority="10" dxfId="143" operator="lessThanOrEqual" stopIfTrue="1">
      <formula>0</formula>
    </cfRule>
  </conditionalFormatting>
  <conditionalFormatting sqref="D7:D34 G7:G25 J7:J34 G31:G34 G27:G28">
    <cfRule type="cellIs" priority="9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L17" sqref="L1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>
        <v>0</v>
      </c>
      <c r="B7" s="14">
        <v>0</v>
      </c>
      <c r="C7" s="14">
        <v>0</v>
      </c>
      <c r="D7" s="129"/>
      <c r="E7" s="16">
        <v>0</v>
      </c>
      <c r="F7" s="14">
        <v>0</v>
      </c>
      <c r="G7" s="129"/>
      <c r="H7" s="16">
        <v>0</v>
      </c>
      <c r="I7" s="14">
        <v>0</v>
      </c>
      <c r="J7" s="30"/>
    </row>
    <row r="8" spans="1:10" ht="14.25">
      <c r="A8" s="19" t="s">
        <v>52</v>
      </c>
      <c r="B8" s="14">
        <v>0</v>
      </c>
      <c r="C8" s="14">
        <v>0</v>
      </c>
      <c r="D8" s="129"/>
      <c r="E8" s="16">
        <v>0</v>
      </c>
      <c r="F8" s="14">
        <v>0</v>
      </c>
      <c r="G8" s="129"/>
      <c r="H8" s="16">
        <v>0</v>
      </c>
      <c r="I8" s="14">
        <v>0</v>
      </c>
      <c r="J8" s="30"/>
    </row>
    <row r="9" spans="1:10" ht="14.25">
      <c r="A9" s="19" t="s">
        <v>53</v>
      </c>
      <c r="B9" s="14">
        <v>0</v>
      </c>
      <c r="C9" s="14">
        <v>1</v>
      </c>
      <c r="D9" s="170" t="s">
        <v>311</v>
      </c>
      <c r="E9" s="176">
        <v>0</v>
      </c>
      <c r="F9" s="171">
        <v>0</v>
      </c>
      <c r="G9" s="170"/>
      <c r="H9" s="176">
        <v>0</v>
      </c>
      <c r="I9" s="177">
        <v>1</v>
      </c>
      <c r="J9" s="172" t="s">
        <v>311</v>
      </c>
    </row>
    <row r="10" spans="1:10" ht="14.25">
      <c r="A10" s="19" t="s">
        <v>54</v>
      </c>
      <c r="B10" s="14">
        <v>4</v>
      </c>
      <c r="C10" s="94">
        <v>0</v>
      </c>
      <c r="D10" s="168" t="s">
        <v>316</v>
      </c>
      <c r="E10" s="16">
        <v>0</v>
      </c>
      <c r="F10" s="16">
        <v>0</v>
      </c>
      <c r="G10" s="129"/>
      <c r="H10" s="16">
        <v>5</v>
      </c>
      <c r="I10" s="16">
        <v>0</v>
      </c>
      <c r="J10" s="168" t="s">
        <v>316</v>
      </c>
    </row>
    <row r="11" spans="1:10" ht="14.25">
      <c r="A11" s="19" t="s">
        <v>55</v>
      </c>
      <c r="B11" s="14">
        <v>1</v>
      </c>
      <c r="C11" s="94">
        <v>0</v>
      </c>
      <c r="D11" s="168" t="s">
        <v>316</v>
      </c>
      <c r="E11" s="16">
        <v>0</v>
      </c>
      <c r="F11" s="16">
        <v>0</v>
      </c>
      <c r="G11" s="129"/>
      <c r="H11" s="16">
        <v>1</v>
      </c>
      <c r="I11" s="16">
        <v>0</v>
      </c>
      <c r="J11" s="168" t="s">
        <v>316</v>
      </c>
    </row>
    <row r="12" spans="1:10" ht="14.25">
      <c r="A12" s="19" t="s">
        <v>56</v>
      </c>
      <c r="B12" s="14">
        <v>0</v>
      </c>
      <c r="C12" s="94">
        <v>0</v>
      </c>
      <c r="D12" s="129"/>
      <c r="E12" s="16">
        <v>0</v>
      </c>
      <c r="F12" s="16">
        <v>0</v>
      </c>
      <c r="G12" s="129"/>
      <c r="H12" s="16">
        <v>0</v>
      </c>
      <c r="I12" s="16">
        <v>0</v>
      </c>
      <c r="J12" s="30"/>
    </row>
    <row r="13" spans="1:12" ht="14.25">
      <c r="A13" s="19" t="s">
        <v>57</v>
      </c>
      <c r="B13" s="14">
        <v>0</v>
      </c>
      <c r="C13" s="94">
        <v>0</v>
      </c>
      <c r="D13" s="129"/>
      <c r="E13" s="16">
        <v>0</v>
      </c>
      <c r="F13" s="16">
        <v>0</v>
      </c>
      <c r="G13" s="129"/>
      <c r="H13" s="16">
        <v>0</v>
      </c>
      <c r="I13" s="16">
        <v>0</v>
      </c>
      <c r="J13" s="30"/>
      <c r="L13" s="149"/>
    </row>
    <row r="14" spans="1:10" ht="14.25">
      <c r="A14" s="19" t="s">
        <v>58</v>
      </c>
      <c r="B14" s="14">
        <v>0</v>
      </c>
      <c r="C14" s="94">
        <v>2</v>
      </c>
      <c r="D14" s="129" t="s">
        <v>311</v>
      </c>
      <c r="E14" s="16">
        <v>0</v>
      </c>
      <c r="F14" s="16">
        <v>0</v>
      </c>
      <c r="G14" s="129"/>
      <c r="H14" s="16">
        <v>0</v>
      </c>
      <c r="I14" s="16">
        <v>2</v>
      </c>
      <c r="J14" s="30" t="s">
        <v>311</v>
      </c>
    </row>
    <row r="15" spans="1:10" ht="14.25">
      <c r="A15" s="19" t="s">
        <v>59</v>
      </c>
      <c r="B15" s="14">
        <v>0</v>
      </c>
      <c r="C15" s="94">
        <v>2</v>
      </c>
      <c r="D15" s="129" t="s">
        <v>311</v>
      </c>
      <c r="E15" s="16">
        <v>0</v>
      </c>
      <c r="F15" s="16">
        <v>0</v>
      </c>
      <c r="G15" s="129"/>
      <c r="H15" s="16">
        <v>0</v>
      </c>
      <c r="I15" s="16">
        <v>2</v>
      </c>
      <c r="J15" s="30" t="s">
        <v>311</v>
      </c>
    </row>
    <row r="16" spans="1:10" ht="14.25">
      <c r="A16" s="19" t="s">
        <v>60</v>
      </c>
      <c r="B16" s="14">
        <v>0</v>
      </c>
      <c r="C16" s="94">
        <v>0</v>
      </c>
      <c r="D16" s="129"/>
      <c r="E16" s="16">
        <v>0</v>
      </c>
      <c r="F16" s="16">
        <v>0</v>
      </c>
      <c r="G16" s="129"/>
      <c r="H16" s="16">
        <v>0</v>
      </c>
      <c r="I16" s="16">
        <v>0</v>
      </c>
      <c r="J16" s="30"/>
    </row>
    <row r="17" spans="1:12" ht="14.25">
      <c r="A17" s="19" t="s">
        <v>61</v>
      </c>
      <c r="B17" s="14">
        <v>1</v>
      </c>
      <c r="C17" s="94">
        <v>2</v>
      </c>
      <c r="D17" s="129">
        <f>C17*100/B17-100</f>
        <v>100</v>
      </c>
      <c r="E17" s="16">
        <v>0</v>
      </c>
      <c r="F17" s="16">
        <v>0</v>
      </c>
      <c r="G17" s="129"/>
      <c r="H17" s="16">
        <v>1</v>
      </c>
      <c r="I17" s="16">
        <v>2</v>
      </c>
      <c r="J17" s="30">
        <f>I17*100/H17-100</f>
        <v>100</v>
      </c>
      <c r="L17" s="167"/>
    </row>
    <row r="18" spans="1:10" ht="14.25">
      <c r="A18" s="19" t="s">
        <v>62</v>
      </c>
      <c r="B18" s="14">
        <v>1</v>
      </c>
      <c r="C18" s="94">
        <v>0</v>
      </c>
      <c r="D18" s="168" t="s">
        <v>316</v>
      </c>
      <c r="E18" s="16">
        <v>1</v>
      </c>
      <c r="F18" s="16">
        <v>0</v>
      </c>
      <c r="G18" s="168" t="s">
        <v>316</v>
      </c>
      <c r="H18" s="16">
        <v>0</v>
      </c>
      <c r="I18" s="16">
        <v>0</v>
      </c>
      <c r="J18" s="30"/>
    </row>
    <row r="19" spans="1:10" ht="14.25">
      <c r="A19" s="19" t="s">
        <v>63</v>
      </c>
      <c r="B19" s="14">
        <v>0</v>
      </c>
      <c r="C19" s="94">
        <v>1</v>
      </c>
      <c r="D19" s="129" t="s">
        <v>311</v>
      </c>
      <c r="E19" s="16">
        <v>0</v>
      </c>
      <c r="F19" s="16">
        <v>0</v>
      </c>
      <c r="G19" s="129"/>
      <c r="H19" s="16">
        <v>0</v>
      </c>
      <c r="I19" s="16">
        <v>1</v>
      </c>
      <c r="J19" s="30" t="s">
        <v>311</v>
      </c>
    </row>
    <row r="20" spans="1:10" ht="14.25">
      <c r="A20" s="19" t="s">
        <v>64</v>
      </c>
      <c r="B20" s="14">
        <v>0</v>
      </c>
      <c r="C20" s="94">
        <v>2</v>
      </c>
      <c r="D20" s="129" t="s">
        <v>311</v>
      </c>
      <c r="E20" s="16">
        <v>0</v>
      </c>
      <c r="F20" s="16">
        <v>0</v>
      </c>
      <c r="G20" s="129"/>
      <c r="H20" s="16">
        <v>0</v>
      </c>
      <c r="I20" s="16">
        <v>2</v>
      </c>
      <c r="J20" s="30" t="s">
        <v>311</v>
      </c>
    </row>
    <row r="21" spans="1:10" ht="14.25">
      <c r="A21" s="19" t="s">
        <v>65</v>
      </c>
      <c r="B21" s="14">
        <v>2</v>
      </c>
      <c r="C21" s="94">
        <v>1</v>
      </c>
      <c r="D21" s="129">
        <f>C21*100/B21-100</f>
        <v>-50</v>
      </c>
      <c r="E21" s="16">
        <v>0</v>
      </c>
      <c r="F21" s="16">
        <v>0</v>
      </c>
      <c r="G21" s="129"/>
      <c r="H21" s="16">
        <v>2</v>
      </c>
      <c r="I21" s="16">
        <v>1</v>
      </c>
      <c r="J21" s="30">
        <f>I21*100/H21-100</f>
        <v>-50</v>
      </c>
    </row>
    <row r="22" spans="1:10" ht="14.25">
      <c r="A22" s="19" t="s">
        <v>66</v>
      </c>
      <c r="B22" s="14">
        <v>6</v>
      </c>
      <c r="C22" s="94">
        <v>5</v>
      </c>
      <c r="D22" s="129">
        <f>C22*100/B22-100</f>
        <v>-16.66666666666667</v>
      </c>
      <c r="E22" s="16">
        <v>0</v>
      </c>
      <c r="F22" s="16">
        <v>0</v>
      </c>
      <c r="G22" s="129"/>
      <c r="H22" s="16">
        <v>8</v>
      </c>
      <c r="I22" s="16">
        <v>6</v>
      </c>
      <c r="J22" s="30">
        <f>I22*100/H22-100</f>
        <v>-25</v>
      </c>
    </row>
    <row r="23" spans="1:10" ht="14.25">
      <c r="A23" s="19" t="s">
        <v>67</v>
      </c>
      <c r="B23" s="14">
        <v>1</v>
      </c>
      <c r="C23" s="94">
        <v>0</v>
      </c>
      <c r="D23" s="168" t="s">
        <v>316</v>
      </c>
      <c r="E23" s="16">
        <v>0</v>
      </c>
      <c r="F23" s="16">
        <v>0</v>
      </c>
      <c r="G23" s="129"/>
      <c r="H23" s="16">
        <v>1</v>
      </c>
      <c r="I23" s="16">
        <v>0</v>
      </c>
      <c r="J23" s="168" t="s">
        <v>316</v>
      </c>
    </row>
    <row r="24" spans="1:10" ht="14.25">
      <c r="A24" s="19" t="s">
        <v>68</v>
      </c>
      <c r="B24" s="14">
        <v>1</v>
      </c>
      <c r="C24" s="94">
        <v>0</v>
      </c>
      <c r="D24" s="168" t="s">
        <v>316</v>
      </c>
      <c r="E24" s="16">
        <v>0</v>
      </c>
      <c r="F24" s="16">
        <v>0</v>
      </c>
      <c r="G24" s="129"/>
      <c r="H24" s="16">
        <v>1</v>
      </c>
      <c r="I24" s="16">
        <v>0</v>
      </c>
      <c r="J24" s="168" t="s">
        <v>316</v>
      </c>
    </row>
    <row r="25" spans="1:10" ht="14.25">
      <c r="A25" s="19" t="s">
        <v>69</v>
      </c>
      <c r="B25" s="14">
        <v>0</v>
      </c>
      <c r="C25" s="94">
        <v>1</v>
      </c>
      <c r="D25" s="129" t="s">
        <v>311</v>
      </c>
      <c r="E25" s="16">
        <v>0</v>
      </c>
      <c r="F25" s="16">
        <v>0</v>
      </c>
      <c r="G25" s="129"/>
      <c r="H25" s="16">
        <v>0</v>
      </c>
      <c r="I25" s="16">
        <v>1</v>
      </c>
      <c r="J25" s="30" t="s">
        <v>311</v>
      </c>
    </row>
    <row r="26" spans="1:10" ht="14.25">
      <c r="A26" s="19" t="s">
        <v>70</v>
      </c>
      <c r="B26" s="14">
        <v>0</v>
      </c>
      <c r="C26" s="94">
        <v>2</v>
      </c>
      <c r="D26" s="129" t="s">
        <v>311</v>
      </c>
      <c r="E26" s="16">
        <v>0</v>
      </c>
      <c r="F26" s="16">
        <v>0</v>
      </c>
      <c r="G26" s="129"/>
      <c r="H26" s="16">
        <v>0</v>
      </c>
      <c r="I26" s="16">
        <v>2</v>
      </c>
      <c r="J26" s="30" t="s">
        <v>311</v>
      </c>
    </row>
    <row r="27" spans="1:10" ht="14.25">
      <c r="A27" s="19" t="s">
        <v>71</v>
      </c>
      <c r="B27" s="14">
        <v>0</v>
      </c>
      <c r="C27" s="94">
        <v>3</v>
      </c>
      <c r="D27" s="129" t="s">
        <v>311</v>
      </c>
      <c r="E27" s="16">
        <v>0</v>
      </c>
      <c r="F27" s="16">
        <v>0</v>
      </c>
      <c r="G27" s="129"/>
      <c r="H27" s="16">
        <v>0</v>
      </c>
      <c r="I27" s="16">
        <v>3</v>
      </c>
      <c r="J27" s="30" t="s">
        <v>311</v>
      </c>
    </row>
    <row r="28" spans="1:10" ht="14.25">
      <c r="A28" s="19" t="s">
        <v>72</v>
      </c>
      <c r="B28" s="14">
        <v>1</v>
      </c>
      <c r="C28" s="94">
        <v>0</v>
      </c>
      <c r="D28" s="168" t="s">
        <v>316</v>
      </c>
      <c r="E28" s="16">
        <v>1</v>
      </c>
      <c r="F28" s="16">
        <v>0</v>
      </c>
      <c r="G28" s="168" t="s">
        <v>316</v>
      </c>
      <c r="H28" s="16">
        <v>0</v>
      </c>
      <c r="I28" s="16">
        <v>0</v>
      </c>
      <c r="J28" s="30"/>
    </row>
    <row r="29" spans="1:10" ht="14.25">
      <c r="A29" s="19" t="s">
        <v>73</v>
      </c>
      <c r="B29" s="14">
        <v>0</v>
      </c>
      <c r="C29" s="94">
        <v>0</v>
      </c>
      <c r="D29" s="129"/>
      <c r="E29" s="16">
        <v>0</v>
      </c>
      <c r="F29" s="16">
        <v>0</v>
      </c>
      <c r="G29" s="129"/>
      <c r="H29" s="16">
        <v>0</v>
      </c>
      <c r="I29" s="16">
        <v>0</v>
      </c>
      <c r="J29" s="30"/>
    </row>
    <row r="30" spans="1:10" ht="14.25">
      <c r="A30" s="19" t="s">
        <v>74</v>
      </c>
      <c r="B30" s="14">
        <v>0</v>
      </c>
      <c r="C30" s="94">
        <v>0</v>
      </c>
      <c r="D30" s="129"/>
      <c r="E30" s="16">
        <v>0</v>
      </c>
      <c r="F30" s="16">
        <v>0</v>
      </c>
      <c r="G30" s="129"/>
      <c r="H30" s="16">
        <v>0</v>
      </c>
      <c r="I30" s="16">
        <v>0</v>
      </c>
      <c r="J30" s="30"/>
    </row>
    <row r="31" spans="1:10" ht="14.25">
      <c r="A31" s="19" t="s">
        <v>75</v>
      </c>
      <c r="B31" s="14">
        <v>0</v>
      </c>
      <c r="C31" s="94">
        <v>0</v>
      </c>
      <c r="D31" s="129"/>
      <c r="E31" s="16">
        <v>0</v>
      </c>
      <c r="F31" s="16">
        <v>0</v>
      </c>
      <c r="G31" s="129"/>
      <c r="H31" s="16">
        <v>0</v>
      </c>
      <c r="I31" s="16">
        <v>0</v>
      </c>
      <c r="J31" s="30"/>
    </row>
    <row r="32" spans="1:10" ht="14.25">
      <c r="A32" s="19" t="s">
        <v>76</v>
      </c>
      <c r="B32" s="14">
        <v>0</v>
      </c>
      <c r="C32" s="94">
        <v>0</v>
      </c>
      <c r="D32" s="129"/>
      <c r="E32" s="16">
        <v>0</v>
      </c>
      <c r="F32" s="16">
        <v>0</v>
      </c>
      <c r="G32" s="129"/>
      <c r="H32" s="16">
        <v>0</v>
      </c>
      <c r="I32" s="16">
        <v>0</v>
      </c>
      <c r="J32" s="30"/>
    </row>
    <row r="33" spans="1:10" ht="14.25">
      <c r="A33" s="19" t="s">
        <v>77</v>
      </c>
      <c r="B33" s="14">
        <v>0</v>
      </c>
      <c r="C33" s="94">
        <v>0</v>
      </c>
      <c r="D33" s="129"/>
      <c r="E33" s="16">
        <v>0</v>
      </c>
      <c r="F33" s="16">
        <v>0</v>
      </c>
      <c r="G33" s="129"/>
      <c r="H33" s="16">
        <v>0</v>
      </c>
      <c r="I33" s="16">
        <v>0</v>
      </c>
      <c r="J33" s="30"/>
    </row>
    <row r="34" spans="1:10" ht="15">
      <c r="A34" s="22" t="s">
        <v>78</v>
      </c>
      <c r="B34" s="31">
        <v>18</v>
      </c>
      <c r="C34" s="22">
        <v>22</v>
      </c>
      <c r="D34" s="130">
        <f>C34*100/B34-100</f>
        <v>22.22222222222223</v>
      </c>
      <c r="E34" s="23">
        <v>2</v>
      </c>
      <c r="F34" s="23">
        <v>0</v>
      </c>
      <c r="G34" s="168" t="s">
        <v>316</v>
      </c>
      <c r="H34" s="23">
        <v>19</v>
      </c>
      <c r="I34" s="23">
        <v>23</v>
      </c>
      <c r="J34" s="32">
        <f>I34*100/H34-100</f>
        <v>21.05263157894737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9 J7:J9 G7:G17 D12:D17 D19:D22 D25:D27 D29:D34 G19:G27 G29:G33 J12:J22 J25:J34">
    <cfRule type="cellIs" priority="25" dxfId="142" operator="greaterThan" stopIfTrue="1">
      <formula>0</formula>
    </cfRule>
    <cfRule type="cellIs" priority="26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I39" sqref="I39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129"/>
      <c r="E7" s="16">
        <v>0</v>
      </c>
      <c r="F7" s="73">
        <v>0</v>
      </c>
      <c r="G7" s="129"/>
      <c r="H7" s="16">
        <v>0</v>
      </c>
      <c r="I7" s="73">
        <v>0</v>
      </c>
      <c r="J7" s="129"/>
    </row>
    <row r="8" spans="1:10" ht="14.25">
      <c r="A8" s="19" t="s">
        <v>52</v>
      </c>
      <c r="B8" s="14">
        <v>0</v>
      </c>
      <c r="C8" s="14">
        <v>0</v>
      </c>
      <c r="D8" s="170"/>
      <c r="E8" s="176">
        <v>0</v>
      </c>
      <c r="F8" s="178">
        <v>0</v>
      </c>
      <c r="G8" s="170"/>
      <c r="H8" s="176">
        <v>0</v>
      </c>
      <c r="I8" s="178">
        <v>0</v>
      </c>
      <c r="J8" s="170"/>
    </row>
    <row r="9" spans="1:10" ht="14.25">
      <c r="A9" s="19" t="s">
        <v>53</v>
      </c>
      <c r="B9" s="14">
        <v>1</v>
      </c>
      <c r="C9" s="94">
        <v>0</v>
      </c>
      <c r="D9" s="168" t="s">
        <v>316</v>
      </c>
      <c r="E9" s="16">
        <v>0</v>
      </c>
      <c r="F9" s="74">
        <v>0</v>
      </c>
      <c r="G9" s="129"/>
      <c r="H9" s="16">
        <v>1</v>
      </c>
      <c r="I9" s="74">
        <v>0</v>
      </c>
      <c r="J9" s="168" t="s">
        <v>316</v>
      </c>
    </row>
    <row r="10" spans="1:10" ht="14.25">
      <c r="A10" s="19" t="s">
        <v>54</v>
      </c>
      <c r="B10" s="14">
        <v>1</v>
      </c>
      <c r="C10" s="94">
        <v>0</v>
      </c>
      <c r="D10" s="168" t="s">
        <v>316</v>
      </c>
      <c r="E10" s="16">
        <v>0</v>
      </c>
      <c r="F10" s="74">
        <v>0</v>
      </c>
      <c r="G10" s="129"/>
      <c r="H10" s="16">
        <v>1</v>
      </c>
      <c r="I10" s="74">
        <v>0</v>
      </c>
      <c r="J10" s="168" t="s">
        <v>316</v>
      </c>
    </row>
    <row r="11" spans="1:12" ht="14.25">
      <c r="A11" s="19" t="s">
        <v>55</v>
      </c>
      <c r="B11" s="14">
        <v>1</v>
      </c>
      <c r="C11" s="94">
        <v>0</v>
      </c>
      <c r="D11" s="168" t="s">
        <v>316</v>
      </c>
      <c r="E11" s="16">
        <v>0</v>
      </c>
      <c r="F11" s="74">
        <v>0</v>
      </c>
      <c r="G11" s="129"/>
      <c r="H11" s="16">
        <v>1</v>
      </c>
      <c r="I11" s="74">
        <v>0</v>
      </c>
      <c r="J11" s="168" t="s">
        <v>316</v>
      </c>
      <c r="L11" s="167"/>
    </row>
    <row r="12" spans="1:10" ht="14.25">
      <c r="A12" s="19" t="s">
        <v>56</v>
      </c>
      <c r="B12" s="14">
        <v>0</v>
      </c>
      <c r="C12" s="94">
        <v>0</v>
      </c>
      <c r="D12" s="129"/>
      <c r="E12" s="16">
        <v>0</v>
      </c>
      <c r="F12" s="74">
        <v>0</v>
      </c>
      <c r="G12" s="129"/>
      <c r="H12" s="16">
        <v>0</v>
      </c>
      <c r="I12" s="74">
        <v>0</v>
      </c>
      <c r="J12" s="129"/>
    </row>
    <row r="13" spans="1:12" ht="14.25">
      <c r="A13" s="19" t="s">
        <v>57</v>
      </c>
      <c r="B13" s="14">
        <v>0</v>
      </c>
      <c r="C13" s="94">
        <v>0</v>
      </c>
      <c r="D13" s="129"/>
      <c r="E13" s="16">
        <v>0</v>
      </c>
      <c r="F13" s="74">
        <v>0</v>
      </c>
      <c r="G13" s="129"/>
      <c r="H13" s="16">
        <v>0</v>
      </c>
      <c r="I13" s="74">
        <v>0</v>
      </c>
      <c r="J13" s="129"/>
      <c r="L13" s="149"/>
    </row>
    <row r="14" spans="1:10" ht="14.25">
      <c r="A14" s="19" t="s">
        <v>58</v>
      </c>
      <c r="B14" s="14">
        <v>0</v>
      </c>
      <c r="C14" s="94">
        <v>0</v>
      </c>
      <c r="D14" s="129"/>
      <c r="E14" s="16">
        <v>0</v>
      </c>
      <c r="F14" s="74">
        <v>0</v>
      </c>
      <c r="G14" s="129"/>
      <c r="H14" s="16">
        <v>0</v>
      </c>
      <c r="I14" s="74">
        <v>0</v>
      </c>
      <c r="J14" s="129"/>
    </row>
    <row r="15" spans="1:10" ht="14.25">
      <c r="A15" s="19" t="s">
        <v>59</v>
      </c>
      <c r="B15" s="14">
        <v>2</v>
      </c>
      <c r="C15" s="94">
        <v>2</v>
      </c>
      <c r="D15" s="129">
        <f>C15*100/B15-100</f>
        <v>0</v>
      </c>
      <c r="E15" s="16">
        <v>1</v>
      </c>
      <c r="F15" s="74">
        <v>0</v>
      </c>
      <c r="G15" s="168" t="s">
        <v>316</v>
      </c>
      <c r="H15" s="16">
        <v>2</v>
      </c>
      <c r="I15" s="74">
        <v>3</v>
      </c>
      <c r="J15" s="129">
        <f>I15*100/H15-100</f>
        <v>50</v>
      </c>
    </row>
    <row r="16" spans="1:10" ht="14.25">
      <c r="A16" s="19" t="s">
        <v>60</v>
      </c>
      <c r="B16" s="14">
        <v>1</v>
      </c>
      <c r="C16" s="94">
        <v>1</v>
      </c>
      <c r="D16" s="129">
        <f>C16*100/B16-100</f>
        <v>0</v>
      </c>
      <c r="E16" s="16">
        <v>0</v>
      </c>
      <c r="F16" s="74">
        <v>0</v>
      </c>
      <c r="G16" s="129"/>
      <c r="H16" s="16">
        <v>1</v>
      </c>
      <c r="I16" s="74">
        <v>1</v>
      </c>
      <c r="J16" s="129">
        <f>I16*100/H16-100</f>
        <v>0</v>
      </c>
    </row>
    <row r="17" spans="1:10" ht="14.25">
      <c r="A17" s="19" t="s">
        <v>61</v>
      </c>
      <c r="B17" s="14">
        <v>0</v>
      </c>
      <c r="C17" s="94">
        <v>0</v>
      </c>
      <c r="D17" s="129"/>
      <c r="E17" s="16">
        <v>0</v>
      </c>
      <c r="F17" s="74">
        <v>0</v>
      </c>
      <c r="G17" s="129"/>
      <c r="H17" s="16">
        <v>0</v>
      </c>
      <c r="I17" s="74">
        <v>0</v>
      </c>
      <c r="J17" s="129"/>
    </row>
    <row r="18" spans="1:10" ht="14.25">
      <c r="A18" s="19" t="s">
        <v>62</v>
      </c>
      <c r="B18" s="14">
        <v>0</v>
      </c>
      <c r="C18" s="94">
        <v>1</v>
      </c>
      <c r="D18" s="129" t="s">
        <v>311</v>
      </c>
      <c r="E18" s="16">
        <v>0</v>
      </c>
      <c r="F18" s="74">
        <v>1</v>
      </c>
      <c r="G18" s="129" t="s">
        <v>311</v>
      </c>
      <c r="H18" s="16">
        <v>0</v>
      </c>
      <c r="I18" s="74">
        <v>0</v>
      </c>
      <c r="J18" s="129"/>
    </row>
    <row r="19" spans="1:10" ht="14.25">
      <c r="A19" s="19" t="s">
        <v>63</v>
      </c>
      <c r="B19" s="14">
        <v>0</v>
      </c>
      <c r="C19" s="94">
        <v>0</v>
      </c>
      <c r="D19" s="129"/>
      <c r="E19" s="16">
        <v>0</v>
      </c>
      <c r="F19" s="74">
        <v>0</v>
      </c>
      <c r="G19" s="129"/>
      <c r="H19" s="16">
        <v>0</v>
      </c>
      <c r="I19" s="74">
        <v>0</v>
      </c>
      <c r="J19" s="129"/>
    </row>
    <row r="20" spans="1:10" ht="14.25">
      <c r="A20" s="19" t="s">
        <v>64</v>
      </c>
      <c r="B20" s="14">
        <v>3</v>
      </c>
      <c r="C20" s="94">
        <v>2</v>
      </c>
      <c r="D20" s="129">
        <f>C20*100/B20-100</f>
        <v>-33.33333333333333</v>
      </c>
      <c r="E20" s="16">
        <v>0</v>
      </c>
      <c r="F20" s="74">
        <v>2</v>
      </c>
      <c r="G20" s="129" t="s">
        <v>311</v>
      </c>
      <c r="H20" s="16">
        <v>4</v>
      </c>
      <c r="I20" s="74">
        <v>1</v>
      </c>
      <c r="J20" s="129">
        <f>I20*100/H20-100</f>
        <v>-75</v>
      </c>
    </row>
    <row r="21" spans="1:10" ht="14.25">
      <c r="A21" s="19" t="s">
        <v>65</v>
      </c>
      <c r="B21" s="14">
        <v>1</v>
      </c>
      <c r="C21" s="94">
        <v>0</v>
      </c>
      <c r="D21" s="168" t="s">
        <v>316</v>
      </c>
      <c r="E21" s="16">
        <v>0</v>
      </c>
      <c r="F21" s="74">
        <v>0</v>
      </c>
      <c r="G21" s="129"/>
      <c r="H21" s="16">
        <v>1</v>
      </c>
      <c r="I21" s="74">
        <v>0</v>
      </c>
      <c r="J21" s="168" t="s">
        <v>316</v>
      </c>
    </row>
    <row r="22" spans="1:10" ht="14.25">
      <c r="A22" s="19" t="s">
        <v>66</v>
      </c>
      <c r="B22" s="14">
        <v>2</v>
      </c>
      <c r="C22" s="94">
        <v>0</v>
      </c>
      <c r="D22" s="168" t="s">
        <v>316</v>
      </c>
      <c r="E22" s="16">
        <v>2</v>
      </c>
      <c r="F22" s="74">
        <v>0</v>
      </c>
      <c r="G22" s="168" t="s">
        <v>316</v>
      </c>
      <c r="H22" s="16">
        <v>5</v>
      </c>
      <c r="I22" s="74">
        <v>0</v>
      </c>
      <c r="J22" s="168" t="s">
        <v>316</v>
      </c>
    </row>
    <row r="23" spans="1:10" ht="14.25">
      <c r="A23" s="19" t="s">
        <v>67</v>
      </c>
      <c r="B23" s="14">
        <v>0</v>
      </c>
      <c r="C23" s="94">
        <v>0</v>
      </c>
      <c r="D23" s="129"/>
      <c r="E23" s="16">
        <v>0</v>
      </c>
      <c r="F23" s="74">
        <v>0</v>
      </c>
      <c r="G23" s="129"/>
      <c r="H23" s="16">
        <v>0</v>
      </c>
      <c r="I23" s="74">
        <v>0</v>
      </c>
      <c r="J23" s="129"/>
    </row>
    <row r="24" spans="1:10" ht="14.25">
      <c r="A24" s="19" t="s">
        <v>68</v>
      </c>
      <c r="B24" s="14">
        <v>0</v>
      </c>
      <c r="C24" s="94">
        <v>1</v>
      </c>
      <c r="D24" s="129" t="s">
        <v>311</v>
      </c>
      <c r="E24" s="16">
        <v>0</v>
      </c>
      <c r="F24" s="74">
        <v>0</v>
      </c>
      <c r="G24" s="129"/>
      <c r="H24" s="16">
        <v>0</v>
      </c>
      <c r="I24" s="74">
        <v>1</v>
      </c>
      <c r="J24" s="129" t="s">
        <v>311</v>
      </c>
    </row>
    <row r="25" spans="1:10" ht="14.25">
      <c r="A25" s="19" t="s">
        <v>69</v>
      </c>
      <c r="B25" s="14">
        <v>0</v>
      </c>
      <c r="C25" s="94">
        <v>0</v>
      </c>
      <c r="D25" s="129"/>
      <c r="E25" s="16">
        <v>0</v>
      </c>
      <c r="F25" s="74">
        <v>0</v>
      </c>
      <c r="G25" s="129"/>
      <c r="H25" s="16">
        <v>0</v>
      </c>
      <c r="I25" s="74">
        <v>0</v>
      </c>
      <c r="J25" s="129"/>
    </row>
    <row r="26" spans="1:10" ht="14.25">
      <c r="A26" s="19" t="s">
        <v>70</v>
      </c>
      <c r="B26" s="14">
        <v>0</v>
      </c>
      <c r="C26" s="94">
        <v>0</v>
      </c>
      <c r="D26" s="129"/>
      <c r="E26" s="16">
        <v>0</v>
      </c>
      <c r="F26" s="74">
        <v>0</v>
      </c>
      <c r="G26" s="129"/>
      <c r="H26" s="16">
        <v>0</v>
      </c>
      <c r="I26" s="74">
        <v>0</v>
      </c>
      <c r="J26" s="129"/>
    </row>
    <row r="27" spans="1:10" ht="14.25">
      <c r="A27" s="19" t="s">
        <v>71</v>
      </c>
      <c r="B27" s="14">
        <v>0</v>
      </c>
      <c r="C27" s="94">
        <v>2</v>
      </c>
      <c r="D27" s="129" t="s">
        <v>311</v>
      </c>
      <c r="E27" s="16">
        <v>0</v>
      </c>
      <c r="F27" s="74">
        <v>0</v>
      </c>
      <c r="G27" s="129"/>
      <c r="H27" s="16">
        <v>0</v>
      </c>
      <c r="I27" s="74">
        <v>2</v>
      </c>
      <c r="J27" s="129" t="s">
        <v>311</v>
      </c>
    </row>
    <row r="28" spans="1:10" ht="14.25">
      <c r="A28" s="19" t="s">
        <v>72</v>
      </c>
      <c r="B28" s="14">
        <v>0</v>
      </c>
      <c r="C28" s="94">
        <v>0</v>
      </c>
      <c r="D28" s="129"/>
      <c r="E28" s="16">
        <v>0</v>
      </c>
      <c r="F28" s="74">
        <v>0</v>
      </c>
      <c r="G28" s="129"/>
      <c r="H28" s="16">
        <v>0</v>
      </c>
      <c r="I28" s="74">
        <v>0</v>
      </c>
      <c r="J28" s="129"/>
    </row>
    <row r="29" spans="1:10" ht="14.25">
      <c r="A29" s="19" t="s">
        <v>73</v>
      </c>
      <c r="B29" s="14">
        <v>0</v>
      </c>
      <c r="C29" s="94">
        <v>0</v>
      </c>
      <c r="D29" s="129"/>
      <c r="E29" s="16">
        <v>0</v>
      </c>
      <c r="F29" s="74">
        <v>0</v>
      </c>
      <c r="G29" s="129"/>
      <c r="H29" s="16">
        <v>0</v>
      </c>
      <c r="I29" s="74">
        <v>0</v>
      </c>
      <c r="J29" s="129"/>
    </row>
    <row r="30" spans="1:10" ht="14.25">
      <c r="A30" s="19" t="s">
        <v>74</v>
      </c>
      <c r="B30" s="14">
        <v>1</v>
      </c>
      <c r="C30" s="94">
        <v>0</v>
      </c>
      <c r="D30" s="168" t="s">
        <v>316</v>
      </c>
      <c r="E30" s="16">
        <v>0</v>
      </c>
      <c r="F30" s="74">
        <v>0</v>
      </c>
      <c r="G30" s="129"/>
      <c r="H30" s="16">
        <v>1</v>
      </c>
      <c r="I30" s="74">
        <v>0</v>
      </c>
      <c r="J30" s="168" t="s">
        <v>316</v>
      </c>
    </row>
    <row r="31" spans="1:10" ht="14.25">
      <c r="A31" s="19" t="s">
        <v>75</v>
      </c>
      <c r="B31" s="14">
        <v>0</v>
      </c>
      <c r="C31" s="94">
        <v>0</v>
      </c>
      <c r="D31" s="129"/>
      <c r="E31" s="16">
        <v>0</v>
      </c>
      <c r="F31" s="74">
        <v>0</v>
      </c>
      <c r="G31" s="129"/>
      <c r="H31" s="16">
        <v>0</v>
      </c>
      <c r="I31" s="74">
        <v>0</v>
      </c>
      <c r="J31" s="129"/>
    </row>
    <row r="32" spans="1:10" ht="14.25">
      <c r="A32" s="19" t="s">
        <v>76</v>
      </c>
      <c r="B32" s="14">
        <v>0</v>
      </c>
      <c r="C32" s="94">
        <v>0</v>
      </c>
      <c r="D32" s="129"/>
      <c r="E32" s="16">
        <v>0</v>
      </c>
      <c r="F32" s="74">
        <v>0</v>
      </c>
      <c r="G32" s="129"/>
      <c r="H32" s="16">
        <v>0</v>
      </c>
      <c r="I32" s="74">
        <v>0</v>
      </c>
      <c r="J32" s="129"/>
    </row>
    <row r="33" spans="1:10" ht="14.25">
      <c r="A33" s="19" t="s">
        <v>77</v>
      </c>
      <c r="B33" s="14">
        <v>0</v>
      </c>
      <c r="C33" s="14">
        <v>0</v>
      </c>
      <c r="D33" s="179"/>
      <c r="E33" s="180">
        <v>0</v>
      </c>
      <c r="F33" s="181">
        <v>0</v>
      </c>
      <c r="G33" s="179"/>
      <c r="H33" s="180">
        <v>0</v>
      </c>
      <c r="I33" s="181">
        <v>0</v>
      </c>
      <c r="J33" s="179"/>
    </row>
    <row r="34" spans="1:10" ht="15">
      <c r="A34" s="22" t="s">
        <v>78</v>
      </c>
      <c r="B34" s="31">
        <v>13</v>
      </c>
      <c r="C34" s="31">
        <v>9</v>
      </c>
      <c r="D34" s="130">
        <f>C34*100/B34-100</f>
        <v>-30.769230769230774</v>
      </c>
      <c r="E34" s="23">
        <v>3</v>
      </c>
      <c r="F34" s="96">
        <v>3</v>
      </c>
      <c r="G34" s="130">
        <f>F34*100/E34-100</f>
        <v>0</v>
      </c>
      <c r="H34" s="23">
        <v>17</v>
      </c>
      <c r="I34" s="96">
        <v>8</v>
      </c>
      <c r="J34" s="130">
        <f>I34*100/H34-100</f>
        <v>-52.94117647058823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14 J7:J8 D12:D20 D23:D29 D31:D34 G23:G34 G16:G21 J23:J29 J12:J20 J31:J34">
    <cfRule type="cellIs" priority="33" dxfId="144" operator="lessThanOrEqual" stopIfTrue="1">
      <formula>0</formula>
    </cfRule>
    <cfRule type="cellIs" priority="34" dxfId="142" operator="greaterThan" stopIfTrue="1">
      <formula>0</formula>
    </cfRule>
  </conditionalFormatting>
  <conditionalFormatting sqref="D7:D8 D12:D20 D23:D29 D31:D34">
    <cfRule type="cellIs" priority="31" dxfId="144" operator="lessThanOrEqual" stopIfTrue="1">
      <formula>0</formula>
    </cfRule>
    <cfRule type="cellIs" priority="32" dxfId="142" operator="greaterThan" stopIfTrue="1">
      <formula>0</formula>
    </cfRule>
  </conditionalFormatting>
  <conditionalFormatting sqref="G7:G14 G23:G34 G16:G21">
    <cfRule type="cellIs" priority="29" dxfId="144" operator="lessThanOrEqual" stopIfTrue="1">
      <formula>0</formula>
    </cfRule>
    <cfRule type="cellIs" priority="30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L23" sqref="L23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6">
        <v>0</v>
      </c>
      <c r="F7" s="14">
        <v>0</v>
      </c>
      <c r="G7" s="30"/>
      <c r="H7" s="16">
        <v>0</v>
      </c>
      <c r="I7" s="73">
        <v>0</v>
      </c>
      <c r="J7" s="30"/>
    </row>
    <row r="8" spans="1:10" ht="14.25">
      <c r="A8" s="19" t="s">
        <v>52</v>
      </c>
      <c r="B8" s="14">
        <v>6</v>
      </c>
      <c r="C8" s="14">
        <v>6</v>
      </c>
      <c r="D8" s="30">
        <f>C8*100/B8-100</f>
        <v>0</v>
      </c>
      <c r="E8" s="16">
        <v>2</v>
      </c>
      <c r="F8" s="14">
        <v>3</v>
      </c>
      <c r="G8" s="30">
        <f>F8*100/E8-100</f>
        <v>50</v>
      </c>
      <c r="H8" s="16">
        <v>15</v>
      </c>
      <c r="I8" s="73">
        <v>12</v>
      </c>
      <c r="J8" s="30">
        <f>I8*100/H8-100</f>
        <v>-20</v>
      </c>
    </row>
    <row r="9" spans="1:10" ht="14.25">
      <c r="A9" s="19" t="s">
        <v>53</v>
      </c>
      <c r="B9" s="14">
        <v>5</v>
      </c>
      <c r="C9" s="14">
        <v>6</v>
      </c>
      <c r="D9" s="30">
        <f aca="true" t="shared" si="0" ref="D9:D34">C9*100/B9-100</f>
        <v>20</v>
      </c>
      <c r="E9" s="16">
        <v>1</v>
      </c>
      <c r="F9" s="14">
        <v>0</v>
      </c>
      <c r="G9" s="167" t="s">
        <v>316</v>
      </c>
      <c r="H9" s="16">
        <v>6</v>
      </c>
      <c r="I9" s="73">
        <v>11</v>
      </c>
      <c r="J9" s="30">
        <f aca="true" t="shared" si="1" ref="J9:J34">I9*100/H9-100</f>
        <v>83.33333333333334</v>
      </c>
    </row>
    <row r="10" spans="1:10" ht="14.25">
      <c r="A10" s="19" t="s">
        <v>54</v>
      </c>
      <c r="B10" s="14">
        <v>10</v>
      </c>
      <c r="C10" s="14">
        <v>6</v>
      </c>
      <c r="D10" s="30">
        <f t="shared" si="0"/>
        <v>-40</v>
      </c>
      <c r="E10" s="16">
        <v>0</v>
      </c>
      <c r="F10" s="14">
        <v>2</v>
      </c>
      <c r="G10" s="30" t="s">
        <v>311</v>
      </c>
      <c r="H10" s="16">
        <v>17</v>
      </c>
      <c r="I10" s="73">
        <v>9</v>
      </c>
      <c r="J10" s="30">
        <f t="shared" si="1"/>
        <v>-47.05882352941177</v>
      </c>
    </row>
    <row r="11" spans="1:10" ht="14.25">
      <c r="A11" s="19" t="s">
        <v>55</v>
      </c>
      <c r="B11" s="14">
        <v>3</v>
      </c>
      <c r="C11" s="14">
        <v>6</v>
      </c>
      <c r="D11" s="30">
        <f t="shared" si="0"/>
        <v>100</v>
      </c>
      <c r="E11" s="16">
        <v>0</v>
      </c>
      <c r="F11" s="14">
        <v>7</v>
      </c>
      <c r="G11" s="30" t="s">
        <v>311</v>
      </c>
      <c r="H11" s="16">
        <v>3</v>
      </c>
      <c r="I11" s="73">
        <v>9</v>
      </c>
      <c r="J11" s="30">
        <f t="shared" si="1"/>
        <v>200</v>
      </c>
    </row>
    <row r="12" spans="1:10" ht="14.25">
      <c r="A12" s="19" t="s">
        <v>56</v>
      </c>
      <c r="B12" s="14">
        <v>3</v>
      </c>
      <c r="C12" s="14">
        <v>4</v>
      </c>
      <c r="D12" s="30">
        <f t="shared" si="0"/>
        <v>33.33333333333334</v>
      </c>
      <c r="E12" s="16">
        <v>0</v>
      </c>
      <c r="F12" s="14">
        <v>0</v>
      </c>
      <c r="G12" s="30"/>
      <c r="H12" s="16">
        <v>6</v>
      </c>
      <c r="I12" s="73">
        <v>5</v>
      </c>
      <c r="J12" s="30">
        <f t="shared" si="1"/>
        <v>-16.66666666666667</v>
      </c>
    </row>
    <row r="13" spans="1:10" ht="14.25">
      <c r="A13" s="19" t="s">
        <v>57</v>
      </c>
      <c r="B13" s="14">
        <v>0</v>
      </c>
      <c r="C13" s="14">
        <v>1</v>
      </c>
      <c r="D13" s="30" t="s">
        <v>311</v>
      </c>
      <c r="E13" s="16">
        <v>0</v>
      </c>
      <c r="F13" s="14">
        <v>0</v>
      </c>
      <c r="G13" s="30"/>
      <c r="H13" s="16">
        <v>0</v>
      </c>
      <c r="I13" s="73">
        <v>1</v>
      </c>
      <c r="J13" s="30" t="s">
        <v>311</v>
      </c>
    </row>
    <row r="14" spans="1:10" ht="14.25">
      <c r="A14" s="19" t="s">
        <v>58</v>
      </c>
      <c r="B14" s="14">
        <v>3</v>
      </c>
      <c r="C14" s="14">
        <v>7</v>
      </c>
      <c r="D14" s="30">
        <f t="shared" si="0"/>
        <v>133.33333333333334</v>
      </c>
      <c r="E14" s="16">
        <v>0</v>
      </c>
      <c r="F14" s="14">
        <v>1</v>
      </c>
      <c r="G14" s="30" t="s">
        <v>311</v>
      </c>
      <c r="H14" s="16">
        <v>6</v>
      </c>
      <c r="I14" s="73">
        <v>8</v>
      </c>
      <c r="J14" s="30">
        <f t="shared" si="1"/>
        <v>33.33333333333334</v>
      </c>
    </row>
    <row r="15" spans="1:12" ht="14.25">
      <c r="A15" s="19" t="s">
        <v>59</v>
      </c>
      <c r="B15" s="14">
        <v>4</v>
      </c>
      <c r="C15" s="14">
        <v>14</v>
      </c>
      <c r="D15" s="30">
        <f t="shared" si="0"/>
        <v>250</v>
      </c>
      <c r="E15" s="16">
        <v>4</v>
      </c>
      <c r="F15" s="14">
        <v>5</v>
      </c>
      <c r="G15" s="30">
        <f>F15*100/E15-100</f>
        <v>25</v>
      </c>
      <c r="H15" s="16">
        <v>6</v>
      </c>
      <c r="I15" s="73">
        <v>42</v>
      </c>
      <c r="J15" s="30">
        <f t="shared" si="1"/>
        <v>600</v>
      </c>
      <c r="L15" s="167"/>
    </row>
    <row r="16" spans="1:10" ht="14.25">
      <c r="A16" s="19" t="s">
        <v>60</v>
      </c>
      <c r="B16" s="14">
        <v>8</v>
      </c>
      <c r="C16" s="14">
        <v>4</v>
      </c>
      <c r="D16" s="30">
        <f t="shared" si="0"/>
        <v>-50</v>
      </c>
      <c r="E16" s="16">
        <v>0</v>
      </c>
      <c r="F16" s="14">
        <v>2</v>
      </c>
      <c r="G16" s="30" t="s">
        <v>311</v>
      </c>
      <c r="H16" s="16">
        <v>17</v>
      </c>
      <c r="I16" s="73">
        <v>2</v>
      </c>
      <c r="J16" s="30">
        <f t="shared" si="1"/>
        <v>-88.23529411764706</v>
      </c>
    </row>
    <row r="17" spans="1:10" ht="14.25">
      <c r="A17" s="19" t="s">
        <v>61</v>
      </c>
      <c r="B17" s="14">
        <v>0</v>
      </c>
      <c r="C17" s="14">
        <v>2</v>
      </c>
      <c r="D17" s="30" t="s">
        <v>311</v>
      </c>
      <c r="E17" s="16">
        <v>0</v>
      </c>
      <c r="F17" s="14">
        <v>0</v>
      </c>
      <c r="G17" s="30"/>
      <c r="H17" s="16">
        <v>0</v>
      </c>
      <c r="I17" s="73">
        <v>2</v>
      </c>
      <c r="J17" s="30" t="s">
        <v>311</v>
      </c>
    </row>
    <row r="18" spans="1:10" ht="14.25">
      <c r="A18" s="19" t="s">
        <v>62</v>
      </c>
      <c r="B18" s="14">
        <v>4</v>
      </c>
      <c r="C18" s="14">
        <v>6</v>
      </c>
      <c r="D18" s="30">
        <f t="shared" si="0"/>
        <v>50</v>
      </c>
      <c r="E18" s="16">
        <v>4</v>
      </c>
      <c r="F18" s="14">
        <v>1</v>
      </c>
      <c r="G18" s="30">
        <f>F18*100/E18-100</f>
        <v>-75</v>
      </c>
      <c r="H18" s="16">
        <v>7</v>
      </c>
      <c r="I18" s="73">
        <v>7</v>
      </c>
      <c r="J18" s="30">
        <f t="shared" si="1"/>
        <v>0</v>
      </c>
    </row>
    <row r="19" spans="1:10" ht="14.25">
      <c r="A19" s="19" t="s">
        <v>63</v>
      </c>
      <c r="B19" s="14">
        <v>0</v>
      </c>
      <c r="C19" s="14">
        <v>0</v>
      </c>
      <c r="D19" s="30"/>
      <c r="E19" s="16">
        <v>0</v>
      </c>
      <c r="F19" s="14">
        <v>0</v>
      </c>
      <c r="G19" s="30"/>
      <c r="H19" s="16">
        <v>0</v>
      </c>
      <c r="I19" s="73">
        <v>0</v>
      </c>
      <c r="J19" s="30"/>
    </row>
    <row r="20" spans="1:10" ht="14.25">
      <c r="A20" s="19" t="s">
        <v>64</v>
      </c>
      <c r="B20" s="14">
        <v>10</v>
      </c>
      <c r="C20" s="14">
        <v>12</v>
      </c>
      <c r="D20" s="30">
        <f t="shared" si="0"/>
        <v>20</v>
      </c>
      <c r="E20" s="16">
        <v>2</v>
      </c>
      <c r="F20" s="14">
        <v>1</v>
      </c>
      <c r="G20" s="30">
        <f>F20*100/E20-100</f>
        <v>-50</v>
      </c>
      <c r="H20" s="16">
        <v>22</v>
      </c>
      <c r="I20" s="73">
        <v>20</v>
      </c>
      <c r="J20" s="30">
        <f t="shared" si="1"/>
        <v>-9.090909090909093</v>
      </c>
    </row>
    <row r="21" spans="1:12" ht="14.25">
      <c r="A21" s="19" t="s">
        <v>65</v>
      </c>
      <c r="B21" s="14">
        <v>9</v>
      </c>
      <c r="C21" s="14">
        <v>8</v>
      </c>
      <c r="D21" s="30">
        <f t="shared" si="0"/>
        <v>-11.111111111111114</v>
      </c>
      <c r="E21" s="16">
        <v>0</v>
      </c>
      <c r="F21" s="14">
        <v>0</v>
      </c>
      <c r="G21" s="30"/>
      <c r="H21" s="16">
        <v>13</v>
      </c>
      <c r="I21" s="73">
        <v>16</v>
      </c>
      <c r="J21" s="30">
        <f t="shared" si="1"/>
        <v>23.07692307692308</v>
      </c>
      <c r="L21" s="149"/>
    </row>
    <row r="22" spans="1:10" ht="14.25">
      <c r="A22" s="19" t="s">
        <v>66</v>
      </c>
      <c r="B22" s="14">
        <v>9</v>
      </c>
      <c r="C22" s="14">
        <v>7</v>
      </c>
      <c r="D22" s="30">
        <f t="shared" si="0"/>
        <v>-22.22222222222223</v>
      </c>
      <c r="E22" s="16">
        <v>0</v>
      </c>
      <c r="F22" s="14">
        <v>4</v>
      </c>
      <c r="G22" s="30" t="s">
        <v>311</v>
      </c>
      <c r="H22" s="16">
        <v>13</v>
      </c>
      <c r="I22" s="73">
        <v>8</v>
      </c>
      <c r="J22" s="30">
        <f t="shared" si="1"/>
        <v>-38.46153846153846</v>
      </c>
    </row>
    <row r="23" spans="1:10" ht="14.25">
      <c r="A23" s="19" t="s">
        <v>67</v>
      </c>
      <c r="B23" s="14">
        <v>7</v>
      </c>
      <c r="C23" s="14">
        <v>8</v>
      </c>
      <c r="D23" s="30">
        <f t="shared" si="0"/>
        <v>14.285714285714292</v>
      </c>
      <c r="E23" s="16">
        <v>4</v>
      </c>
      <c r="F23" s="14">
        <v>0</v>
      </c>
      <c r="G23" s="167" t="s">
        <v>316</v>
      </c>
      <c r="H23" s="16">
        <v>5</v>
      </c>
      <c r="I23" s="73">
        <v>15</v>
      </c>
      <c r="J23" s="30">
        <f t="shared" si="1"/>
        <v>200</v>
      </c>
    </row>
    <row r="24" spans="1:10" ht="14.25">
      <c r="A24" s="19" t="s">
        <v>68</v>
      </c>
      <c r="B24" s="14">
        <v>7</v>
      </c>
      <c r="C24" s="14">
        <v>1</v>
      </c>
      <c r="D24" s="30">
        <f t="shared" si="0"/>
        <v>-85.71428571428571</v>
      </c>
      <c r="E24" s="16">
        <v>0</v>
      </c>
      <c r="F24" s="14">
        <v>0</v>
      </c>
      <c r="G24" s="30"/>
      <c r="H24" s="16">
        <v>10</v>
      </c>
      <c r="I24" s="73">
        <v>1</v>
      </c>
      <c r="J24" s="30">
        <f t="shared" si="1"/>
        <v>-90</v>
      </c>
    </row>
    <row r="25" spans="1:10" ht="14.25">
      <c r="A25" s="19" t="s">
        <v>69</v>
      </c>
      <c r="B25" s="14">
        <v>7</v>
      </c>
      <c r="C25" s="14">
        <v>7</v>
      </c>
      <c r="D25" s="30">
        <f t="shared" si="0"/>
        <v>0</v>
      </c>
      <c r="E25" s="16">
        <v>0</v>
      </c>
      <c r="F25" s="14">
        <v>0</v>
      </c>
      <c r="G25" s="30"/>
      <c r="H25" s="16">
        <v>9</v>
      </c>
      <c r="I25" s="73">
        <v>14</v>
      </c>
      <c r="J25" s="30">
        <f t="shared" si="1"/>
        <v>55.55555555555554</v>
      </c>
    </row>
    <row r="26" spans="1:10" ht="14.25">
      <c r="A26" s="19" t="s">
        <v>70</v>
      </c>
      <c r="B26" s="14">
        <v>1</v>
      </c>
      <c r="C26" s="14">
        <v>1</v>
      </c>
      <c r="D26" s="30">
        <f t="shared" si="0"/>
        <v>0</v>
      </c>
      <c r="E26" s="16">
        <v>0</v>
      </c>
      <c r="F26" s="14">
        <v>0</v>
      </c>
      <c r="G26" s="30"/>
      <c r="H26" s="16">
        <v>1</v>
      </c>
      <c r="I26" s="73">
        <v>1</v>
      </c>
      <c r="J26" s="30">
        <f t="shared" si="1"/>
        <v>0</v>
      </c>
    </row>
    <row r="27" spans="1:10" ht="14.25">
      <c r="A27" s="19" t="s">
        <v>71</v>
      </c>
      <c r="B27" s="14">
        <v>1</v>
      </c>
      <c r="C27" s="14">
        <v>7</v>
      </c>
      <c r="D27" s="30">
        <f t="shared" si="0"/>
        <v>600</v>
      </c>
      <c r="E27" s="16">
        <v>0</v>
      </c>
      <c r="F27" s="14">
        <v>0</v>
      </c>
      <c r="G27" s="30"/>
      <c r="H27" s="16">
        <v>2</v>
      </c>
      <c r="I27" s="73">
        <v>16</v>
      </c>
      <c r="J27" s="30">
        <f t="shared" si="1"/>
        <v>700</v>
      </c>
    </row>
    <row r="28" spans="1:10" ht="14.25">
      <c r="A28" s="19" t="s">
        <v>72</v>
      </c>
      <c r="B28" s="14">
        <v>4</v>
      </c>
      <c r="C28" s="14">
        <v>8</v>
      </c>
      <c r="D28" s="30">
        <f t="shared" si="0"/>
        <v>100</v>
      </c>
      <c r="E28" s="16">
        <v>2</v>
      </c>
      <c r="F28" s="14">
        <v>6</v>
      </c>
      <c r="G28" s="30">
        <f>F28*100/E28-100</f>
        <v>200</v>
      </c>
      <c r="H28" s="16">
        <v>5</v>
      </c>
      <c r="I28" s="73">
        <v>12</v>
      </c>
      <c r="J28" s="30">
        <f t="shared" si="1"/>
        <v>140</v>
      </c>
    </row>
    <row r="29" spans="1:10" ht="14.25">
      <c r="A29" s="19" t="s">
        <v>73</v>
      </c>
      <c r="B29" s="14">
        <v>2</v>
      </c>
      <c r="C29" s="14">
        <v>7</v>
      </c>
      <c r="D29" s="30">
        <f t="shared" si="0"/>
        <v>250</v>
      </c>
      <c r="E29" s="16">
        <v>0</v>
      </c>
      <c r="F29" s="14">
        <v>0</v>
      </c>
      <c r="G29" s="30"/>
      <c r="H29" s="16">
        <v>2</v>
      </c>
      <c r="I29" s="73">
        <v>9</v>
      </c>
      <c r="J29" s="30">
        <f t="shared" si="1"/>
        <v>350</v>
      </c>
    </row>
    <row r="30" spans="1:10" ht="14.25">
      <c r="A30" s="19" t="s">
        <v>74</v>
      </c>
      <c r="B30" s="14">
        <v>7</v>
      </c>
      <c r="C30" s="14">
        <v>1</v>
      </c>
      <c r="D30" s="30">
        <f t="shared" si="0"/>
        <v>-85.71428571428571</v>
      </c>
      <c r="E30" s="16">
        <v>0</v>
      </c>
      <c r="F30" s="14">
        <v>0</v>
      </c>
      <c r="G30" s="30"/>
      <c r="H30" s="16">
        <v>13</v>
      </c>
      <c r="I30" s="73">
        <v>1</v>
      </c>
      <c r="J30" s="30">
        <f t="shared" si="1"/>
        <v>-92.3076923076923</v>
      </c>
    </row>
    <row r="31" spans="1:10" ht="14.25">
      <c r="A31" s="19" t="s">
        <v>75</v>
      </c>
      <c r="B31" s="14">
        <v>3</v>
      </c>
      <c r="C31" s="14">
        <v>5</v>
      </c>
      <c r="D31" s="30">
        <f t="shared" si="0"/>
        <v>66.66666666666666</v>
      </c>
      <c r="E31" s="16">
        <v>0</v>
      </c>
      <c r="F31" s="14">
        <v>0</v>
      </c>
      <c r="G31" s="30"/>
      <c r="H31" s="16">
        <v>7</v>
      </c>
      <c r="I31" s="73">
        <v>7</v>
      </c>
      <c r="J31" s="30">
        <f t="shared" si="1"/>
        <v>0</v>
      </c>
    </row>
    <row r="32" spans="1:10" ht="14.25">
      <c r="A32" s="19" t="s">
        <v>76</v>
      </c>
      <c r="B32" s="14">
        <v>3</v>
      </c>
      <c r="C32" s="14">
        <v>3</v>
      </c>
      <c r="D32" s="30">
        <f t="shared" si="0"/>
        <v>0</v>
      </c>
      <c r="E32" s="16">
        <v>1</v>
      </c>
      <c r="F32" s="14">
        <v>0</v>
      </c>
      <c r="G32" s="167" t="s">
        <v>316</v>
      </c>
      <c r="H32" s="16">
        <v>11</v>
      </c>
      <c r="I32" s="73">
        <v>3</v>
      </c>
      <c r="J32" s="30">
        <f t="shared" si="1"/>
        <v>-72.72727272727272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30"/>
      <c r="H33" s="16">
        <v>0</v>
      </c>
      <c r="I33" s="73">
        <v>0</v>
      </c>
      <c r="J33" s="30"/>
    </row>
    <row r="34" spans="1:10" ht="15">
      <c r="A34" s="22" t="s">
        <v>78</v>
      </c>
      <c r="B34" s="31">
        <v>116</v>
      </c>
      <c r="C34" s="31">
        <v>137</v>
      </c>
      <c r="D34" s="32">
        <f t="shared" si="0"/>
        <v>18.103448275862064</v>
      </c>
      <c r="E34" s="23">
        <v>20</v>
      </c>
      <c r="F34" s="31">
        <v>32</v>
      </c>
      <c r="G34" s="32">
        <f>F34*100/E34-100</f>
        <v>60</v>
      </c>
      <c r="H34" s="23">
        <v>196</v>
      </c>
      <c r="I34" s="96">
        <v>231</v>
      </c>
      <c r="J34" s="32">
        <f t="shared" si="1"/>
        <v>17.85714285714286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8 J7:J34 G10:G22 G24:G31 G33:G34">
    <cfRule type="cellIs" priority="8" dxfId="143" operator="lessThanOrEqual" stopIfTrue="1">
      <formula>0</formula>
    </cfRule>
  </conditionalFormatting>
  <conditionalFormatting sqref="D7:D34 G7:G8 J7:J34 G10:G22 G24:G31 G33:G34">
    <cfRule type="cellIs" priority="7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2">
      <selection activeCell="K18" sqref="K18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30"/>
      <c r="E7" s="16">
        <v>0</v>
      </c>
      <c r="F7" s="14">
        <v>0</v>
      </c>
      <c r="G7" s="30"/>
      <c r="H7" s="16">
        <v>0</v>
      </c>
      <c r="I7" s="14">
        <v>0</v>
      </c>
      <c r="J7" s="30"/>
    </row>
    <row r="8" spans="1:10" ht="14.25">
      <c r="A8" s="19" t="s">
        <v>52</v>
      </c>
      <c r="B8" s="14">
        <v>11</v>
      </c>
      <c r="C8" s="14">
        <v>16</v>
      </c>
      <c r="D8" s="30">
        <f aca="true" t="shared" si="0" ref="D8:D34">C8*100/B8-100</f>
        <v>45.45454545454547</v>
      </c>
      <c r="E8" s="16">
        <v>5</v>
      </c>
      <c r="F8" s="14">
        <v>11</v>
      </c>
      <c r="G8" s="30">
        <f aca="true" t="shared" si="1" ref="G8:G34">F8*100/E8-100</f>
        <v>120</v>
      </c>
      <c r="H8" s="16">
        <v>18</v>
      </c>
      <c r="I8" s="14">
        <v>46</v>
      </c>
      <c r="J8" s="30">
        <f aca="true" t="shared" si="2" ref="J8:J34">I8*100/H8-100</f>
        <v>155.55555555555554</v>
      </c>
    </row>
    <row r="9" spans="1:10" ht="14.25">
      <c r="A9" s="19" t="s">
        <v>53</v>
      </c>
      <c r="B9" s="14">
        <v>10</v>
      </c>
      <c r="C9" s="14">
        <v>10</v>
      </c>
      <c r="D9" s="30">
        <f t="shared" si="0"/>
        <v>0</v>
      </c>
      <c r="E9" s="16">
        <v>1</v>
      </c>
      <c r="F9" s="14">
        <v>1</v>
      </c>
      <c r="G9" s="30">
        <f t="shared" si="1"/>
        <v>0</v>
      </c>
      <c r="H9" s="16">
        <v>21</v>
      </c>
      <c r="I9" s="14">
        <v>16</v>
      </c>
      <c r="J9" s="30">
        <f t="shared" si="2"/>
        <v>-23.80952380952381</v>
      </c>
    </row>
    <row r="10" spans="1:10" ht="14.25">
      <c r="A10" s="19" t="s">
        <v>54</v>
      </c>
      <c r="B10" s="14">
        <v>28</v>
      </c>
      <c r="C10" s="14">
        <v>11</v>
      </c>
      <c r="D10" s="30">
        <f t="shared" si="0"/>
        <v>-60.714285714285715</v>
      </c>
      <c r="E10" s="16">
        <v>8</v>
      </c>
      <c r="F10" s="14">
        <v>1</v>
      </c>
      <c r="G10" s="30">
        <f t="shared" si="1"/>
        <v>-87.5</v>
      </c>
      <c r="H10" s="16">
        <v>63</v>
      </c>
      <c r="I10" s="14">
        <v>25</v>
      </c>
      <c r="J10" s="30">
        <f t="shared" si="2"/>
        <v>-60.317460317460316</v>
      </c>
    </row>
    <row r="11" spans="1:10" ht="14.25">
      <c r="A11" s="19" t="s">
        <v>55</v>
      </c>
      <c r="B11" s="14">
        <v>8</v>
      </c>
      <c r="C11" s="14">
        <v>8</v>
      </c>
      <c r="D11" s="30">
        <f t="shared" si="0"/>
        <v>0</v>
      </c>
      <c r="E11" s="16">
        <v>0</v>
      </c>
      <c r="F11" s="14">
        <v>0</v>
      </c>
      <c r="G11" s="30"/>
      <c r="H11" s="16">
        <v>11</v>
      </c>
      <c r="I11" s="14">
        <v>13</v>
      </c>
      <c r="J11" s="30">
        <f t="shared" si="2"/>
        <v>18.181818181818187</v>
      </c>
    </row>
    <row r="12" spans="1:12" ht="14.25">
      <c r="A12" s="19" t="s">
        <v>56</v>
      </c>
      <c r="B12" s="14">
        <v>14</v>
      </c>
      <c r="C12" s="14">
        <v>11</v>
      </c>
      <c r="D12" s="30">
        <f t="shared" si="0"/>
        <v>-21.42857142857143</v>
      </c>
      <c r="E12" s="16">
        <v>3</v>
      </c>
      <c r="F12" s="14">
        <v>0</v>
      </c>
      <c r="G12" s="167" t="s">
        <v>316</v>
      </c>
      <c r="H12" s="16">
        <v>19</v>
      </c>
      <c r="I12" s="14">
        <v>16</v>
      </c>
      <c r="J12" s="30">
        <f t="shared" si="2"/>
        <v>-15.78947368421052</v>
      </c>
      <c r="L12" s="167"/>
    </row>
    <row r="13" spans="1:10" ht="14.25">
      <c r="A13" s="19" t="s">
        <v>57</v>
      </c>
      <c r="B13" s="14">
        <v>4</v>
      </c>
      <c r="C13" s="14">
        <v>2</v>
      </c>
      <c r="D13" s="30">
        <f t="shared" si="0"/>
        <v>-50</v>
      </c>
      <c r="E13" s="16">
        <v>0</v>
      </c>
      <c r="F13" s="14">
        <v>0</v>
      </c>
      <c r="G13" s="30"/>
      <c r="H13" s="16">
        <v>5</v>
      </c>
      <c r="I13" s="14">
        <v>3</v>
      </c>
      <c r="J13" s="30">
        <f t="shared" si="2"/>
        <v>-40</v>
      </c>
    </row>
    <row r="14" spans="1:10" ht="14.25">
      <c r="A14" s="19" t="s">
        <v>58</v>
      </c>
      <c r="B14" s="14">
        <v>9</v>
      </c>
      <c r="C14" s="14">
        <v>11</v>
      </c>
      <c r="D14" s="30">
        <f t="shared" si="0"/>
        <v>22.22222222222223</v>
      </c>
      <c r="E14" s="16">
        <v>2</v>
      </c>
      <c r="F14" s="14">
        <v>4</v>
      </c>
      <c r="G14" s="30">
        <f t="shared" si="1"/>
        <v>100</v>
      </c>
      <c r="H14" s="16">
        <v>21</v>
      </c>
      <c r="I14" s="14">
        <v>19</v>
      </c>
      <c r="J14" s="30">
        <f t="shared" si="2"/>
        <v>-9.523809523809518</v>
      </c>
    </row>
    <row r="15" spans="1:12" ht="14.25">
      <c r="A15" s="19" t="s">
        <v>59</v>
      </c>
      <c r="B15" s="14">
        <v>25</v>
      </c>
      <c r="C15" s="14">
        <v>25</v>
      </c>
      <c r="D15" s="30">
        <f t="shared" si="0"/>
        <v>0</v>
      </c>
      <c r="E15" s="16">
        <v>5</v>
      </c>
      <c r="F15" s="14">
        <v>4</v>
      </c>
      <c r="G15" s="30">
        <f t="shared" si="1"/>
        <v>-20</v>
      </c>
      <c r="H15" s="16">
        <v>44</v>
      </c>
      <c r="I15" s="14">
        <v>51</v>
      </c>
      <c r="J15" s="30">
        <f t="shared" si="2"/>
        <v>15.909090909090907</v>
      </c>
      <c r="L15" s="149"/>
    </row>
    <row r="16" spans="1:10" ht="14.25">
      <c r="A16" s="19" t="s">
        <v>60</v>
      </c>
      <c r="B16" s="14">
        <v>17</v>
      </c>
      <c r="C16" s="14">
        <v>16</v>
      </c>
      <c r="D16" s="30">
        <f t="shared" si="0"/>
        <v>-5.882352941176464</v>
      </c>
      <c r="E16" s="16">
        <v>2</v>
      </c>
      <c r="F16" s="14">
        <v>0</v>
      </c>
      <c r="G16" s="167" t="s">
        <v>316</v>
      </c>
      <c r="H16" s="16">
        <v>41</v>
      </c>
      <c r="I16" s="14">
        <v>27</v>
      </c>
      <c r="J16" s="30">
        <f t="shared" si="2"/>
        <v>-34.14634146341463</v>
      </c>
    </row>
    <row r="17" spans="1:10" ht="14.25">
      <c r="A17" s="19" t="s">
        <v>61</v>
      </c>
      <c r="B17" s="14">
        <v>13</v>
      </c>
      <c r="C17" s="14">
        <v>17</v>
      </c>
      <c r="D17" s="30">
        <f t="shared" si="0"/>
        <v>30.769230769230774</v>
      </c>
      <c r="E17" s="16">
        <v>0</v>
      </c>
      <c r="F17" s="14">
        <v>0</v>
      </c>
      <c r="G17" s="30"/>
      <c r="H17" s="16">
        <v>18</v>
      </c>
      <c r="I17" s="14">
        <v>20</v>
      </c>
      <c r="J17" s="30">
        <f t="shared" si="2"/>
        <v>11.111111111111114</v>
      </c>
    </row>
    <row r="18" spans="1:10" ht="14.25">
      <c r="A18" s="19" t="s">
        <v>62</v>
      </c>
      <c r="B18" s="14">
        <v>8</v>
      </c>
      <c r="C18" s="14">
        <v>9</v>
      </c>
      <c r="D18" s="30">
        <f t="shared" si="0"/>
        <v>12.5</v>
      </c>
      <c r="E18" s="16">
        <v>1</v>
      </c>
      <c r="F18" s="14">
        <v>4</v>
      </c>
      <c r="G18" s="30">
        <f t="shared" si="1"/>
        <v>300</v>
      </c>
      <c r="H18" s="16">
        <v>20</v>
      </c>
      <c r="I18" s="14">
        <v>17</v>
      </c>
      <c r="J18" s="30">
        <f t="shared" si="2"/>
        <v>-15</v>
      </c>
    </row>
    <row r="19" spans="1:10" ht="14.25">
      <c r="A19" s="19" t="s">
        <v>63</v>
      </c>
      <c r="B19" s="14">
        <v>3</v>
      </c>
      <c r="C19" s="14">
        <v>6</v>
      </c>
      <c r="D19" s="30">
        <f t="shared" si="0"/>
        <v>100</v>
      </c>
      <c r="E19" s="16">
        <v>0</v>
      </c>
      <c r="F19" s="14">
        <v>3</v>
      </c>
      <c r="G19" s="30" t="s">
        <v>311</v>
      </c>
      <c r="H19" s="16">
        <v>11</v>
      </c>
      <c r="I19" s="14">
        <v>9</v>
      </c>
      <c r="J19" s="30">
        <f t="shared" si="2"/>
        <v>-18.181818181818187</v>
      </c>
    </row>
    <row r="20" spans="1:10" ht="14.25">
      <c r="A20" s="19" t="s">
        <v>64</v>
      </c>
      <c r="B20" s="14">
        <v>23</v>
      </c>
      <c r="C20" s="14">
        <v>15</v>
      </c>
      <c r="D20" s="30">
        <f t="shared" si="0"/>
        <v>-34.78260869565217</v>
      </c>
      <c r="E20" s="16">
        <v>3</v>
      </c>
      <c r="F20" s="14">
        <v>2</v>
      </c>
      <c r="G20" s="30">
        <f t="shared" si="1"/>
        <v>-33.33333333333333</v>
      </c>
      <c r="H20" s="16">
        <v>38</v>
      </c>
      <c r="I20" s="14">
        <v>27</v>
      </c>
      <c r="J20" s="30">
        <f t="shared" si="2"/>
        <v>-28.94736842105263</v>
      </c>
    </row>
    <row r="21" spans="1:10" ht="14.25">
      <c r="A21" s="19" t="s">
        <v>65</v>
      </c>
      <c r="B21" s="14">
        <v>7</v>
      </c>
      <c r="C21" s="14">
        <v>7</v>
      </c>
      <c r="D21" s="30">
        <f t="shared" si="0"/>
        <v>0</v>
      </c>
      <c r="E21" s="16">
        <v>2</v>
      </c>
      <c r="F21" s="14">
        <v>7</v>
      </c>
      <c r="G21" s="30">
        <f t="shared" si="1"/>
        <v>250</v>
      </c>
      <c r="H21" s="16">
        <v>26</v>
      </c>
      <c r="I21" s="14">
        <v>6</v>
      </c>
      <c r="J21" s="30">
        <f t="shared" si="2"/>
        <v>-76.92307692307692</v>
      </c>
    </row>
    <row r="22" spans="1:10" ht="14.25">
      <c r="A22" s="19" t="s">
        <v>66</v>
      </c>
      <c r="B22" s="14">
        <v>7</v>
      </c>
      <c r="C22" s="14">
        <v>10</v>
      </c>
      <c r="D22" s="30">
        <f t="shared" si="0"/>
        <v>42.85714285714286</v>
      </c>
      <c r="E22" s="16">
        <v>2</v>
      </c>
      <c r="F22" s="14">
        <v>0</v>
      </c>
      <c r="G22" s="167" t="s">
        <v>316</v>
      </c>
      <c r="H22" s="16">
        <v>12</v>
      </c>
      <c r="I22" s="14">
        <v>13</v>
      </c>
      <c r="J22" s="30">
        <f t="shared" si="2"/>
        <v>8.333333333333329</v>
      </c>
    </row>
    <row r="23" spans="1:10" ht="14.25">
      <c r="A23" s="19" t="s">
        <v>67</v>
      </c>
      <c r="B23" s="14">
        <v>19</v>
      </c>
      <c r="C23" s="14">
        <v>29</v>
      </c>
      <c r="D23" s="30">
        <f t="shared" si="0"/>
        <v>52.63157894736841</v>
      </c>
      <c r="E23" s="16">
        <v>6</v>
      </c>
      <c r="F23" s="14">
        <v>7</v>
      </c>
      <c r="G23" s="30">
        <f t="shared" si="1"/>
        <v>16.66666666666667</v>
      </c>
      <c r="H23" s="16">
        <v>30</v>
      </c>
      <c r="I23" s="14">
        <v>43</v>
      </c>
      <c r="J23" s="30">
        <f t="shared" si="2"/>
        <v>43.33333333333334</v>
      </c>
    </row>
    <row r="24" spans="1:10" ht="14.25">
      <c r="A24" s="19" t="s">
        <v>68</v>
      </c>
      <c r="B24" s="14">
        <v>5</v>
      </c>
      <c r="C24" s="14">
        <v>6</v>
      </c>
      <c r="D24" s="30">
        <f t="shared" si="0"/>
        <v>20</v>
      </c>
      <c r="E24" s="16">
        <v>3</v>
      </c>
      <c r="F24" s="14">
        <v>0</v>
      </c>
      <c r="G24" s="167" t="s">
        <v>316</v>
      </c>
      <c r="H24" s="16">
        <v>6</v>
      </c>
      <c r="I24" s="14">
        <v>12</v>
      </c>
      <c r="J24" s="30">
        <f t="shared" si="2"/>
        <v>100</v>
      </c>
    </row>
    <row r="25" spans="1:10" ht="14.25">
      <c r="A25" s="19" t="s">
        <v>69</v>
      </c>
      <c r="B25" s="14">
        <v>8</v>
      </c>
      <c r="C25" s="14">
        <v>14</v>
      </c>
      <c r="D25" s="30">
        <f t="shared" si="0"/>
        <v>75</v>
      </c>
      <c r="E25" s="16">
        <v>2</v>
      </c>
      <c r="F25" s="14">
        <v>2</v>
      </c>
      <c r="G25" s="30">
        <f t="shared" si="1"/>
        <v>0</v>
      </c>
      <c r="H25" s="16">
        <v>9</v>
      </c>
      <c r="I25" s="14">
        <v>32</v>
      </c>
      <c r="J25" s="30">
        <f t="shared" si="2"/>
        <v>255.55555555555554</v>
      </c>
    </row>
    <row r="26" spans="1:10" ht="14.25">
      <c r="A26" s="19" t="s">
        <v>70</v>
      </c>
      <c r="B26" s="14">
        <v>5</v>
      </c>
      <c r="C26" s="14">
        <v>17</v>
      </c>
      <c r="D26" s="30">
        <f t="shared" si="0"/>
        <v>240</v>
      </c>
      <c r="E26" s="16">
        <v>1</v>
      </c>
      <c r="F26" s="14">
        <v>7</v>
      </c>
      <c r="G26" s="30">
        <f t="shared" si="1"/>
        <v>600</v>
      </c>
      <c r="H26" s="16">
        <v>5</v>
      </c>
      <c r="I26" s="14">
        <v>38</v>
      </c>
      <c r="J26" s="30">
        <f t="shared" si="2"/>
        <v>660</v>
      </c>
    </row>
    <row r="27" spans="1:10" ht="14.25">
      <c r="A27" s="19" t="s">
        <v>71</v>
      </c>
      <c r="B27" s="14">
        <v>9</v>
      </c>
      <c r="C27" s="14">
        <v>10</v>
      </c>
      <c r="D27" s="30">
        <f t="shared" si="0"/>
        <v>11.111111111111114</v>
      </c>
      <c r="E27" s="16">
        <v>0</v>
      </c>
      <c r="F27" s="14">
        <v>2</v>
      </c>
      <c r="G27" s="30" t="s">
        <v>311</v>
      </c>
      <c r="H27" s="16">
        <v>11</v>
      </c>
      <c r="I27" s="14">
        <v>18</v>
      </c>
      <c r="J27" s="30">
        <f t="shared" si="2"/>
        <v>63.636363636363626</v>
      </c>
    </row>
    <row r="28" spans="1:10" ht="14.25">
      <c r="A28" s="19" t="s">
        <v>72</v>
      </c>
      <c r="B28" s="14">
        <v>12</v>
      </c>
      <c r="C28" s="14">
        <v>12</v>
      </c>
      <c r="D28" s="30">
        <f t="shared" si="0"/>
        <v>0</v>
      </c>
      <c r="E28" s="16">
        <v>7</v>
      </c>
      <c r="F28" s="14">
        <v>7</v>
      </c>
      <c r="G28" s="30">
        <f t="shared" si="1"/>
        <v>0</v>
      </c>
      <c r="H28" s="16">
        <v>14</v>
      </c>
      <c r="I28" s="14">
        <v>16</v>
      </c>
      <c r="J28" s="30">
        <f t="shared" si="2"/>
        <v>14.285714285714292</v>
      </c>
    </row>
    <row r="29" spans="1:10" ht="14.25">
      <c r="A29" s="19" t="s">
        <v>73</v>
      </c>
      <c r="B29" s="14">
        <v>8</v>
      </c>
      <c r="C29" s="14">
        <v>8</v>
      </c>
      <c r="D29" s="30">
        <f t="shared" si="0"/>
        <v>0</v>
      </c>
      <c r="E29" s="16">
        <v>0</v>
      </c>
      <c r="F29" s="14">
        <v>2</v>
      </c>
      <c r="G29" s="30" t="s">
        <v>311</v>
      </c>
      <c r="H29" s="16">
        <v>15</v>
      </c>
      <c r="I29" s="14">
        <v>19</v>
      </c>
      <c r="J29" s="30">
        <f t="shared" si="2"/>
        <v>26.66666666666667</v>
      </c>
    </row>
    <row r="30" spans="1:10" ht="14.25">
      <c r="A30" s="19" t="s">
        <v>74</v>
      </c>
      <c r="B30" s="14">
        <v>10</v>
      </c>
      <c r="C30" s="14">
        <v>9</v>
      </c>
      <c r="D30" s="30">
        <f t="shared" si="0"/>
        <v>-10</v>
      </c>
      <c r="E30" s="16">
        <v>1</v>
      </c>
      <c r="F30" s="14">
        <v>4</v>
      </c>
      <c r="G30" s="30">
        <f t="shared" si="1"/>
        <v>300</v>
      </c>
      <c r="H30" s="16">
        <v>15</v>
      </c>
      <c r="I30" s="14">
        <v>15</v>
      </c>
      <c r="J30" s="30">
        <f t="shared" si="2"/>
        <v>0</v>
      </c>
    </row>
    <row r="31" spans="1:10" ht="14.25">
      <c r="A31" s="19" t="s">
        <v>75</v>
      </c>
      <c r="B31" s="14">
        <v>31</v>
      </c>
      <c r="C31" s="14">
        <v>25</v>
      </c>
      <c r="D31" s="30">
        <f t="shared" si="0"/>
        <v>-19.354838709677423</v>
      </c>
      <c r="E31" s="16">
        <v>7</v>
      </c>
      <c r="F31" s="14">
        <v>4</v>
      </c>
      <c r="G31" s="30">
        <f t="shared" si="1"/>
        <v>-42.857142857142854</v>
      </c>
      <c r="H31" s="16">
        <v>48</v>
      </c>
      <c r="I31" s="14">
        <v>52</v>
      </c>
      <c r="J31" s="30">
        <f t="shared" si="2"/>
        <v>8.333333333333329</v>
      </c>
    </row>
    <row r="32" spans="1:10" ht="14.25">
      <c r="A32" s="19" t="s">
        <v>76</v>
      </c>
      <c r="B32" s="14">
        <v>6</v>
      </c>
      <c r="C32" s="14">
        <v>7</v>
      </c>
      <c r="D32" s="30">
        <f t="shared" si="0"/>
        <v>16.66666666666667</v>
      </c>
      <c r="E32" s="16">
        <v>1</v>
      </c>
      <c r="F32" s="14">
        <v>3</v>
      </c>
      <c r="G32" s="30">
        <f t="shared" si="1"/>
        <v>200</v>
      </c>
      <c r="H32" s="16">
        <v>5</v>
      </c>
      <c r="I32" s="14">
        <v>14</v>
      </c>
      <c r="J32" s="30">
        <f t="shared" si="2"/>
        <v>180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30"/>
      <c r="H33" s="16">
        <v>0</v>
      </c>
      <c r="I33" s="14">
        <v>0</v>
      </c>
      <c r="J33" s="30"/>
    </row>
    <row r="34" spans="1:10" ht="15">
      <c r="A34" s="22" t="s">
        <v>78</v>
      </c>
      <c r="B34" s="31">
        <v>300</v>
      </c>
      <c r="C34" s="31">
        <v>311</v>
      </c>
      <c r="D34" s="32">
        <f t="shared" si="0"/>
        <v>3.6666666666666714</v>
      </c>
      <c r="E34" s="23">
        <v>62</v>
      </c>
      <c r="F34" s="31">
        <v>75</v>
      </c>
      <c r="G34" s="32">
        <f t="shared" si="1"/>
        <v>20.967741935483872</v>
      </c>
      <c r="H34" s="23">
        <v>526</v>
      </c>
      <c r="I34" s="31">
        <v>567</v>
      </c>
      <c r="J34" s="32">
        <f t="shared" si="2"/>
        <v>7.794676806083643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7:D34 J7:J34 G9:G11 G17:G21 G13:G15 G23 G25:G34">
    <cfRule type="cellIs" priority="11" dxfId="144" operator="lessThanOrEqual" stopIfTrue="1">
      <formula>0</formula>
    </cfRule>
    <cfRule type="cellIs" priority="12" dxfId="142" operator="greaterThan" stopIfTrue="1">
      <formula>0</formula>
    </cfRule>
  </conditionalFormatting>
  <conditionalFormatting sqref="G8:G11 G17:G21 G13:G15 G23 G25:G34">
    <cfRule type="cellIs" priority="9" dxfId="144" operator="lessThanOrEqual" stopIfTrue="1">
      <formula>0</formula>
    </cfRule>
    <cfRule type="cellIs" priority="10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zoomScale="115" zoomScaleNormal="115" workbookViewId="0" topLeftCell="A2">
      <selection activeCell="P27" sqref="P27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91" t="s">
        <v>314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75">
        <v>0</v>
      </c>
      <c r="C7" s="16">
        <v>0</v>
      </c>
      <c r="D7" s="16"/>
      <c r="E7" s="16">
        <v>0</v>
      </c>
      <c r="F7" s="16">
        <v>0</v>
      </c>
      <c r="G7" s="16"/>
      <c r="H7" s="16">
        <v>0</v>
      </c>
      <c r="I7" s="16">
        <v>0</v>
      </c>
      <c r="J7" s="16"/>
      <c r="K7" s="16">
        <v>0</v>
      </c>
      <c r="L7" s="16">
        <v>0</v>
      </c>
      <c r="M7" s="16"/>
    </row>
    <row r="8" spans="1:13" ht="14.25">
      <c r="A8" s="19" t="s">
        <v>52</v>
      </c>
      <c r="B8" s="75">
        <v>201</v>
      </c>
      <c r="C8" s="75">
        <v>289</v>
      </c>
      <c r="D8" s="30">
        <f aca="true" t="shared" si="0" ref="D8:D34">C8*100/B8-100</f>
        <v>43.781094527363194</v>
      </c>
      <c r="E8" s="16">
        <v>44</v>
      </c>
      <c r="F8" s="75">
        <v>62</v>
      </c>
      <c r="G8" s="30">
        <f aca="true" t="shared" si="1" ref="G8:G34">F8*100/E8-100</f>
        <v>40.90909090909091</v>
      </c>
      <c r="H8" s="16">
        <v>6</v>
      </c>
      <c r="I8" s="75">
        <v>16</v>
      </c>
      <c r="J8" s="30">
        <f aca="true" t="shared" si="2" ref="J8:J34">I8*100/H8-100</f>
        <v>166.66666666666669</v>
      </c>
      <c r="K8" s="16">
        <v>57</v>
      </c>
      <c r="L8" s="75">
        <v>74</v>
      </c>
      <c r="M8" s="30">
        <f aca="true" t="shared" si="3" ref="M8:M34">L8*100/K8-100</f>
        <v>29.824561403508767</v>
      </c>
    </row>
    <row r="9" spans="1:13" ht="14.25">
      <c r="A9" s="19" t="s">
        <v>53</v>
      </c>
      <c r="B9" s="75">
        <v>244</v>
      </c>
      <c r="C9" s="75">
        <v>242</v>
      </c>
      <c r="D9" s="30">
        <f t="shared" si="0"/>
        <v>-0.8196721311475414</v>
      </c>
      <c r="E9" s="16">
        <v>58</v>
      </c>
      <c r="F9" s="75">
        <v>81</v>
      </c>
      <c r="G9" s="30">
        <f t="shared" si="1"/>
        <v>39.65517241379311</v>
      </c>
      <c r="H9" s="16">
        <v>14</v>
      </c>
      <c r="I9" s="75">
        <v>7</v>
      </c>
      <c r="J9" s="30">
        <f t="shared" si="2"/>
        <v>-50</v>
      </c>
      <c r="K9" s="16">
        <v>75</v>
      </c>
      <c r="L9" s="75">
        <v>98</v>
      </c>
      <c r="M9" s="30">
        <f t="shared" si="3"/>
        <v>30.666666666666657</v>
      </c>
    </row>
    <row r="10" spans="1:13" ht="14.25">
      <c r="A10" s="19" t="s">
        <v>54</v>
      </c>
      <c r="B10" s="75">
        <v>759</v>
      </c>
      <c r="C10" s="75">
        <v>917</v>
      </c>
      <c r="D10" s="30">
        <f t="shared" si="0"/>
        <v>20.81686429512517</v>
      </c>
      <c r="E10" s="16">
        <v>166</v>
      </c>
      <c r="F10" s="75">
        <v>186</v>
      </c>
      <c r="G10" s="30">
        <f t="shared" si="1"/>
        <v>12.04819277108433</v>
      </c>
      <c r="H10" s="16">
        <v>17</v>
      </c>
      <c r="I10" s="75">
        <v>10</v>
      </c>
      <c r="J10" s="30">
        <f t="shared" si="2"/>
        <v>-41.1764705882353</v>
      </c>
      <c r="K10" s="16">
        <v>207</v>
      </c>
      <c r="L10" s="75">
        <v>226</v>
      </c>
      <c r="M10" s="30">
        <f t="shared" si="3"/>
        <v>9.178743961352652</v>
      </c>
    </row>
    <row r="11" spans="1:13" ht="14.25">
      <c r="A11" s="19" t="s">
        <v>55</v>
      </c>
      <c r="B11" s="75">
        <v>235</v>
      </c>
      <c r="C11" s="75">
        <v>334</v>
      </c>
      <c r="D11" s="30">
        <f t="shared" si="0"/>
        <v>42.12765957446808</v>
      </c>
      <c r="E11" s="16">
        <v>54</v>
      </c>
      <c r="F11" s="75">
        <v>99</v>
      </c>
      <c r="G11" s="30">
        <f t="shared" si="1"/>
        <v>83.33333333333334</v>
      </c>
      <c r="H11" s="16">
        <v>8</v>
      </c>
      <c r="I11" s="75">
        <v>4</v>
      </c>
      <c r="J11" s="30">
        <f t="shared" si="2"/>
        <v>-50</v>
      </c>
      <c r="K11" s="16">
        <v>79</v>
      </c>
      <c r="L11" s="75">
        <v>135</v>
      </c>
      <c r="M11" s="30">
        <f t="shared" si="3"/>
        <v>70.8860759493671</v>
      </c>
    </row>
    <row r="12" spans="1:13" ht="14.25">
      <c r="A12" s="19" t="s">
        <v>56</v>
      </c>
      <c r="B12" s="75">
        <v>281</v>
      </c>
      <c r="C12" s="75">
        <v>359</v>
      </c>
      <c r="D12" s="30">
        <f t="shared" si="0"/>
        <v>27.758007117437728</v>
      </c>
      <c r="E12" s="16">
        <v>67</v>
      </c>
      <c r="F12" s="75">
        <v>90</v>
      </c>
      <c r="G12" s="30">
        <f t="shared" si="1"/>
        <v>34.32835820895522</v>
      </c>
      <c r="H12" s="16">
        <v>20</v>
      </c>
      <c r="I12" s="75">
        <v>17</v>
      </c>
      <c r="J12" s="30">
        <f t="shared" si="2"/>
        <v>-15</v>
      </c>
      <c r="K12" s="16">
        <v>97</v>
      </c>
      <c r="L12" s="75">
        <v>114</v>
      </c>
      <c r="M12" s="30">
        <f t="shared" si="3"/>
        <v>17.525773195876283</v>
      </c>
    </row>
    <row r="13" spans="1:13" ht="14.25">
      <c r="A13" s="19" t="s">
        <v>57</v>
      </c>
      <c r="B13" s="75">
        <v>153</v>
      </c>
      <c r="C13" s="75">
        <v>229</v>
      </c>
      <c r="D13" s="30">
        <f t="shared" si="0"/>
        <v>49.67320261437908</v>
      </c>
      <c r="E13" s="16">
        <v>13</v>
      </c>
      <c r="F13" s="75">
        <v>46</v>
      </c>
      <c r="G13" s="30">
        <f t="shared" si="1"/>
        <v>253.84615384615387</v>
      </c>
      <c r="H13" s="16">
        <v>0</v>
      </c>
      <c r="I13" s="75">
        <v>14</v>
      </c>
      <c r="J13" s="30" t="s">
        <v>311</v>
      </c>
      <c r="K13" s="16">
        <v>17</v>
      </c>
      <c r="L13" s="75">
        <v>47</v>
      </c>
      <c r="M13" s="30">
        <f t="shared" si="3"/>
        <v>176.47058823529414</v>
      </c>
    </row>
    <row r="14" spans="1:13" ht="14.25">
      <c r="A14" s="19" t="s">
        <v>58</v>
      </c>
      <c r="B14" s="75">
        <v>474</v>
      </c>
      <c r="C14" s="75">
        <v>573</v>
      </c>
      <c r="D14" s="30">
        <f t="shared" si="0"/>
        <v>20.886075949367083</v>
      </c>
      <c r="E14" s="16">
        <v>96</v>
      </c>
      <c r="F14" s="75">
        <v>114</v>
      </c>
      <c r="G14" s="30">
        <f t="shared" si="1"/>
        <v>18.75</v>
      </c>
      <c r="H14" s="16">
        <v>11</v>
      </c>
      <c r="I14" s="75">
        <v>14</v>
      </c>
      <c r="J14" s="30">
        <f t="shared" si="2"/>
        <v>27.272727272727266</v>
      </c>
      <c r="K14" s="16">
        <v>126</v>
      </c>
      <c r="L14" s="75">
        <v>151</v>
      </c>
      <c r="M14" s="30">
        <f t="shared" si="3"/>
        <v>19.841269841269835</v>
      </c>
    </row>
    <row r="15" spans="1:13" ht="14.25">
      <c r="A15" s="19" t="s">
        <v>59</v>
      </c>
      <c r="B15" s="75">
        <v>212</v>
      </c>
      <c r="C15" s="75">
        <v>293</v>
      </c>
      <c r="D15" s="30">
        <f t="shared" si="0"/>
        <v>38.207547169811335</v>
      </c>
      <c r="E15" s="16">
        <v>52</v>
      </c>
      <c r="F15" s="75">
        <v>76</v>
      </c>
      <c r="G15" s="30">
        <f t="shared" si="1"/>
        <v>46.15384615384616</v>
      </c>
      <c r="H15" s="16">
        <v>12</v>
      </c>
      <c r="I15" s="75">
        <v>16</v>
      </c>
      <c r="J15" s="30">
        <f t="shared" si="2"/>
        <v>33.33333333333334</v>
      </c>
      <c r="K15" s="16">
        <v>72</v>
      </c>
      <c r="L15" s="75">
        <v>110</v>
      </c>
      <c r="M15" s="30">
        <f t="shared" si="3"/>
        <v>52.77777777777777</v>
      </c>
    </row>
    <row r="16" spans="1:13" ht="14.25">
      <c r="A16" s="19" t="s">
        <v>60</v>
      </c>
      <c r="B16" s="75">
        <v>808</v>
      </c>
      <c r="C16" s="75">
        <v>1024</v>
      </c>
      <c r="D16" s="30">
        <f t="shared" si="0"/>
        <v>26.73267326732673</v>
      </c>
      <c r="E16" s="16">
        <v>117</v>
      </c>
      <c r="F16" s="75">
        <v>157</v>
      </c>
      <c r="G16" s="30">
        <f t="shared" si="1"/>
        <v>34.18803418803418</v>
      </c>
      <c r="H16" s="16">
        <v>15</v>
      </c>
      <c r="I16" s="75">
        <v>32</v>
      </c>
      <c r="J16" s="30">
        <f t="shared" si="2"/>
        <v>113.33333333333334</v>
      </c>
      <c r="K16" s="16">
        <v>162</v>
      </c>
      <c r="L16" s="75">
        <v>218</v>
      </c>
      <c r="M16" s="30">
        <f t="shared" si="3"/>
        <v>34.5679012345679</v>
      </c>
    </row>
    <row r="17" spans="1:15" ht="15.75" customHeight="1">
      <c r="A17" s="19" t="s">
        <v>61</v>
      </c>
      <c r="B17" s="75">
        <v>2905</v>
      </c>
      <c r="C17" s="75">
        <v>3138</v>
      </c>
      <c r="D17" s="30">
        <f t="shared" si="0"/>
        <v>8.02065404475043</v>
      </c>
      <c r="E17" s="16">
        <v>195</v>
      </c>
      <c r="F17" s="75">
        <v>206</v>
      </c>
      <c r="G17" s="30">
        <f t="shared" si="1"/>
        <v>5.641025641025635</v>
      </c>
      <c r="H17" s="16">
        <v>16</v>
      </c>
      <c r="I17" s="75">
        <v>10</v>
      </c>
      <c r="J17" s="30">
        <f t="shared" si="2"/>
        <v>-37.5</v>
      </c>
      <c r="K17" s="16">
        <v>248</v>
      </c>
      <c r="L17" s="75">
        <v>245</v>
      </c>
      <c r="M17" s="30">
        <f t="shared" si="3"/>
        <v>-1.2096774193548328</v>
      </c>
      <c r="O17" s="1" t="s">
        <v>80</v>
      </c>
    </row>
    <row r="18" spans="1:13" ht="14.25">
      <c r="A18" s="19" t="s">
        <v>62</v>
      </c>
      <c r="B18" s="75">
        <v>101</v>
      </c>
      <c r="C18" s="75">
        <v>168</v>
      </c>
      <c r="D18" s="30">
        <f t="shared" si="0"/>
        <v>66.33663366336634</v>
      </c>
      <c r="E18" s="16">
        <v>25</v>
      </c>
      <c r="F18" s="75">
        <v>60</v>
      </c>
      <c r="G18" s="30">
        <f t="shared" si="1"/>
        <v>140</v>
      </c>
      <c r="H18" s="16">
        <v>4</v>
      </c>
      <c r="I18" s="75">
        <v>7</v>
      </c>
      <c r="J18" s="30">
        <f t="shared" si="2"/>
        <v>75</v>
      </c>
      <c r="K18" s="16">
        <v>28</v>
      </c>
      <c r="L18" s="75">
        <v>83</v>
      </c>
      <c r="M18" s="30">
        <f t="shared" si="3"/>
        <v>196.42857142857144</v>
      </c>
    </row>
    <row r="19" spans="1:13" ht="14.25">
      <c r="A19" s="19" t="s">
        <v>63</v>
      </c>
      <c r="B19" s="75">
        <v>59</v>
      </c>
      <c r="C19" s="75">
        <v>76</v>
      </c>
      <c r="D19" s="30">
        <f t="shared" si="0"/>
        <v>28.81355932203391</v>
      </c>
      <c r="E19" s="16">
        <v>20</v>
      </c>
      <c r="F19" s="75">
        <v>26</v>
      </c>
      <c r="G19" s="30">
        <f t="shared" si="1"/>
        <v>30</v>
      </c>
      <c r="H19" s="16">
        <v>2</v>
      </c>
      <c r="I19" s="75">
        <v>2</v>
      </c>
      <c r="J19" s="30">
        <f t="shared" si="2"/>
        <v>0</v>
      </c>
      <c r="K19" s="16">
        <v>25</v>
      </c>
      <c r="L19" s="75">
        <v>30</v>
      </c>
      <c r="M19" s="30">
        <f t="shared" si="3"/>
        <v>20</v>
      </c>
    </row>
    <row r="20" spans="1:13" ht="14.25">
      <c r="A20" s="19" t="s">
        <v>64</v>
      </c>
      <c r="B20" s="75">
        <v>874</v>
      </c>
      <c r="C20" s="75">
        <v>954</v>
      </c>
      <c r="D20" s="30">
        <f t="shared" si="0"/>
        <v>9.153318077803206</v>
      </c>
      <c r="E20" s="16">
        <v>175</v>
      </c>
      <c r="F20" s="75">
        <v>180</v>
      </c>
      <c r="G20" s="30">
        <f t="shared" si="1"/>
        <v>2.857142857142861</v>
      </c>
      <c r="H20" s="16">
        <v>28</v>
      </c>
      <c r="I20" s="75">
        <v>24</v>
      </c>
      <c r="J20" s="30">
        <f t="shared" si="2"/>
        <v>-14.285714285714292</v>
      </c>
      <c r="K20" s="16">
        <v>248</v>
      </c>
      <c r="L20" s="75">
        <v>247</v>
      </c>
      <c r="M20" s="30">
        <f t="shared" si="3"/>
        <v>-0.40322580645161565</v>
      </c>
    </row>
    <row r="21" spans="1:13" ht="14.25">
      <c r="A21" s="19" t="s">
        <v>65</v>
      </c>
      <c r="B21" s="75">
        <v>322</v>
      </c>
      <c r="C21" s="75">
        <v>341</v>
      </c>
      <c r="D21" s="30">
        <f t="shared" si="0"/>
        <v>5.900621118012424</v>
      </c>
      <c r="E21" s="16">
        <v>67</v>
      </c>
      <c r="F21" s="75">
        <v>98</v>
      </c>
      <c r="G21" s="30">
        <f t="shared" si="1"/>
        <v>46.26865671641792</v>
      </c>
      <c r="H21" s="16">
        <v>11</v>
      </c>
      <c r="I21" s="75">
        <v>20</v>
      </c>
      <c r="J21" s="30">
        <f t="shared" si="2"/>
        <v>81.81818181818181</v>
      </c>
      <c r="K21" s="16">
        <v>111</v>
      </c>
      <c r="L21" s="75">
        <v>144</v>
      </c>
      <c r="M21" s="30">
        <f t="shared" si="3"/>
        <v>29.72972972972974</v>
      </c>
    </row>
    <row r="22" spans="1:13" ht="14.25">
      <c r="A22" s="19" t="s">
        <v>66</v>
      </c>
      <c r="B22" s="75">
        <v>1178</v>
      </c>
      <c r="C22" s="75">
        <v>1231</v>
      </c>
      <c r="D22" s="30">
        <f t="shared" si="0"/>
        <v>4.499151103565367</v>
      </c>
      <c r="E22" s="16">
        <v>178</v>
      </c>
      <c r="F22" s="75">
        <v>183</v>
      </c>
      <c r="G22" s="30">
        <f t="shared" si="1"/>
        <v>2.8089887640449405</v>
      </c>
      <c r="H22" s="16">
        <v>16</v>
      </c>
      <c r="I22" s="75">
        <v>24</v>
      </c>
      <c r="J22" s="30">
        <f t="shared" si="2"/>
        <v>50</v>
      </c>
      <c r="K22" s="16">
        <v>208</v>
      </c>
      <c r="L22" s="75">
        <v>238</v>
      </c>
      <c r="M22" s="30">
        <f t="shared" si="3"/>
        <v>14.42307692307692</v>
      </c>
    </row>
    <row r="23" spans="1:13" ht="14.25">
      <c r="A23" s="19" t="s">
        <v>67</v>
      </c>
      <c r="B23" s="75">
        <v>273</v>
      </c>
      <c r="C23" s="75">
        <v>331</v>
      </c>
      <c r="D23" s="30">
        <f t="shared" si="0"/>
        <v>21.24542124542124</v>
      </c>
      <c r="E23" s="16">
        <v>74</v>
      </c>
      <c r="F23" s="75">
        <v>105</v>
      </c>
      <c r="G23" s="30">
        <f t="shared" si="1"/>
        <v>41.8918918918919</v>
      </c>
      <c r="H23" s="16">
        <v>12</v>
      </c>
      <c r="I23" s="75">
        <v>15</v>
      </c>
      <c r="J23" s="30">
        <f t="shared" si="2"/>
        <v>25</v>
      </c>
      <c r="K23" s="16">
        <v>91</v>
      </c>
      <c r="L23" s="75">
        <v>152</v>
      </c>
      <c r="M23" s="30">
        <f t="shared" si="3"/>
        <v>67.03296703296704</v>
      </c>
    </row>
    <row r="24" spans="1:13" ht="14.25">
      <c r="A24" s="19" t="s">
        <v>68</v>
      </c>
      <c r="B24" s="75">
        <v>186</v>
      </c>
      <c r="C24" s="75">
        <v>212</v>
      </c>
      <c r="D24" s="30">
        <f t="shared" si="0"/>
        <v>13.97849462365592</v>
      </c>
      <c r="E24" s="16">
        <v>57</v>
      </c>
      <c r="F24" s="75">
        <v>61</v>
      </c>
      <c r="G24" s="30">
        <f t="shared" si="1"/>
        <v>7.017543859649123</v>
      </c>
      <c r="H24" s="16">
        <v>12</v>
      </c>
      <c r="I24" s="75">
        <v>11</v>
      </c>
      <c r="J24" s="30">
        <f t="shared" si="2"/>
        <v>-8.333333333333329</v>
      </c>
      <c r="K24" s="16">
        <v>71</v>
      </c>
      <c r="L24" s="75">
        <v>72</v>
      </c>
      <c r="M24" s="30">
        <f t="shared" si="3"/>
        <v>1.4084507042253591</v>
      </c>
    </row>
    <row r="25" spans="1:13" ht="14.25">
      <c r="A25" s="19" t="s">
        <v>69</v>
      </c>
      <c r="B25" s="75">
        <v>165</v>
      </c>
      <c r="C25" s="75">
        <v>171</v>
      </c>
      <c r="D25" s="30">
        <f t="shared" si="0"/>
        <v>3.6363636363636402</v>
      </c>
      <c r="E25" s="16">
        <v>58</v>
      </c>
      <c r="F25" s="75">
        <v>58</v>
      </c>
      <c r="G25" s="30">
        <f t="shared" si="1"/>
        <v>0</v>
      </c>
      <c r="H25" s="16">
        <v>5</v>
      </c>
      <c r="I25" s="75">
        <v>6</v>
      </c>
      <c r="J25" s="30">
        <f t="shared" si="2"/>
        <v>20</v>
      </c>
      <c r="K25" s="16">
        <v>73</v>
      </c>
      <c r="L25" s="75">
        <v>82</v>
      </c>
      <c r="M25" s="30">
        <f t="shared" si="3"/>
        <v>12.328767123287676</v>
      </c>
    </row>
    <row r="26" spans="1:13" ht="14.25">
      <c r="A26" s="19" t="s">
        <v>70</v>
      </c>
      <c r="B26" s="75">
        <v>154</v>
      </c>
      <c r="C26" s="75">
        <v>174</v>
      </c>
      <c r="D26" s="30">
        <f t="shared" si="0"/>
        <v>12.987012987012989</v>
      </c>
      <c r="E26" s="16">
        <v>25</v>
      </c>
      <c r="F26" s="75">
        <v>51</v>
      </c>
      <c r="G26" s="30">
        <f t="shared" si="1"/>
        <v>104</v>
      </c>
      <c r="H26" s="16">
        <v>1</v>
      </c>
      <c r="I26" s="75">
        <v>9</v>
      </c>
      <c r="J26" s="30">
        <f t="shared" si="2"/>
        <v>800</v>
      </c>
      <c r="K26" s="16">
        <v>29</v>
      </c>
      <c r="L26" s="75">
        <v>84</v>
      </c>
      <c r="M26" s="30">
        <f t="shared" si="3"/>
        <v>189.65517241379308</v>
      </c>
    </row>
    <row r="27" spans="1:13" ht="14.25">
      <c r="A27" s="19" t="s">
        <v>71</v>
      </c>
      <c r="B27" s="75">
        <v>756</v>
      </c>
      <c r="C27" s="75">
        <v>911</v>
      </c>
      <c r="D27" s="30">
        <f t="shared" si="0"/>
        <v>20.502645502645507</v>
      </c>
      <c r="E27" s="16">
        <v>119</v>
      </c>
      <c r="F27" s="75">
        <v>178</v>
      </c>
      <c r="G27" s="30">
        <f t="shared" si="1"/>
        <v>49.57983193277312</v>
      </c>
      <c r="H27" s="16">
        <v>13</v>
      </c>
      <c r="I27" s="75">
        <v>15</v>
      </c>
      <c r="J27" s="30">
        <f t="shared" si="2"/>
        <v>15.384615384615387</v>
      </c>
      <c r="K27" s="16">
        <v>143</v>
      </c>
      <c r="L27" s="75">
        <v>238</v>
      </c>
      <c r="M27" s="30">
        <f t="shared" si="3"/>
        <v>66.43356643356643</v>
      </c>
    </row>
    <row r="28" spans="1:13" ht="14.25">
      <c r="A28" s="19" t="s">
        <v>72</v>
      </c>
      <c r="B28" s="75">
        <v>324</v>
      </c>
      <c r="C28" s="75">
        <v>307</v>
      </c>
      <c r="D28" s="30">
        <f t="shared" si="0"/>
        <v>-5.246913580246911</v>
      </c>
      <c r="E28" s="16">
        <v>74</v>
      </c>
      <c r="F28" s="75">
        <v>82</v>
      </c>
      <c r="G28" s="30">
        <f t="shared" si="1"/>
        <v>10.810810810810807</v>
      </c>
      <c r="H28" s="16">
        <v>10</v>
      </c>
      <c r="I28" s="75">
        <v>11</v>
      </c>
      <c r="J28" s="30">
        <f t="shared" si="2"/>
        <v>10</v>
      </c>
      <c r="K28" s="16">
        <v>96</v>
      </c>
      <c r="L28" s="75">
        <v>113</v>
      </c>
      <c r="M28" s="30">
        <f t="shared" si="3"/>
        <v>17.70833333333333</v>
      </c>
    </row>
    <row r="29" spans="1:13" ht="14.25">
      <c r="A29" s="19" t="s">
        <v>73</v>
      </c>
      <c r="B29" s="75">
        <v>259</v>
      </c>
      <c r="C29" s="75">
        <v>243</v>
      </c>
      <c r="D29" s="30">
        <f t="shared" si="0"/>
        <v>-6.1776061776061795</v>
      </c>
      <c r="E29" s="16">
        <v>44</v>
      </c>
      <c r="F29" s="75">
        <v>41</v>
      </c>
      <c r="G29" s="30">
        <f t="shared" si="1"/>
        <v>-6.818181818181813</v>
      </c>
      <c r="H29" s="16">
        <v>8</v>
      </c>
      <c r="I29" s="75">
        <v>5</v>
      </c>
      <c r="J29" s="30">
        <f t="shared" si="2"/>
        <v>-37.5</v>
      </c>
      <c r="K29" s="16">
        <v>60</v>
      </c>
      <c r="L29" s="75">
        <v>55</v>
      </c>
      <c r="M29" s="30">
        <f t="shared" si="3"/>
        <v>-8.333333333333329</v>
      </c>
    </row>
    <row r="30" spans="1:13" ht="14.25">
      <c r="A30" s="19" t="s">
        <v>74</v>
      </c>
      <c r="B30" s="75">
        <v>289</v>
      </c>
      <c r="C30" s="75">
        <v>281</v>
      </c>
      <c r="D30" s="30">
        <f t="shared" si="0"/>
        <v>-2.768166089965405</v>
      </c>
      <c r="E30" s="16">
        <v>70</v>
      </c>
      <c r="F30" s="75">
        <v>64</v>
      </c>
      <c r="G30" s="30">
        <f t="shared" si="1"/>
        <v>-8.57142857142857</v>
      </c>
      <c r="H30" s="16">
        <v>14</v>
      </c>
      <c r="I30" s="75">
        <v>4</v>
      </c>
      <c r="J30" s="30">
        <f t="shared" si="2"/>
        <v>-71.42857142857143</v>
      </c>
      <c r="K30" s="16">
        <v>84</v>
      </c>
      <c r="L30" s="75">
        <v>77</v>
      </c>
      <c r="M30" s="30">
        <f t="shared" si="3"/>
        <v>-8.333333333333329</v>
      </c>
    </row>
    <row r="31" spans="1:13" ht="14.25">
      <c r="A31" s="19" t="s">
        <v>75</v>
      </c>
      <c r="B31" s="75">
        <v>189</v>
      </c>
      <c r="C31" s="75">
        <v>215</v>
      </c>
      <c r="D31" s="30">
        <f t="shared" si="0"/>
        <v>13.75661375661376</v>
      </c>
      <c r="E31" s="16">
        <v>55</v>
      </c>
      <c r="F31" s="75">
        <v>45</v>
      </c>
      <c r="G31" s="30">
        <f t="shared" si="1"/>
        <v>-18.181818181818187</v>
      </c>
      <c r="H31" s="16">
        <v>12</v>
      </c>
      <c r="I31" s="75">
        <v>7</v>
      </c>
      <c r="J31" s="30">
        <f t="shared" si="2"/>
        <v>-41.666666666666664</v>
      </c>
      <c r="K31" s="16">
        <v>81</v>
      </c>
      <c r="L31" s="75">
        <v>54</v>
      </c>
      <c r="M31" s="30">
        <f t="shared" si="3"/>
        <v>-33.33333333333333</v>
      </c>
    </row>
    <row r="32" spans="1:13" ht="14.25">
      <c r="A32" s="19" t="s">
        <v>76</v>
      </c>
      <c r="B32" s="75">
        <v>152</v>
      </c>
      <c r="C32" s="75">
        <v>180</v>
      </c>
      <c r="D32" s="30">
        <f t="shared" si="0"/>
        <v>18.421052631578945</v>
      </c>
      <c r="E32" s="16">
        <v>26</v>
      </c>
      <c r="F32" s="75">
        <v>33</v>
      </c>
      <c r="G32" s="30">
        <f t="shared" si="1"/>
        <v>26.92307692307692</v>
      </c>
      <c r="H32" s="16">
        <v>7</v>
      </c>
      <c r="I32" s="75">
        <v>4</v>
      </c>
      <c r="J32" s="30">
        <f t="shared" si="2"/>
        <v>-42.857142857142854</v>
      </c>
      <c r="K32" s="16">
        <v>46</v>
      </c>
      <c r="L32" s="75">
        <v>47</v>
      </c>
      <c r="M32" s="30">
        <f t="shared" si="3"/>
        <v>2.173913043478265</v>
      </c>
    </row>
    <row r="33" spans="1:13" ht="14.25">
      <c r="A33" s="19" t="s">
        <v>77</v>
      </c>
      <c r="B33" s="16">
        <v>0</v>
      </c>
      <c r="C33" s="16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  <c r="K33" s="16">
        <v>0</v>
      </c>
      <c r="L33" s="16">
        <v>0</v>
      </c>
      <c r="M33" s="30"/>
    </row>
    <row r="34" spans="1:13" ht="15">
      <c r="A34" s="26" t="s">
        <v>78</v>
      </c>
      <c r="B34" s="91">
        <v>11553</v>
      </c>
      <c r="C34" s="91">
        <v>13193</v>
      </c>
      <c r="D34" s="92">
        <f t="shared" si="0"/>
        <v>14.195447070025097</v>
      </c>
      <c r="E34" s="90">
        <v>1929</v>
      </c>
      <c r="F34" s="91">
        <v>2382</v>
      </c>
      <c r="G34" s="92">
        <f t="shared" si="1"/>
        <v>23.483670295489887</v>
      </c>
      <c r="H34" s="90">
        <v>274</v>
      </c>
      <c r="I34" s="91">
        <v>304</v>
      </c>
      <c r="J34" s="92">
        <f t="shared" si="2"/>
        <v>10.948905109489047</v>
      </c>
      <c r="K34" s="90">
        <v>2534</v>
      </c>
      <c r="L34" s="91">
        <v>3134</v>
      </c>
      <c r="M34" s="92">
        <f t="shared" si="3"/>
        <v>23.677979479084456</v>
      </c>
    </row>
    <row r="37" ht="14.25">
      <c r="E37" s="77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priority="1" dxfId="142" operator="greaterThan" stopIfTrue="1">
      <formula>0</formula>
    </cfRule>
    <cfRule type="cellIs" priority="2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3">
      <selection activeCell="L10" sqref="L10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5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5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5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16"/>
      <c r="E7" s="16">
        <v>0</v>
      </c>
      <c r="F7" s="14">
        <v>0</v>
      </c>
      <c r="G7" s="30"/>
      <c r="H7" s="16">
        <v>0</v>
      </c>
      <c r="I7" s="14">
        <v>0</v>
      </c>
      <c r="J7" s="16"/>
    </row>
    <row r="8" spans="1:10" ht="14.25">
      <c r="A8" s="19" t="s">
        <v>52</v>
      </c>
      <c r="B8" s="14">
        <v>9</v>
      </c>
      <c r="C8" s="14">
        <v>10</v>
      </c>
      <c r="D8" s="30">
        <f aca="true" t="shared" si="0" ref="D8:D34">C8*100/B8-100</f>
        <v>11.111111111111114</v>
      </c>
      <c r="E8" s="16">
        <v>0</v>
      </c>
      <c r="F8" s="14">
        <v>2</v>
      </c>
      <c r="G8" s="30" t="s">
        <v>311</v>
      </c>
      <c r="H8" s="16">
        <v>12</v>
      </c>
      <c r="I8" s="14">
        <v>12</v>
      </c>
      <c r="J8" s="30">
        <f aca="true" t="shared" si="1" ref="J8:J34">I8*100/H8-100</f>
        <v>0</v>
      </c>
    </row>
    <row r="9" spans="1:10" ht="14.25">
      <c r="A9" s="19" t="s">
        <v>53</v>
      </c>
      <c r="B9" s="14">
        <v>12</v>
      </c>
      <c r="C9" s="14">
        <v>35</v>
      </c>
      <c r="D9" s="30">
        <f t="shared" si="0"/>
        <v>191.66666666666669</v>
      </c>
      <c r="E9" s="16">
        <v>0</v>
      </c>
      <c r="F9" s="14">
        <v>3</v>
      </c>
      <c r="G9" s="30" t="s">
        <v>311</v>
      </c>
      <c r="H9" s="16">
        <v>19</v>
      </c>
      <c r="I9" s="14">
        <v>48</v>
      </c>
      <c r="J9" s="30">
        <f t="shared" si="1"/>
        <v>152.6315789473684</v>
      </c>
    </row>
    <row r="10" spans="1:10" ht="14.25">
      <c r="A10" s="19" t="s">
        <v>54</v>
      </c>
      <c r="B10" s="14">
        <v>92</v>
      </c>
      <c r="C10" s="14">
        <v>115</v>
      </c>
      <c r="D10" s="30">
        <f t="shared" si="0"/>
        <v>25</v>
      </c>
      <c r="E10" s="16">
        <v>14</v>
      </c>
      <c r="F10" s="14">
        <v>1</v>
      </c>
      <c r="G10" s="30">
        <f>F10*100/E10-100</f>
        <v>-92.85714285714286</v>
      </c>
      <c r="H10" s="16">
        <v>142</v>
      </c>
      <c r="I10" s="14">
        <v>161</v>
      </c>
      <c r="J10" s="30">
        <f t="shared" si="1"/>
        <v>13.380281690140848</v>
      </c>
    </row>
    <row r="11" spans="1:10" ht="14.25">
      <c r="A11" s="19" t="s">
        <v>55</v>
      </c>
      <c r="B11" s="14">
        <v>39</v>
      </c>
      <c r="C11" s="14">
        <v>65</v>
      </c>
      <c r="D11" s="30">
        <f t="shared" si="0"/>
        <v>66.66666666666666</v>
      </c>
      <c r="E11" s="16">
        <v>0</v>
      </c>
      <c r="F11" s="14">
        <v>3</v>
      </c>
      <c r="G11" s="30" t="s">
        <v>311</v>
      </c>
      <c r="H11" s="16">
        <v>70</v>
      </c>
      <c r="I11" s="14">
        <v>100</v>
      </c>
      <c r="J11" s="30">
        <f t="shared" si="1"/>
        <v>42.85714285714286</v>
      </c>
    </row>
    <row r="12" spans="1:10" ht="14.25">
      <c r="A12" s="19" t="s">
        <v>56</v>
      </c>
      <c r="B12" s="14">
        <v>28</v>
      </c>
      <c r="C12" s="14">
        <v>26</v>
      </c>
      <c r="D12" s="30">
        <f t="shared" si="0"/>
        <v>-7.142857142857139</v>
      </c>
      <c r="E12" s="16">
        <v>0</v>
      </c>
      <c r="F12" s="14">
        <v>0</v>
      </c>
      <c r="G12" s="30"/>
      <c r="H12" s="16">
        <v>35</v>
      </c>
      <c r="I12" s="14">
        <v>31</v>
      </c>
      <c r="J12" s="30">
        <f t="shared" si="1"/>
        <v>-11.42857142857143</v>
      </c>
    </row>
    <row r="13" spans="1:12" ht="14.25">
      <c r="A13" s="19" t="s">
        <v>57</v>
      </c>
      <c r="B13" s="14">
        <v>6</v>
      </c>
      <c r="C13" s="14">
        <v>3</v>
      </c>
      <c r="D13" s="30">
        <f t="shared" si="0"/>
        <v>-50</v>
      </c>
      <c r="E13" s="16">
        <v>0</v>
      </c>
      <c r="F13" s="14">
        <v>0</v>
      </c>
      <c r="G13" s="30"/>
      <c r="H13" s="16">
        <v>9</v>
      </c>
      <c r="I13" s="14">
        <v>4</v>
      </c>
      <c r="J13" s="30">
        <f t="shared" si="1"/>
        <v>-55.55555555555556</v>
      </c>
      <c r="L13" s="149"/>
    </row>
    <row r="14" spans="1:10" ht="14.25">
      <c r="A14" s="19" t="s">
        <v>58</v>
      </c>
      <c r="B14" s="14">
        <v>55</v>
      </c>
      <c r="C14" s="14">
        <v>60</v>
      </c>
      <c r="D14" s="30">
        <f t="shared" si="0"/>
        <v>9.090909090909093</v>
      </c>
      <c r="E14" s="16">
        <v>0</v>
      </c>
      <c r="F14" s="14">
        <v>2</v>
      </c>
      <c r="G14" s="30" t="s">
        <v>311</v>
      </c>
      <c r="H14" s="16">
        <v>86</v>
      </c>
      <c r="I14" s="14">
        <v>80</v>
      </c>
      <c r="J14" s="30">
        <f t="shared" si="1"/>
        <v>-6.976744186046517</v>
      </c>
    </row>
    <row r="15" spans="1:10" ht="14.25">
      <c r="A15" s="19" t="s">
        <v>59</v>
      </c>
      <c r="B15" s="14">
        <v>16</v>
      </c>
      <c r="C15" s="14">
        <v>17</v>
      </c>
      <c r="D15" s="30">
        <f t="shared" si="0"/>
        <v>6.25</v>
      </c>
      <c r="E15" s="16">
        <v>0</v>
      </c>
      <c r="F15" s="14">
        <v>0</v>
      </c>
      <c r="G15" s="30"/>
      <c r="H15" s="16">
        <v>32</v>
      </c>
      <c r="I15" s="14">
        <v>18</v>
      </c>
      <c r="J15" s="30">
        <f t="shared" si="1"/>
        <v>-43.75</v>
      </c>
    </row>
    <row r="16" spans="1:12" ht="14.25">
      <c r="A16" s="19" t="s">
        <v>60</v>
      </c>
      <c r="B16" s="14">
        <v>37</v>
      </c>
      <c r="C16" s="14">
        <v>39</v>
      </c>
      <c r="D16" s="30">
        <f t="shared" si="0"/>
        <v>5.4054054054054035</v>
      </c>
      <c r="E16" s="16">
        <v>0</v>
      </c>
      <c r="F16" s="14">
        <v>1</v>
      </c>
      <c r="G16" s="30" t="s">
        <v>311</v>
      </c>
      <c r="H16" s="16">
        <v>54</v>
      </c>
      <c r="I16" s="14">
        <v>63</v>
      </c>
      <c r="J16" s="30">
        <f t="shared" si="1"/>
        <v>16.66666666666667</v>
      </c>
      <c r="L16" s="167"/>
    </row>
    <row r="17" spans="1:10" ht="14.25">
      <c r="A17" s="19" t="s">
        <v>61</v>
      </c>
      <c r="B17" s="14">
        <v>57</v>
      </c>
      <c r="C17" s="14">
        <v>60</v>
      </c>
      <c r="D17" s="30">
        <f t="shared" si="0"/>
        <v>5.263157894736835</v>
      </c>
      <c r="E17" s="16">
        <v>1</v>
      </c>
      <c r="F17" s="14">
        <v>0</v>
      </c>
      <c r="G17" s="167" t="s">
        <v>316</v>
      </c>
      <c r="H17" s="16">
        <v>73</v>
      </c>
      <c r="I17" s="14">
        <v>68</v>
      </c>
      <c r="J17" s="30">
        <f t="shared" si="1"/>
        <v>-6.849315068493155</v>
      </c>
    </row>
    <row r="18" spans="1:10" ht="14.25">
      <c r="A18" s="19" t="s">
        <v>62</v>
      </c>
      <c r="B18" s="14">
        <v>16</v>
      </c>
      <c r="C18" s="14">
        <v>24</v>
      </c>
      <c r="D18" s="30">
        <f t="shared" si="0"/>
        <v>50</v>
      </c>
      <c r="E18" s="16">
        <v>0</v>
      </c>
      <c r="F18" s="14">
        <v>1</v>
      </c>
      <c r="G18" s="30" t="s">
        <v>311</v>
      </c>
      <c r="H18" s="16">
        <v>19</v>
      </c>
      <c r="I18" s="14">
        <v>29</v>
      </c>
      <c r="J18" s="30">
        <f t="shared" si="1"/>
        <v>52.63157894736841</v>
      </c>
    </row>
    <row r="19" spans="1:10" ht="14.25">
      <c r="A19" s="19" t="s">
        <v>63</v>
      </c>
      <c r="B19" s="14">
        <v>8</v>
      </c>
      <c r="C19" s="14">
        <v>12</v>
      </c>
      <c r="D19" s="30">
        <f t="shared" si="0"/>
        <v>50</v>
      </c>
      <c r="E19" s="16">
        <v>1</v>
      </c>
      <c r="F19" s="14">
        <v>0</v>
      </c>
      <c r="G19" s="167" t="s">
        <v>316</v>
      </c>
      <c r="H19" s="16">
        <v>12</v>
      </c>
      <c r="I19" s="14">
        <v>17</v>
      </c>
      <c r="J19" s="30">
        <f t="shared" si="1"/>
        <v>41.66666666666666</v>
      </c>
    </row>
    <row r="20" spans="1:10" ht="14.25">
      <c r="A20" s="19" t="s">
        <v>64</v>
      </c>
      <c r="B20" s="14">
        <v>38</v>
      </c>
      <c r="C20" s="14">
        <v>42</v>
      </c>
      <c r="D20" s="30">
        <f t="shared" si="0"/>
        <v>10.526315789473685</v>
      </c>
      <c r="E20" s="16">
        <v>1</v>
      </c>
      <c r="F20" s="14">
        <v>2</v>
      </c>
      <c r="G20" s="30">
        <f>F20*100/E20-100</f>
        <v>100</v>
      </c>
      <c r="H20" s="16">
        <v>54</v>
      </c>
      <c r="I20" s="14">
        <v>69</v>
      </c>
      <c r="J20" s="30">
        <f t="shared" si="1"/>
        <v>27.77777777777777</v>
      </c>
    </row>
    <row r="21" spans="1:10" ht="14.25">
      <c r="A21" s="19" t="s">
        <v>65</v>
      </c>
      <c r="B21" s="14">
        <v>45</v>
      </c>
      <c r="C21" s="14">
        <v>39</v>
      </c>
      <c r="D21" s="30">
        <f t="shared" si="0"/>
        <v>-13.333333333333329</v>
      </c>
      <c r="E21" s="16">
        <v>0</v>
      </c>
      <c r="F21" s="14">
        <v>0</v>
      </c>
      <c r="G21" s="30"/>
      <c r="H21" s="16">
        <v>65</v>
      </c>
      <c r="I21" s="14">
        <v>48</v>
      </c>
      <c r="J21" s="30">
        <f t="shared" si="1"/>
        <v>-26.15384615384616</v>
      </c>
    </row>
    <row r="22" spans="1:10" ht="14.25">
      <c r="A22" s="19" t="s">
        <v>66</v>
      </c>
      <c r="B22" s="14">
        <v>102</v>
      </c>
      <c r="C22" s="14">
        <v>73</v>
      </c>
      <c r="D22" s="30">
        <f t="shared" si="0"/>
        <v>-28.431372549019613</v>
      </c>
      <c r="E22" s="16">
        <v>2</v>
      </c>
      <c r="F22" s="14">
        <v>1</v>
      </c>
      <c r="G22" s="30">
        <f>F22*100/E22-100</f>
        <v>-50</v>
      </c>
      <c r="H22" s="16">
        <v>133</v>
      </c>
      <c r="I22" s="14">
        <v>87</v>
      </c>
      <c r="J22" s="30">
        <f t="shared" si="1"/>
        <v>-34.58646616541354</v>
      </c>
    </row>
    <row r="23" spans="1:10" ht="14.25">
      <c r="A23" s="19" t="s">
        <v>67</v>
      </c>
      <c r="B23" s="14">
        <v>60</v>
      </c>
      <c r="C23" s="14">
        <v>71</v>
      </c>
      <c r="D23" s="30">
        <f t="shared" si="0"/>
        <v>18.33333333333333</v>
      </c>
      <c r="E23" s="16">
        <v>2</v>
      </c>
      <c r="F23" s="14">
        <v>1</v>
      </c>
      <c r="G23" s="30">
        <f>F23*100/E23-100</f>
        <v>-50</v>
      </c>
      <c r="H23" s="16">
        <v>79</v>
      </c>
      <c r="I23" s="14">
        <v>117</v>
      </c>
      <c r="J23" s="30">
        <f t="shared" si="1"/>
        <v>48.1012658227848</v>
      </c>
    </row>
    <row r="24" spans="1:10" ht="14.25">
      <c r="A24" s="19" t="s">
        <v>68</v>
      </c>
      <c r="B24" s="14">
        <v>10</v>
      </c>
      <c r="C24" s="14">
        <v>5</v>
      </c>
      <c r="D24" s="30">
        <f t="shared" si="0"/>
        <v>-50</v>
      </c>
      <c r="E24" s="16">
        <v>5</v>
      </c>
      <c r="F24" s="14">
        <v>0</v>
      </c>
      <c r="G24" s="167" t="s">
        <v>316</v>
      </c>
      <c r="H24" s="16">
        <v>17</v>
      </c>
      <c r="I24" s="14">
        <v>10</v>
      </c>
      <c r="J24" s="30">
        <f t="shared" si="1"/>
        <v>-41.1764705882353</v>
      </c>
    </row>
    <row r="25" spans="1:10" ht="14.25">
      <c r="A25" s="19" t="s">
        <v>69</v>
      </c>
      <c r="B25" s="14">
        <v>30</v>
      </c>
      <c r="C25" s="14">
        <v>19</v>
      </c>
      <c r="D25" s="30">
        <f t="shared" si="0"/>
        <v>-36.666666666666664</v>
      </c>
      <c r="E25" s="16">
        <v>0</v>
      </c>
      <c r="F25" s="14">
        <v>0</v>
      </c>
      <c r="G25" s="30"/>
      <c r="H25" s="16">
        <v>42</v>
      </c>
      <c r="I25" s="14">
        <v>20</v>
      </c>
      <c r="J25" s="30">
        <f t="shared" si="1"/>
        <v>-52.38095238095238</v>
      </c>
    </row>
    <row r="26" spans="1:10" ht="14.25">
      <c r="A26" s="19" t="s">
        <v>70</v>
      </c>
      <c r="B26" s="14">
        <v>6</v>
      </c>
      <c r="C26" s="14">
        <v>8</v>
      </c>
      <c r="D26" s="30">
        <f t="shared" si="0"/>
        <v>33.33333333333334</v>
      </c>
      <c r="E26" s="16">
        <v>0</v>
      </c>
      <c r="F26" s="14">
        <v>1</v>
      </c>
      <c r="G26" s="30" t="s">
        <v>311</v>
      </c>
      <c r="H26" s="16">
        <v>10</v>
      </c>
      <c r="I26" s="14">
        <v>10</v>
      </c>
      <c r="J26" s="30">
        <f t="shared" si="1"/>
        <v>0</v>
      </c>
    </row>
    <row r="27" spans="1:10" ht="14.25">
      <c r="A27" s="19" t="s">
        <v>71</v>
      </c>
      <c r="B27" s="14">
        <v>10</v>
      </c>
      <c r="C27" s="14">
        <v>35</v>
      </c>
      <c r="D27" s="30">
        <f t="shared" si="0"/>
        <v>250</v>
      </c>
      <c r="E27" s="16">
        <v>0</v>
      </c>
      <c r="F27" s="14">
        <v>0</v>
      </c>
      <c r="G27" s="30"/>
      <c r="H27" s="16">
        <v>20</v>
      </c>
      <c r="I27" s="14">
        <v>43</v>
      </c>
      <c r="J27" s="30">
        <f t="shared" si="1"/>
        <v>115</v>
      </c>
    </row>
    <row r="28" spans="1:10" ht="14.25">
      <c r="A28" s="19" t="s">
        <v>72</v>
      </c>
      <c r="B28" s="14">
        <v>31</v>
      </c>
      <c r="C28" s="14">
        <v>45</v>
      </c>
      <c r="D28" s="30">
        <f t="shared" si="0"/>
        <v>45.16129032258064</v>
      </c>
      <c r="E28" s="16">
        <v>2</v>
      </c>
      <c r="F28" s="14">
        <v>3</v>
      </c>
      <c r="G28" s="30">
        <f>F28*100/E28-100</f>
        <v>50</v>
      </c>
      <c r="H28" s="16">
        <v>45</v>
      </c>
      <c r="I28" s="14">
        <v>62</v>
      </c>
      <c r="J28" s="30">
        <f t="shared" si="1"/>
        <v>37.77777777777777</v>
      </c>
    </row>
    <row r="29" spans="1:10" ht="14.25">
      <c r="A29" s="19" t="s">
        <v>73</v>
      </c>
      <c r="B29" s="14">
        <v>20</v>
      </c>
      <c r="C29" s="14">
        <v>28</v>
      </c>
      <c r="D29" s="30">
        <f t="shared" si="0"/>
        <v>40</v>
      </c>
      <c r="E29" s="16">
        <v>0</v>
      </c>
      <c r="F29" s="14">
        <v>0</v>
      </c>
      <c r="G29" s="30"/>
      <c r="H29" s="16">
        <v>31</v>
      </c>
      <c r="I29" s="14">
        <v>42</v>
      </c>
      <c r="J29" s="30">
        <f t="shared" si="1"/>
        <v>35.48387096774192</v>
      </c>
    </row>
    <row r="30" spans="1:10" ht="14.25">
      <c r="A30" s="19" t="s">
        <v>74</v>
      </c>
      <c r="B30" s="14">
        <v>37</v>
      </c>
      <c r="C30" s="14">
        <v>44</v>
      </c>
      <c r="D30" s="30">
        <f t="shared" si="0"/>
        <v>18.91891891891892</v>
      </c>
      <c r="E30" s="16">
        <v>0</v>
      </c>
      <c r="F30" s="14">
        <v>0</v>
      </c>
      <c r="G30" s="30"/>
      <c r="H30" s="16">
        <v>51</v>
      </c>
      <c r="I30" s="14">
        <v>57</v>
      </c>
      <c r="J30" s="30">
        <f t="shared" si="1"/>
        <v>11.764705882352942</v>
      </c>
    </row>
    <row r="31" spans="1:10" ht="14.25">
      <c r="A31" s="19" t="s">
        <v>75</v>
      </c>
      <c r="B31" s="14">
        <v>26</v>
      </c>
      <c r="C31" s="14">
        <v>30</v>
      </c>
      <c r="D31" s="30">
        <f t="shared" si="0"/>
        <v>15.384615384615387</v>
      </c>
      <c r="E31" s="16">
        <v>2</v>
      </c>
      <c r="F31" s="14">
        <v>2</v>
      </c>
      <c r="G31" s="30">
        <f>F31*100/E31-100</f>
        <v>0</v>
      </c>
      <c r="H31" s="16">
        <v>38</v>
      </c>
      <c r="I31" s="14">
        <v>48</v>
      </c>
      <c r="J31" s="30">
        <f t="shared" si="1"/>
        <v>26.315789473684205</v>
      </c>
    </row>
    <row r="32" spans="1:10" ht="14.25">
      <c r="A32" s="19" t="s">
        <v>76</v>
      </c>
      <c r="B32" s="14">
        <v>7</v>
      </c>
      <c r="C32" s="14">
        <v>7</v>
      </c>
      <c r="D32" s="30">
        <f t="shared" si="0"/>
        <v>0</v>
      </c>
      <c r="E32" s="16">
        <v>0</v>
      </c>
      <c r="F32" s="14">
        <v>0</v>
      </c>
      <c r="G32" s="30"/>
      <c r="H32" s="16">
        <v>10</v>
      </c>
      <c r="I32" s="14">
        <v>16</v>
      </c>
      <c r="J32" s="30">
        <f t="shared" si="1"/>
        <v>60</v>
      </c>
    </row>
    <row r="33" spans="1:10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30"/>
      <c r="H33" s="16">
        <v>0</v>
      </c>
      <c r="I33" s="14">
        <v>0</v>
      </c>
      <c r="J33" s="30"/>
    </row>
    <row r="34" spans="1:10" ht="15">
      <c r="A34" s="22" t="s">
        <v>78</v>
      </c>
      <c r="B34" s="31">
        <v>797</v>
      </c>
      <c r="C34" s="31">
        <v>912</v>
      </c>
      <c r="D34" s="32">
        <f t="shared" si="0"/>
        <v>14.429109159347547</v>
      </c>
      <c r="E34" s="23">
        <v>30</v>
      </c>
      <c r="F34" s="31">
        <v>23</v>
      </c>
      <c r="G34" s="32">
        <f>F34*100/E34-100</f>
        <v>-23.33333333333333</v>
      </c>
      <c r="H34" s="23">
        <v>1158</v>
      </c>
      <c r="I34" s="31">
        <v>1260</v>
      </c>
      <c r="J34" s="32">
        <f t="shared" si="1"/>
        <v>8.808290155440417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6 G18 G20:G23 G25:G34">
    <cfRule type="cellIs" priority="8" dxfId="143" operator="lessThanOrEqual" stopIfTrue="1">
      <formula>0</formula>
    </cfRule>
  </conditionalFormatting>
  <conditionalFormatting sqref="D7:D34 J7:J34 G7:G16 G18 G20:G23 G25:G34">
    <cfRule type="cellIs" priority="7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zoomScale="115" zoomScaleNormal="115" workbookViewId="0" topLeftCell="A2">
      <selection activeCell="L14" sqref="L14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4">
        <v>0</v>
      </c>
      <c r="C7" s="14">
        <v>0</v>
      </c>
      <c r="D7" s="129"/>
      <c r="E7" s="16">
        <v>0</v>
      </c>
      <c r="F7" s="14">
        <v>0</v>
      </c>
      <c r="G7" s="30"/>
      <c r="H7" s="16">
        <v>0</v>
      </c>
      <c r="I7" s="14">
        <v>0</v>
      </c>
      <c r="J7" s="30"/>
    </row>
    <row r="8" spans="1:10" ht="14.25">
      <c r="A8" s="19" t="s">
        <v>52</v>
      </c>
      <c r="B8" s="14">
        <v>0</v>
      </c>
      <c r="C8" s="14">
        <v>1</v>
      </c>
      <c r="D8" s="170" t="s">
        <v>311</v>
      </c>
      <c r="E8" s="176">
        <v>0</v>
      </c>
      <c r="F8" s="171">
        <v>0</v>
      </c>
      <c r="G8" s="172"/>
      <c r="H8" s="176">
        <v>0</v>
      </c>
      <c r="I8" s="171">
        <v>1</v>
      </c>
      <c r="J8" s="172" t="s">
        <v>311</v>
      </c>
    </row>
    <row r="9" spans="1:10" ht="14.25">
      <c r="A9" s="19" t="s">
        <v>53</v>
      </c>
      <c r="B9" s="14">
        <v>2</v>
      </c>
      <c r="C9" s="94">
        <v>0</v>
      </c>
      <c r="D9" s="168" t="s">
        <v>316</v>
      </c>
      <c r="E9" s="16">
        <v>0</v>
      </c>
      <c r="F9" s="16">
        <v>0</v>
      </c>
      <c r="G9" s="30"/>
      <c r="H9" s="16">
        <v>3</v>
      </c>
      <c r="I9" s="16">
        <v>0</v>
      </c>
      <c r="J9" s="168" t="s">
        <v>316</v>
      </c>
    </row>
    <row r="10" spans="1:10" ht="14.25">
      <c r="A10" s="19" t="s">
        <v>54</v>
      </c>
      <c r="B10" s="14">
        <v>1</v>
      </c>
      <c r="C10" s="94">
        <v>1</v>
      </c>
      <c r="D10" s="30">
        <f>C10*100/B10-100</f>
        <v>0</v>
      </c>
      <c r="E10" s="16">
        <v>0</v>
      </c>
      <c r="F10" s="16">
        <v>0</v>
      </c>
      <c r="G10" s="30"/>
      <c r="H10" s="16">
        <v>1</v>
      </c>
      <c r="I10" s="16">
        <v>1</v>
      </c>
      <c r="J10" s="30">
        <f>I10*100/H10-100</f>
        <v>0</v>
      </c>
    </row>
    <row r="11" spans="1:12" ht="14.25">
      <c r="A11" s="19" t="s">
        <v>55</v>
      </c>
      <c r="B11" s="14">
        <v>0</v>
      </c>
      <c r="C11" s="94">
        <v>0</v>
      </c>
      <c r="D11" s="30"/>
      <c r="E11" s="16">
        <v>0</v>
      </c>
      <c r="F11" s="16">
        <v>0</v>
      </c>
      <c r="G11" s="30"/>
      <c r="H11" s="16">
        <v>0</v>
      </c>
      <c r="I11" s="16">
        <v>0</v>
      </c>
      <c r="J11" s="30"/>
      <c r="L11" s="167"/>
    </row>
    <row r="12" spans="1:12" ht="14.25">
      <c r="A12" s="19" t="s">
        <v>56</v>
      </c>
      <c r="B12" s="14">
        <v>1</v>
      </c>
      <c r="C12" s="94">
        <v>1</v>
      </c>
      <c r="D12" s="30">
        <f>C12*100/B12-100</f>
        <v>0</v>
      </c>
      <c r="E12" s="16">
        <v>0</v>
      </c>
      <c r="F12" s="16">
        <v>0</v>
      </c>
      <c r="G12" s="30"/>
      <c r="H12" s="16">
        <v>2</v>
      </c>
      <c r="I12" s="16">
        <v>1</v>
      </c>
      <c r="J12" s="30">
        <f>I12*100/H12-100</f>
        <v>-50</v>
      </c>
      <c r="L12" s="149"/>
    </row>
    <row r="13" spans="1:10" ht="14.25">
      <c r="A13" s="19" t="s">
        <v>57</v>
      </c>
      <c r="B13" s="14">
        <v>0</v>
      </c>
      <c r="C13" s="94">
        <v>0</v>
      </c>
      <c r="D13" s="30"/>
      <c r="E13" s="16">
        <v>0</v>
      </c>
      <c r="F13" s="16">
        <v>0</v>
      </c>
      <c r="G13" s="30"/>
      <c r="H13" s="16">
        <v>0</v>
      </c>
      <c r="I13" s="16">
        <v>0</v>
      </c>
      <c r="J13" s="30"/>
    </row>
    <row r="14" spans="1:10" ht="14.25">
      <c r="A14" s="19" t="s">
        <v>58</v>
      </c>
      <c r="B14" s="14">
        <v>3</v>
      </c>
      <c r="C14" s="94">
        <v>0</v>
      </c>
      <c r="D14" s="185" t="s">
        <v>316</v>
      </c>
      <c r="E14" s="16">
        <v>0</v>
      </c>
      <c r="F14" s="16">
        <v>0</v>
      </c>
      <c r="G14" s="30"/>
      <c r="H14" s="16">
        <v>4</v>
      </c>
      <c r="I14" s="16">
        <v>0</v>
      </c>
      <c r="J14" s="168" t="s">
        <v>316</v>
      </c>
    </row>
    <row r="15" spans="1:10" ht="14.25">
      <c r="A15" s="19" t="s">
        <v>59</v>
      </c>
      <c r="B15" s="14">
        <v>0</v>
      </c>
      <c r="C15" s="94">
        <v>1</v>
      </c>
      <c r="D15" s="30" t="s">
        <v>311</v>
      </c>
      <c r="E15" s="16">
        <v>0</v>
      </c>
      <c r="F15" s="16">
        <v>0</v>
      </c>
      <c r="G15" s="30"/>
      <c r="H15" s="16">
        <v>0</v>
      </c>
      <c r="I15" s="16">
        <v>1</v>
      </c>
      <c r="J15" s="30" t="s">
        <v>311</v>
      </c>
    </row>
    <row r="16" spans="1:10" ht="14.25">
      <c r="A16" s="19" t="s">
        <v>60</v>
      </c>
      <c r="B16" s="14">
        <v>3</v>
      </c>
      <c r="C16" s="94">
        <v>1</v>
      </c>
      <c r="D16" s="30">
        <f>C16*100/B16-100</f>
        <v>-66.66666666666666</v>
      </c>
      <c r="E16" s="16">
        <v>0</v>
      </c>
      <c r="F16" s="16">
        <v>0</v>
      </c>
      <c r="G16" s="30"/>
      <c r="H16" s="16">
        <v>4</v>
      </c>
      <c r="I16" s="16">
        <v>1</v>
      </c>
      <c r="J16" s="30">
        <f>I16*100/H16-100</f>
        <v>-75</v>
      </c>
    </row>
    <row r="17" spans="1:10" ht="14.25">
      <c r="A17" s="19" t="s">
        <v>61</v>
      </c>
      <c r="B17" s="14">
        <v>2</v>
      </c>
      <c r="C17" s="94">
        <v>0</v>
      </c>
      <c r="D17" s="185" t="s">
        <v>316</v>
      </c>
      <c r="E17" s="16">
        <v>0</v>
      </c>
      <c r="F17" s="16">
        <v>0</v>
      </c>
      <c r="G17" s="30"/>
      <c r="H17" s="16">
        <v>3</v>
      </c>
      <c r="I17" s="16">
        <v>0</v>
      </c>
      <c r="J17" s="168" t="s">
        <v>316</v>
      </c>
    </row>
    <row r="18" spans="1:10" ht="14.25">
      <c r="A18" s="19" t="s">
        <v>62</v>
      </c>
      <c r="B18" s="14">
        <v>1</v>
      </c>
      <c r="C18" s="94">
        <v>2</v>
      </c>
      <c r="D18" s="30">
        <f>C18*100/B18-100</f>
        <v>100</v>
      </c>
      <c r="E18" s="16">
        <v>0</v>
      </c>
      <c r="F18" s="16">
        <v>0</v>
      </c>
      <c r="G18" s="30"/>
      <c r="H18" s="16">
        <v>1</v>
      </c>
      <c r="I18" s="16">
        <v>2</v>
      </c>
      <c r="J18" s="30">
        <f>I18*100/H18-100</f>
        <v>100</v>
      </c>
    </row>
    <row r="19" spans="1:10" ht="14.25">
      <c r="A19" s="19" t="s">
        <v>63</v>
      </c>
      <c r="B19" s="14">
        <v>2</v>
      </c>
      <c r="C19" s="94">
        <v>1</v>
      </c>
      <c r="D19" s="30">
        <f>C19*100/B19-100</f>
        <v>-50</v>
      </c>
      <c r="E19" s="16">
        <v>0</v>
      </c>
      <c r="F19" s="16">
        <v>0</v>
      </c>
      <c r="G19" s="30"/>
      <c r="H19" s="16">
        <v>3</v>
      </c>
      <c r="I19" s="16">
        <v>1</v>
      </c>
      <c r="J19" s="30">
        <f>I19*100/H19-100</f>
        <v>-66.66666666666666</v>
      </c>
    </row>
    <row r="20" spans="1:10" ht="14.25">
      <c r="A20" s="19" t="s">
        <v>64</v>
      </c>
      <c r="B20" s="14">
        <v>2</v>
      </c>
      <c r="C20" s="94">
        <v>0</v>
      </c>
      <c r="D20" s="185" t="s">
        <v>316</v>
      </c>
      <c r="E20" s="16">
        <v>0</v>
      </c>
      <c r="F20" s="16">
        <v>0</v>
      </c>
      <c r="G20" s="30"/>
      <c r="H20" s="16">
        <v>3</v>
      </c>
      <c r="I20" s="16">
        <v>0</v>
      </c>
      <c r="J20" s="168" t="s">
        <v>316</v>
      </c>
    </row>
    <row r="21" spans="1:10" ht="14.25">
      <c r="A21" s="19" t="s">
        <v>65</v>
      </c>
      <c r="B21" s="14">
        <v>0</v>
      </c>
      <c r="C21" s="94">
        <v>1</v>
      </c>
      <c r="D21" s="30" t="s">
        <v>311</v>
      </c>
      <c r="E21" s="16">
        <v>0</v>
      </c>
      <c r="F21" s="16">
        <v>1</v>
      </c>
      <c r="G21" s="30" t="s">
        <v>311</v>
      </c>
      <c r="H21" s="16">
        <v>0</v>
      </c>
      <c r="I21" s="16">
        <v>0</v>
      </c>
      <c r="J21" s="30"/>
    </row>
    <row r="22" spans="1:10" ht="14.25">
      <c r="A22" s="19" t="s">
        <v>66</v>
      </c>
      <c r="B22" s="14">
        <v>1</v>
      </c>
      <c r="C22" s="94">
        <v>1</v>
      </c>
      <c r="D22" s="30">
        <f>C22*100/B22-100</f>
        <v>0</v>
      </c>
      <c r="E22" s="16">
        <v>0</v>
      </c>
      <c r="F22" s="16">
        <v>0</v>
      </c>
      <c r="G22" s="30"/>
      <c r="H22" s="16">
        <v>1</v>
      </c>
      <c r="I22" s="16">
        <v>1</v>
      </c>
      <c r="J22" s="30">
        <f>I22*100/H22-100</f>
        <v>0</v>
      </c>
    </row>
    <row r="23" spans="1:10" ht="14.25">
      <c r="A23" s="19" t="s">
        <v>67</v>
      </c>
      <c r="B23" s="14">
        <v>0</v>
      </c>
      <c r="C23" s="94">
        <v>2</v>
      </c>
      <c r="D23" s="30" t="s">
        <v>311</v>
      </c>
      <c r="E23" s="16">
        <v>0</v>
      </c>
      <c r="F23" s="16">
        <v>0</v>
      </c>
      <c r="G23" s="30"/>
      <c r="H23" s="16">
        <v>0</v>
      </c>
      <c r="I23" s="16">
        <v>3</v>
      </c>
      <c r="J23" s="30" t="s">
        <v>311</v>
      </c>
    </row>
    <row r="24" spans="1:10" ht="14.25">
      <c r="A24" s="19" t="s">
        <v>68</v>
      </c>
      <c r="B24" s="14">
        <v>0</v>
      </c>
      <c r="C24" s="94">
        <v>0</v>
      </c>
      <c r="D24" s="30"/>
      <c r="E24" s="16">
        <v>0</v>
      </c>
      <c r="F24" s="16">
        <v>0</v>
      </c>
      <c r="G24" s="30"/>
      <c r="H24" s="16">
        <v>0</v>
      </c>
      <c r="I24" s="16">
        <v>0</v>
      </c>
      <c r="J24" s="30"/>
    </row>
    <row r="25" spans="1:10" ht="14.25">
      <c r="A25" s="19" t="s">
        <v>69</v>
      </c>
      <c r="B25" s="14">
        <v>4</v>
      </c>
      <c r="C25" s="94">
        <v>1</v>
      </c>
      <c r="D25" s="30">
        <f>C25*100/B25-100</f>
        <v>-75</v>
      </c>
      <c r="E25" s="16">
        <v>0</v>
      </c>
      <c r="F25" s="16">
        <v>0</v>
      </c>
      <c r="G25" s="30"/>
      <c r="H25" s="16">
        <v>4</v>
      </c>
      <c r="I25" s="16">
        <v>1</v>
      </c>
      <c r="J25" s="30">
        <f>I25*100/H25-100</f>
        <v>-75</v>
      </c>
    </row>
    <row r="26" spans="1:10" ht="14.25">
      <c r="A26" s="19" t="s">
        <v>70</v>
      </c>
      <c r="B26" s="14">
        <v>0</v>
      </c>
      <c r="C26" s="94">
        <v>0</v>
      </c>
      <c r="D26" s="30"/>
      <c r="E26" s="16">
        <v>0</v>
      </c>
      <c r="F26" s="16">
        <v>0</v>
      </c>
      <c r="G26" s="30"/>
      <c r="H26" s="16">
        <v>0</v>
      </c>
      <c r="I26" s="16">
        <v>0</v>
      </c>
      <c r="J26" s="30"/>
    </row>
    <row r="27" spans="1:10" ht="14.25">
      <c r="A27" s="19" t="s">
        <v>71</v>
      </c>
      <c r="B27" s="14">
        <v>0</v>
      </c>
      <c r="C27" s="94">
        <v>1</v>
      </c>
      <c r="D27" s="30" t="s">
        <v>311</v>
      </c>
      <c r="E27" s="16">
        <v>0</v>
      </c>
      <c r="F27" s="16">
        <v>0</v>
      </c>
      <c r="G27" s="30"/>
      <c r="H27" s="16">
        <v>0</v>
      </c>
      <c r="I27" s="16">
        <v>1</v>
      </c>
      <c r="J27" s="30" t="s">
        <v>311</v>
      </c>
    </row>
    <row r="28" spans="1:10" ht="14.25">
      <c r="A28" s="19" t="s">
        <v>72</v>
      </c>
      <c r="B28" s="14">
        <v>1</v>
      </c>
      <c r="C28" s="94">
        <v>0</v>
      </c>
      <c r="D28" s="185" t="s">
        <v>316</v>
      </c>
      <c r="E28" s="16">
        <v>0</v>
      </c>
      <c r="F28" s="16">
        <v>0</v>
      </c>
      <c r="G28" s="30"/>
      <c r="H28" s="16">
        <v>1</v>
      </c>
      <c r="I28" s="16">
        <v>0</v>
      </c>
      <c r="J28" s="168" t="s">
        <v>316</v>
      </c>
    </row>
    <row r="29" spans="1:10" ht="14.25">
      <c r="A29" s="19" t="s">
        <v>73</v>
      </c>
      <c r="B29" s="14">
        <v>2</v>
      </c>
      <c r="C29" s="94">
        <v>0</v>
      </c>
      <c r="D29" s="185" t="s">
        <v>316</v>
      </c>
      <c r="E29" s="16">
        <v>0</v>
      </c>
      <c r="F29" s="16">
        <v>0</v>
      </c>
      <c r="G29" s="30"/>
      <c r="H29" s="16">
        <v>2</v>
      </c>
      <c r="I29" s="16">
        <v>0</v>
      </c>
      <c r="J29" s="168" t="s">
        <v>316</v>
      </c>
    </row>
    <row r="30" spans="1:10" ht="14.25">
      <c r="A30" s="19" t="s">
        <v>74</v>
      </c>
      <c r="B30" s="14">
        <v>3</v>
      </c>
      <c r="C30" s="94">
        <v>0</v>
      </c>
      <c r="D30" s="185" t="s">
        <v>316</v>
      </c>
      <c r="E30" s="16">
        <v>0</v>
      </c>
      <c r="F30" s="16">
        <v>0</v>
      </c>
      <c r="G30" s="30"/>
      <c r="H30" s="16">
        <v>4</v>
      </c>
      <c r="I30" s="16">
        <v>0</v>
      </c>
      <c r="J30" s="168" t="s">
        <v>316</v>
      </c>
    </row>
    <row r="31" spans="1:10" ht="14.25">
      <c r="A31" s="19" t="s">
        <v>75</v>
      </c>
      <c r="B31" s="14">
        <v>3</v>
      </c>
      <c r="C31" s="94">
        <v>3</v>
      </c>
      <c r="D31" s="30">
        <f>C31*100/B31-100</f>
        <v>0</v>
      </c>
      <c r="E31" s="16">
        <v>2</v>
      </c>
      <c r="F31" s="16">
        <v>0</v>
      </c>
      <c r="G31" s="168" t="s">
        <v>316</v>
      </c>
      <c r="H31" s="16">
        <v>4</v>
      </c>
      <c r="I31" s="16">
        <v>4</v>
      </c>
      <c r="J31" s="30">
        <f>I31*100/H31-100</f>
        <v>0</v>
      </c>
    </row>
    <row r="32" spans="1:10" ht="14.25">
      <c r="A32" s="19" t="s">
        <v>76</v>
      </c>
      <c r="B32" s="14">
        <v>0</v>
      </c>
      <c r="C32" s="94">
        <v>0</v>
      </c>
      <c r="D32" s="30"/>
      <c r="E32" s="16">
        <v>0</v>
      </c>
      <c r="F32" s="16">
        <v>0</v>
      </c>
      <c r="G32" s="30"/>
      <c r="H32" s="16">
        <v>0</v>
      </c>
      <c r="I32" s="16">
        <v>0</v>
      </c>
      <c r="J32" s="30"/>
    </row>
    <row r="33" spans="1:10" ht="14.25">
      <c r="A33" s="19" t="s">
        <v>77</v>
      </c>
      <c r="B33" s="14">
        <v>0</v>
      </c>
      <c r="C33" s="14">
        <v>0</v>
      </c>
      <c r="D33" s="183"/>
      <c r="E33" s="180">
        <v>0</v>
      </c>
      <c r="F33" s="182">
        <v>0</v>
      </c>
      <c r="G33" s="183"/>
      <c r="H33" s="180">
        <v>0</v>
      </c>
      <c r="I33" s="184">
        <v>0</v>
      </c>
      <c r="J33" s="183"/>
    </row>
    <row r="34" spans="1:10" ht="15">
      <c r="A34" s="22" t="s">
        <v>78</v>
      </c>
      <c r="B34" s="31">
        <v>31</v>
      </c>
      <c r="C34" s="31">
        <v>17</v>
      </c>
      <c r="D34" s="32">
        <f>C34*100/B34-100</f>
        <v>-45.16129032258065</v>
      </c>
      <c r="E34" s="23">
        <v>2</v>
      </c>
      <c r="F34" s="31">
        <v>1</v>
      </c>
      <c r="G34" s="32">
        <f>F34*100/E34-100</f>
        <v>-50</v>
      </c>
      <c r="H34" s="23">
        <v>40</v>
      </c>
      <c r="I34" s="22">
        <v>18</v>
      </c>
      <c r="J34" s="32">
        <f>I34*100/H34-100</f>
        <v>-55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30 J7:J8 D10:D13 D15:D16 D18:D19 D21:D27 D31:D34 G32:G34 J10:J13 J15:J16 J18:J19 J21:J27 J31:J34">
    <cfRule type="cellIs" priority="36" dxfId="143" operator="lessThanOrEqual" stopIfTrue="1">
      <formula>0</formula>
    </cfRule>
  </conditionalFormatting>
  <conditionalFormatting sqref="D7:D8 G7:G30 J7:J8 D10:D13 D15:D16 D18:D19 D21:D27 D31:D34 G32:G34 J10:J13 J15:J16 J18:J19 J21:J27 J31:J34">
    <cfRule type="cellIs" priority="35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1">
      <selection activeCell="L25" sqref="L25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29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6">
        <v>0</v>
      </c>
      <c r="C7" s="16">
        <v>0</v>
      </c>
      <c r="D7" s="16"/>
      <c r="E7" s="16">
        <v>0</v>
      </c>
      <c r="F7" s="16">
        <v>0</v>
      </c>
      <c r="G7" s="30"/>
      <c r="H7" s="16">
        <v>0</v>
      </c>
      <c r="I7" s="74">
        <v>0</v>
      </c>
      <c r="J7" s="16"/>
    </row>
    <row r="8" spans="1:10" ht="14.25">
      <c r="A8" s="19" t="s">
        <v>52</v>
      </c>
      <c r="B8" s="16">
        <v>10</v>
      </c>
      <c r="C8" s="16">
        <v>8</v>
      </c>
      <c r="D8" s="30">
        <f aca="true" t="shared" si="0" ref="D8:D34">C8*100/B8-100</f>
        <v>-20</v>
      </c>
      <c r="E8" s="16">
        <v>1</v>
      </c>
      <c r="F8" s="16">
        <v>0</v>
      </c>
      <c r="G8" s="167" t="s">
        <v>316</v>
      </c>
      <c r="H8" s="16">
        <v>9</v>
      </c>
      <c r="I8" s="74">
        <v>11</v>
      </c>
      <c r="J8" s="30">
        <f aca="true" t="shared" si="1" ref="J8:J34">I8*100/H8-100</f>
        <v>22.22222222222223</v>
      </c>
    </row>
    <row r="9" spans="1:10" ht="14.25">
      <c r="A9" s="19" t="s">
        <v>53</v>
      </c>
      <c r="B9" s="16">
        <v>14</v>
      </c>
      <c r="C9" s="16">
        <v>16</v>
      </c>
      <c r="D9" s="30">
        <f t="shared" si="0"/>
        <v>14.285714285714292</v>
      </c>
      <c r="E9" s="16">
        <v>0</v>
      </c>
      <c r="F9" s="16">
        <v>2</v>
      </c>
      <c r="G9" s="30" t="s">
        <v>311</v>
      </c>
      <c r="H9" s="16">
        <v>31</v>
      </c>
      <c r="I9" s="74">
        <v>24</v>
      </c>
      <c r="J9" s="30">
        <f t="shared" si="1"/>
        <v>-22.58064516129032</v>
      </c>
    </row>
    <row r="10" spans="1:10" ht="14.25">
      <c r="A10" s="19" t="s">
        <v>54</v>
      </c>
      <c r="B10" s="16">
        <v>70</v>
      </c>
      <c r="C10" s="16">
        <v>62</v>
      </c>
      <c r="D10" s="30">
        <f t="shared" si="0"/>
        <v>-11.42857142857143</v>
      </c>
      <c r="E10" s="16">
        <v>2</v>
      </c>
      <c r="F10" s="16">
        <v>0</v>
      </c>
      <c r="G10" s="167" t="s">
        <v>316</v>
      </c>
      <c r="H10" s="16">
        <v>106</v>
      </c>
      <c r="I10" s="74">
        <v>77</v>
      </c>
      <c r="J10" s="30">
        <f t="shared" si="1"/>
        <v>-27.35849056603773</v>
      </c>
    </row>
    <row r="11" spans="1:13" ht="14.25">
      <c r="A11" s="19" t="s">
        <v>55</v>
      </c>
      <c r="B11" s="16">
        <v>22</v>
      </c>
      <c r="C11" s="16">
        <v>22</v>
      </c>
      <c r="D11" s="30">
        <f t="shared" si="0"/>
        <v>0</v>
      </c>
      <c r="E11" s="16">
        <v>1</v>
      </c>
      <c r="F11" s="16">
        <v>1</v>
      </c>
      <c r="G11" s="30">
        <f>F11*100/E11-100</f>
        <v>0</v>
      </c>
      <c r="H11" s="16">
        <v>29</v>
      </c>
      <c r="I11" s="74">
        <v>31</v>
      </c>
      <c r="J11" s="30">
        <f t="shared" si="1"/>
        <v>6.896551724137936</v>
      </c>
      <c r="M11" s="167"/>
    </row>
    <row r="12" spans="1:10" ht="14.25">
      <c r="A12" s="19" t="s">
        <v>56</v>
      </c>
      <c r="B12" s="16">
        <v>19</v>
      </c>
      <c r="C12" s="16">
        <v>24</v>
      </c>
      <c r="D12" s="30">
        <f t="shared" si="0"/>
        <v>26.315789473684205</v>
      </c>
      <c r="E12" s="16">
        <v>0</v>
      </c>
      <c r="F12" s="16">
        <v>2</v>
      </c>
      <c r="G12" s="30" t="s">
        <v>311</v>
      </c>
      <c r="H12" s="16">
        <v>27</v>
      </c>
      <c r="I12" s="74">
        <v>26</v>
      </c>
      <c r="J12" s="30">
        <f t="shared" si="1"/>
        <v>-3.7037037037037095</v>
      </c>
    </row>
    <row r="13" spans="1:10" ht="14.25">
      <c r="A13" s="19" t="s">
        <v>57</v>
      </c>
      <c r="B13" s="16">
        <v>6</v>
      </c>
      <c r="C13" s="16">
        <v>7</v>
      </c>
      <c r="D13" s="30">
        <f t="shared" si="0"/>
        <v>16.66666666666667</v>
      </c>
      <c r="E13" s="16">
        <v>0</v>
      </c>
      <c r="F13" s="16">
        <v>0</v>
      </c>
      <c r="G13" s="30"/>
      <c r="H13" s="16">
        <v>6</v>
      </c>
      <c r="I13" s="74">
        <v>8</v>
      </c>
      <c r="J13" s="30">
        <f t="shared" si="1"/>
        <v>33.33333333333334</v>
      </c>
    </row>
    <row r="14" spans="1:10" ht="14.25">
      <c r="A14" s="19" t="s">
        <v>58</v>
      </c>
      <c r="B14" s="16">
        <v>41</v>
      </c>
      <c r="C14" s="16">
        <v>44</v>
      </c>
      <c r="D14" s="30">
        <f t="shared" si="0"/>
        <v>7.317073170731703</v>
      </c>
      <c r="E14" s="16">
        <v>1</v>
      </c>
      <c r="F14" s="16">
        <v>1</v>
      </c>
      <c r="G14" s="30">
        <f>F14*100/E14-100</f>
        <v>0</v>
      </c>
      <c r="H14" s="16">
        <v>67</v>
      </c>
      <c r="I14" s="74">
        <v>61</v>
      </c>
      <c r="J14" s="30">
        <f t="shared" si="1"/>
        <v>-8.955223880597018</v>
      </c>
    </row>
    <row r="15" spans="1:10" ht="14.25">
      <c r="A15" s="19" t="s">
        <v>59</v>
      </c>
      <c r="B15" s="16">
        <v>8</v>
      </c>
      <c r="C15" s="16">
        <v>20</v>
      </c>
      <c r="D15" s="30">
        <f t="shared" si="0"/>
        <v>150</v>
      </c>
      <c r="E15" s="16">
        <v>1</v>
      </c>
      <c r="F15" s="16">
        <v>0</v>
      </c>
      <c r="G15" s="167" t="s">
        <v>316</v>
      </c>
      <c r="H15" s="16">
        <v>14</v>
      </c>
      <c r="I15" s="74">
        <v>25</v>
      </c>
      <c r="J15" s="30">
        <f t="shared" si="1"/>
        <v>78.57142857142858</v>
      </c>
    </row>
    <row r="16" spans="1:13" ht="14.25">
      <c r="A16" s="19" t="s">
        <v>60</v>
      </c>
      <c r="B16" s="16">
        <v>41</v>
      </c>
      <c r="C16" s="16">
        <v>62</v>
      </c>
      <c r="D16" s="30">
        <f t="shared" si="0"/>
        <v>51.21951219512195</v>
      </c>
      <c r="E16" s="16">
        <v>0</v>
      </c>
      <c r="F16" s="16">
        <v>2</v>
      </c>
      <c r="G16" s="30" t="s">
        <v>311</v>
      </c>
      <c r="H16" s="16">
        <v>53</v>
      </c>
      <c r="I16" s="74">
        <v>80</v>
      </c>
      <c r="J16" s="30">
        <f t="shared" si="1"/>
        <v>50.9433962264151</v>
      </c>
      <c r="M16" s="149"/>
    </row>
    <row r="17" spans="1:10" ht="14.25">
      <c r="A17" s="19" t="s">
        <v>61</v>
      </c>
      <c r="B17" s="16">
        <v>71</v>
      </c>
      <c r="C17" s="16">
        <v>100</v>
      </c>
      <c r="D17" s="30">
        <f t="shared" si="0"/>
        <v>40.8450704225352</v>
      </c>
      <c r="E17" s="16">
        <v>0</v>
      </c>
      <c r="F17" s="16">
        <v>0</v>
      </c>
      <c r="G17" s="30"/>
      <c r="H17" s="16">
        <v>89</v>
      </c>
      <c r="I17" s="74">
        <v>121</v>
      </c>
      <c r="J17" s="30">
        <f t="shared" si="1"/>
        <v>35.95505617977528</v>
      </c>
    </row>
    <row r="18" spans="1:10" ht="14.25">
      <c r="A18" s="19" t="s">
        <v>62</v>
      </c>
      <c r="B18" s="16">
        <v>3</v>
      </c>
      <c r="C18" s="16">
        <v>17</v>
      </c>
      <c r="D18" s="30">
        <f t="shared" si="0"/>
        <v>466.66666666666663</v>
      </c>
      <c r="E18" s="16">
        <v>0</v>
      </c>
      <c r="F18" s="16">
        <v>3</v>
      </c>
      <c r="G18" s="30" t="s">
        <v>311</v>
      </c>
      <c r="H18" s="16">
        <v>3</v>
      </c>
      <c r="I18" s="74">
        <v>26</v>
      </c>
      <c r="J18" s="30">
        <f t="shared" si="1"/>
        <v>766.6666666666666</v>
      </c>
    </row>
    <row r="19" spans="1:10" ht="14.25">
      <c r="A19" s="19" t="s">
        <v>63</v>
      </c>
      <c r="B19" s="16">
        <v>8</v>
      </c>
      <c r="C19" s="16">
        <v>15</v>
      </c>
      <c r="D19" s="30">
        <f t="shared" si="0"/>
        <v>87.5</v>
      </c>
      <c r="E19" s="16">
        <v>0</v>
      </c>
      <c r="F19" s="16">
        <v>1</v>
      </c>
      <c r="G19" s="30" t="s">
        <v>311</v>
      </c>
      <c r="H19" s="16">
        <v>10</v>
      </c>
      <c r="I19" s="74">
        <v>22</v>
      </c>
      <c r="J19" s="30">
        <f t="shared" si="1"/>
        <v>120</v>
      </c>
    </row>
    <row r="20" spans="1:10" ht="14.25">
      <c r="A20" s="19" t="s">
        <v>64</v>
      </c>
      <c r="B20" s="16">
        <v>54</v>
      </c>
      <c r="C20" s="16">
        <v>50</v>
      </c>
      <c r="D20" s="30">
        <f t="shared" si="0"/>
        <v>-7.407407407407405</v>
      </c>
      <c r="E20" s="16">
        <v>7</v>
      </c>
      <c r="F20" s="16">
        <v>1</v>
      </c>
      <c r="G20" s="30">
        <f>F20*100/E20-100</f>
        <v>-85.71428571428571</v>
      </c>
      <c r="H20" s="16">
        <v>68</v>
      </c>
      <c r="I20" s="74">
        <v>67</v>
      </c>
      <c r="J20" s="30">
        <f t="shared" si="1"/>
        <v>-1.470588235294116</v>
      </c>
    </row>
    <row r="21" spans="1:10" ht="14.25">
      <c r="A21" s="19" t="s">
        <v>65</v>
      </c>
      <c r="B21" s="16">
        <v>32</v>
      </c>
      <c r="C21" s="16">
        <v>36</v>
      </c>
      <c r="D21" s="30">
        <f t="shared" si="0"/>
        <v>12.5</v>
      </c>
      <c r="E21" s="16">
        <v>0</v>
      </c>
      <c r="F21" s="16">
        <v>0</v>
      </c>
      <c r="G21" s="30"/>
      <c r="H21" s="16">
        <v>52</v>
      </c>
      <c r="I21" s="74">
        <v>41</v>
      </c>
      <c r="J21" s="30">
        <f t="shared" si="1"/>
        <v>-21.15384615384616</v>
      </c>
    </row>
    <row r="22" spans="1:10" ht="14.25">
      <c r="A22" s="19" t="s">
        <v>66</v>
      </c>
      <c r="B22" s="16">
        <v>97</v>
      </c>
      <c r="C22" s="16">
        <v>84</v>
      </c>
      <c r="D22" s="30">
        <f t="shared" si="0"/>
        <v>-13.402061855670098</v>
      </c>
      <c r="E22" s="16">
        <v>3</v>
      </c>
      <c r="F22" s="16">
        <v>0</v>
      </c>
      <c r="G22" s="167" t="s">
        <v>316</v>
      </c>
      <c r="H22" s="16">
        <v>112</v>
      </c>
      <c r="I22" s="74">
        <v>110</v>
      </c>
      <c r="J22" s="30">
        <f t="shared" si="1"/>
        <v>-1.7857142857142918</v>
      </c>
    </row>
    <row r="23" spans="1:10" ht="14.25">
      <c r="A23" s="19" t="s">
        <v>67</v>
      </c>
      <c r="B23" s="16">
        <v>26</v>
      </c>
      <c r="C23" s="16">
        <v>43</v>
      </c>
      <c r="D23" s="30">
        <f t="shared" si="0"/>
        <v>65.38461538461539</v>
      </c>
      <c r="E23" s="16">
        <v>0</v>
      </c>
      <c r="F23" s="16">
        <v>1</v>
      </c>
      <c r="G23" s="30" t="s">
        <v>311</v>
      </c>
      <c r="H23" s="16">
        <v>32</v>
      </c>
      <c r="I23" s="74">
        <v>57</v>
      </c>
      <c r="J23" s="30">
        <f t="shared" si="1"/>
        <v>78.125</v>
      </c>
    </row>
    <row r="24" spans="1:10" ht="14.25">
      <c r="A24" s="19" t="s">
        <v>68</v>
      </c>
      <c r="B24" s="16">
        <v>8</v>
      </c>
      <c r="C24" s="16">
        <v>4</v>
      </c>
      <c r="D24" s="30">
        <f t="shared" si="0"/>
        <v>-50</v>
      </c>
      <c r="E24" s="16">
        <v>1</v>
      </c>
      <c r="F24" s="16">
        <v>0</v>
      </c>
      <c r="G24" s="167" t="s">
        <v>316</v>
      </c>
      <c r="H24" s="16">
        <v>10</v>
      </c>
      <c r="I24" s="74">
        <v>5</v>
      </c>
      <c r="J24" s="30">
        <f t="shared" si="1"/>
        <v>-50</v>
      </c>
    </row>
    <row r="25" spans="1:10" ht="14.25">
      <c r="A25" s="19" t="s">
        <v>69</v>
      </c>
      <c r="B25" s="16">
        <v>22</v>
      </c>
      <c r="C25" s="16">
        <v>30</v>
      </c>
      <c r="D25" s="30">
        <f t="shared" si="0"/>
        <v>36.363636363636374</v>
      </c>
      <c r="E25" s="16">
        <v>1</v>
      </c>
      <c r="F25" s="16">
        <v>0</v>
      </c>
      <c r="G25" s="167" t="s">
        <v>316</v>
      </c>
      <c r="H25" s="16">
        <v>30</v>
      </c>
      <c r="I25" s="74">
        <v>43</v>
      </c>
      <c r="J25" s="30">
        <f t="shared" si="1"/>
        <v>43.33333333333334</v>
      </c>
    </row>
    <row r="26" spans="1:10" ht="14.25">
      <c r="A26" s="19" t="s">
        <v>70</v>
      </c>
      <c r="B26" s="16">
        <v>11</v>
      </c>
      <c r="C26" s="16">
        <v>12</v>
      </c>
      <c r="D26" s="30">
        <f t="shared" si="0"/>
        <v>9.090909090909093</v>
      </c>
      <c r="E26" s="16">
        <v>1</v>
      </c>
      <c r="F26" s="16">
        <v>0</v>
      </c>
      <c r="G26" s="167" t="s">
        <v>316</v>
      </c>
      <c r="H26" s="16">
        <v>11</v>
      </c>
      <c r="I26" s="74">
        <v>12</v>
      </c>
      <c r="J26" s="30">
        <f t="shared" si="1"/>
        <v>9.090909090909093</v>
      </c>
    </row>
    <row r="27" spans="1:10" ht="14.25">
      <c r="A27" s="19" t="s">
        <v>71</v>
      </c>
      <c r="B27" s="16">
        <v>23</v>
      </c>
      <c r="C27" s="16">
        <v>41</v>
      </c>
      <c r="D27" s="30">
        <f t="shared" si="0"/>
        <v>78.2608695652174</v>
      </c>
      <c r="E27" s="16">
        <v>0</v>
      </c>
      <c r="F27" s="16">
        <v>2</v>
      </c>
      <c r="G27" s="30" t="s">
        <v>311</v>
      </c>
      <c r="H27" s="16">
        <v>27</v>
      </c>
      <c r="I27" s="74">
        <v>56</v>
      </c>
      <c r="J27" s="30">
        <f t="shared" si="1"/>
        <v>107.40740740740742</v>
      </c>
    </row>
    <row r="28" spans="1:10" ht="14.25">
      <c r="A28" s="19" t="s">
        <v>72</v>
      </c>
      <c r="B28" s="16">
        <v>9</v>
      </c>
      <c r="C28" s="16">
        <v>22</v>
      </c>
      <c r="D28" s="30">
        <f t="shared" si="0"/>
        <v>144.44444444444446</v>
      </c>
      <c r="E28" s="16">
        <v>2</v>
      </c>
      <c r="F28" s="16">
        <v>0</v>
      </c>
      <c r="G28" s="167" t="s">
        <v>316</v>
      </c>
      <c r="H28" s="16">
        <v>10</v>
      </c>
      <c r="I28" s="74">
        <v>27</v>
      </c>
      <c r="J28" s="30">
        <f t="shared" si="1"/>
        <v>170</v>
      </c>
    </row>
    <row r="29" spans="1:10" ht="14.25">
      <c r="A29" s="19" t="s">
        <v>73</v>
      </c>
      <c r="B29" s="16">
        <v>23</v>
      </c>
      <c r="C29" s="16">
        <v>28</v>
      </c>
      <c r="D29" s="30">
        <f t="shared" si="0"/>
        <v>21.73913043478261</v>
      </c>
      <c r="E29" s="16">
        <v>2</v>
      </c>
      <c r="F29" s="16">
        <v>2</v>
      </c>
      <c r="G29" s="30">
        <f>F29*100/E29-100</f>
        <v>0</v>
      </c>
      <c r="H29" s="16">
        <v>27</v>
      </c>
      <c r="I29" s="74">
        <v>40</v>
      </c>
      <c r="J29" s="30">
        <f t="shared" si="1"/>
        <v>48.14814814814815</v>
      </c>
    </row>
    <row r="30" spans="1:10" ht="14.25">
      <c r="A30" s="19" t="s">
        <v>74</v>
      </c>
      <c r="B30" s="16">
        <v>14</v>
      </c>
      <c r="C30" s="16">
        <v>19</v>
      </c>
      <c r="D30" s="30">
        <f t="shared" si="0"/>
        <v>35.71428571428572</v>
      </c>
      <c r="E30" s="16">
        <v>1</v>
      </c>
      <c r="F30" s="16">
        <v>0</v>
      </c>
      <c r="G30" s="167" t="s">
        <v>316</v>
      </c>
      <c r="H30" s="16">
        <v>18</v>
      </c>
      <c r="I30" s="74">
        <v>23</v>
      </c>
      <c r="J30" s="30">
        <f t="shared" si="1"/>
        <v>27.77777777777777</v>
      </c>
    </row>
    <row r="31" spans="1:10" ht="14.25">
      <c r="A31" s="19" t="s">
        <v>75</v>
      </c>
      <c r="B31" s="16">
        <v>35</v>
      </c>
      <c r="C31" s="16">
        <v>22</v>
      </c>
      <c r="D31" s="30">
        <f t="shared" si="0"/>
        <v>-37.142857142857146</v>
      </c>
      <c r="E31" s="16">
        <v>5</v>
      </c>
      <c r="F31" s="16">
        <v>2</v>
      </c>
      <c r="G31" s="30">
        <f>F31*100/E31-100</f>
        <v>-60</v>
      </c>
      <c r="H31" s="16">
        <v>43</v>
      </c>
      <c r="I31" s="74">
        <v>26</v>
      </c>
      <c r="J31" s="30">
        <f t="shared" si="1"/>
        <v>-39.53488372093023</v>
      </c>
    </row>
    <row r="32" spans="1:10" ht="14.25">
      <c r="A32" s="19" t="s">
        <v>76</v>
      </c>
      <c r="B32" s="16">
        <v>19</v>
      </c>
      <c r="C32" s="16">
        <v>13</v>
      </c>
      <c r="D32" s="30">
        <f t="shared" si="0"/>
        <v>-31.578947368421055</v>
      </c>
      <c r="E32" s="16">
        <v>3</v>
      </c>
      <c r="F32" s="16">
        <v>1</v>
      </c>
      <c r="G32" s="30">
        <f>F32*100/E32-100</f>
        <v>-66.66666666666666</v>
      </c>
      <c r="H32" s="16">
        <v>17</v>
      </c>
      <c r="I32" s="74">
        <v>24</v>
      </c>
      <c r="J32" s="30">
        <f t="shared" si="1"/>
        <v>41.176470588235304</v>
      </c>
    </row>
    <row r="33" spans="1:10" ht="14.25">
      <c r="A33" s="19" t="s">
        <v>77</v>
      </c>
      <c r="B33" s="16">
        <v>0</v>
      </c>
      <c r="C33" s="16">
        <v>0</v>
      </c>
      <c r="D33" s="129"/>
      <c r="E33" s="16">
        <v>0</v>
      </c>
      <c r="F33" s="16">
        <v>0</v>
      </c>
      <c r="G33" s="30"/>
      <c r="H33" s="16">
        <v>0</v>
      </c>
      <c r="I33" s="74">
        <v>0</v>
      </c>
      <c r="J33" s="129"/>
    </row>
    <row r="34" spans="1:10" ht="15">
      <c r="A34" s="22" t="s">
        <v>78</v>
      </c>
      <c r="B34" s="23">
        <v>686</v>
      </c>
      <c r="C34" s="23">
        <v>801</v>
      </c>
      <c r="D34" s="32">
        <f t="shared" si="0"/>
        <v>16.76384839650146</v>
      </c>
      <c r="E34" s="23">
        <v>32</v>
      </c>
      <c r="F34" s="23">
        <v>21</v>
      </c>
      <c r="G34" s="32">
        <f>F34*100/E34-100</f>
        <v>-34.375</v>
      </c>
      <c r="H34" s="23">
        <v>901</v>
      </c>
      <c r="I34" s="76">
        <v>1043</v>
      </c>
      <c r="J34" s="32">
        <f t="shared" si="1"/>
        <v>15.760266370699227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 G9 G11:G14 G16:G21 G23 G27 G29 G31:G34">
    <cfRule type="cellIs" priority="22" dxfId="143" operator="lessThanOrEqual" stopIfTrue="1">
      <formula>0</formula>
    </cfRule>
  </conditionalFormatting>
  <conditionalFormatting sqref="J7:J34 D7:D34 G7 G9 G11:G14 G16:G21 G23 G27 G29 G31:G34">
    <cfRule type="cellIs" priority="21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150"/>
  <sheetViews>
    <sheetView tabSelected="1" workbookViewId="0" topLeftCell="A10">
      <selection activeCell="L10" sqref="L10"/>
    </sheetView>
  </sheetViews>
  <sheetFormatPr defaultColWidth="9.140625" defaultRowHeight="15"/>
  <cols>
    <col min="1" max="1" width="68.57421875" style="1" customWidth="1"/>
    <col min="2" max="13" width="10.8515625" style="1" customWidth="1"/>
    <col min="14" max="16384" width="9.140625" style="1" customWidth="1"/>
  </cols>
  <sheetData>
    <row r="1" spans="1:10" ht="18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146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3"/>
      <c r="E5" s="193" t="s">
        <v>46</v>
      </c>
      <c r="F5" s="193"/>
      <c r="G5" s="193"/>
      <c r="H5" s="193" t="s">
        <v>47</v>
      </c>
      <c r="I5" s="193"/>
      <c r="J5" s="193"/>
    </row>
    <row r="6" spans="1:10" s="13" customFormat="1" ht="14.25">
      <c r="A6" s="192"/>
      <c r="B6" s="61" t="s">
        <v>81</v>
      </c>
      <c r="C6" s="142" t="s">
        <v>49</v>
      </c>
      <c r="D6" s="63" t="s">
        <v>50</v>
      </c>
      <c r="E6" s="63" t="s">
        <v>81</v>
      </c>
      <c r="F6" s="63" t="s">
        <v>49</v>
      </c>
      <c r="G6" s="63" t="s">
        <v>50</v>
      </c>
      <c r="H6" s="63" t="s">
        <v>81</v>
      </c>
      <c r="I6" s="63" t="s">
        <v>49</v>
      </c>
      <c r="J6" s="63" t="s">
        <v>50</v>
      </c>
    </row>
    <row r="7" spans="1:10" ht="14.25">
      <c r="A7" s="40" t="s">
        <v>147</v>
      </c>
      <c r="B7" s="74">
        <v>30</v>
      </c>
      <c r="C7" s="155">
        <v>35</v>
      </c>
      <c r="D7" s="30">
        <f>C7*100/B7-100</f>
        <v>16.66666666666667</v>
      </c>
      <c r="E7" s="16">
        <v>6</v>
      </c>
      <c r="F7" s="16">
        <v>7</v>
      </c>
      <c r="G7" s="30">
        <f>F7*100/E7-100</f>
        <v>16.66666666666667</v>
      </c>
      <c r="H7" s="16">
        <v>48</v>
      </c>
      <c r="I7" s="16">
        <v>45</v>
      </c>
      <c r="J7" s="30">
        <f>I7*100/H7-100</f>
        <v>-6.25</v>
      </c>
    </row>
    <row r="8" spans="1:10" ht="14.25">
      <c r="A8" s="19" t="s">
        <v>148</v>
      </c>
      <c r="B8" s="74">
        <v>30</v>
      </c>
      <c r="C8" s="74">
        <v>6</v>
      </c>
      <c r="D8" s="30">
        <f aca="true" t="shared" si="0" ref="D8:D71">C8*100/B8-100</f>
        <v>-80</v>
      </c>
      <c r="E8" s="16">
        <v>10</v>
      </c>
      <c r="F8" s="16">
        <v>2</v>
      </c>
      <c r="G8" s="30">
        <f aca="true" t="shared" si="1" ref="G8:G73">F8*100/E8-100</f>
        <v>-80</v>
      </c>
      <c r="H8" s="16">
        <v>41</v>
      </c>
      <c r="I8" s="16">
        <v>5</v>
      </c>
      <c r="J8" s="30">
        <f aca="true" t="shared" si="2" ref="J8:J71">I8*100/H8-100</f>
        <v>-87.8048780487805</v>
      </c>
    </row>
    <row r="9" spans="1:10" ht="14.25">
      <c r="A9" s="19" t="s">
        <v>149</v>
      </c>
      <c r="B9" s="74">
        <v>53</v>
      </c>
      <c r="C9" s="74">
        <v>68</v>
      </c>
      <c r="D9" s="30">
        <f t="shared" si="0"/>
        <v>28.30188679245282</v>
      </c>
      <c r="E9" s="16">
        <v>11</v>
      </c>
      <c r="F9" s="16">
        <v>16</v>
      </c>
      <c r="G9" s="30">
        <f t="shared" si="1"/>
        <v>45.45454545454547</v>
      </c>
      <c r="H9" s="16">
        <v>75</v>
      </c>
      <c r="I9" s="16">
        <v>101</v>
      </c>
      <c r="J9" s="30">
        <f t="shared" si="2"/>
        <v>34.66666666666666</v>
      </c>
    </row>
    <row r="10" spans="1:10" ht="14.25">
      <c r="A10" s="19" t="s">
        <v>150</v>
      </c>
      <c r="B10" s="74">
        <v>18</v>
      </c>
      <c r="C10" s="74">
        <v>22</v>
      </c>
      <c r="D10" s="30">
        <f t="shared" si="0"/>
        <v>22.22222222222223</v>
      </c>
      <c r="E10" s="16">
        <v>5</v>
      </c>
      <c r="F10" s="16">
        <v>5</v>
      </c>
      <c r="G10" s="30">
        <f t="shared" si="1"/>
        <v>0</v>
      </c>
      <c r="H10" s="16">
        <v>30</v>
      </c>
      <c r="I10" s="16">
        <v>34</v>
      </c>
      <c r="J10" s="30">
        <f t="shared" si="2"/>
        <v>13.333333333333329</v>
      </c>
    </row>
    <row r="11" spans="1:10" ht="14.25">
      <c r="A11" s="19" t="s">
        <v>151</v>
      </c>
      <c r="B11" s="74">
        <v>45</v>
      </c>
      <c r="C11" s="74">
        <v>36</v>
      </c>
      <c r="D11" s="30">
        <f t="shared" si="0"/>
        <v>-20</v>
      </c>
      <c r="E11" s="16">
        <v>12</v>
      </c>
      <c r="F11" s="16">
        <v>8</v>
      </c>
      <c r="G11" s="30">
        <f t="shared" si="1"/>
        <v>-33.33333333333333</v>
      </c>
      <c r="H11" s="16">
        <v>58</v>
      </c>
      <c r="I11" s="16">
        <v>56</v>
      </c>
      <c r="J11" s="30">
        <f t="shared" si="2"/>
        <v>-3.448275862068968</v>
      </c>
    </row>
    <row r="12" spans="1:10" ht="14.25">
      <c r="A12" s="19" t="s">
        <v>152</v>
      </c>
      <c r="B12" s="74">
        <v>1</v>
      </c>
      <c r="C12" s="74">
        <v>0</v>
      </c>
      <c r="D12" s="168" t="s">
        <v>316</v>
      </c>
      <c r="E12" s="16">
        <v>0</v>
      </c>
      <c r="F12" s="16">
        <v>0</v>
      </c>
      <c r="G12" s="30"/>
      <c r="H12" s="16">
        <v>1</v>
      </c>
      <c r="I12" s="16">
        <v>0</v>
      </c>
      <c r="J12" s="168" t="s">
        <v>316</v>
      </c>
    </row>
    <row r="13" spans="1:10" ht="14.25">
      <c r="A13" s="19" t="s">
        <v>153</v>
      </c>
      <c r="B13" s="74">
        <v>38</v>
      </c>
      <c r="C13" s="74">
        <v>78</v>
      </c>
      <c r="D13" s="30">
        <f t="shared" si="0"/>
        <v>105.26315789473685</v>
      </c>
      <c r="E13" s="16">
        <v>11</v>
      </c>
      <c r="F13" s="16">
        <v>17</v>
      </c>
      <c r="G13" s="30">
        <f t="shared" si="1"/>
        <v>54.54545454545453</v>
      </c>
      <c r="H13" s="16">
        <v>43</v>
      </c>
      <c r="I13" s="16">
        <v>100</v>
      </c>
      <c r="J13" s="30">
        <f t="shared" si="2"/>
        <v>132.5581395348837</v>
      </c>
    </row>
    <row r="14" spans="1:10" ht="14.25">
      <c r="A14" s="19" t="s">
        <v>154</v>
      </c>
      <c r="B14" s="74">
        <v>0</v>
      </c>
      <c r="C14" s="74">
        <v>0</v>
      </c>
      <c r="D14" s="30"/>
      <c r="E14" s="16">
        <v>0</v>
      </c>
      <c r="F14" s="16">
        <v>0</v>
      </c>
      <c r="G14" s="30"/>
      <c r="H14" s="16">
        <v>0</v>
      </c>
      <c r="I14" s="16">
        <v>0</v>
      </c>
      <c r="J14" s="30"/>
    </row>
    <row r="15" spans="1:12" ht="14.25">
      <c r="A15" s="19" t="s">
        <v>155</v>
      </c>
      <c r="B15" s="74">
        <v>55</v>
      </c>
      <c r="C15" s="74">
        <v>80</v>
      </c>
      <c r="D15" s="30">
        <f t="shared" si="0"/>
        <v>45.45454545454547</v>
      </c>
      <c r="E15" s="16">
        <v>19</v>
      </c>
      <c r="F15" s="16">
        <v>23</v>
      </c>
      <c r="G15" s="30">
        <f t="shared" si="1"/>
        <v>21.05263157894737</v>
      </c>
      <c r="H15" s="16">
        <v>62</v>
      </c>
      <c r="I15" s="16">
        <v>100</v>
      </c>
      <c r="J15" s="30">
        <f t="shared" si="2"/>
        <v>61.29032258064515</v>
      </c>
      <c r="L15" s="167"/>
    </row>
    <row r="16" spans="1:10" ht="14.25">
      <c r="A16" s="19" t="s">
        <v>156</v>
      </c>
      <c r="B16" s="74">
        <v>0</v>
      </c>
      <c r="C16" s="74">
        <v>0</v>
      </c>
      <c r="D16" s="30"/>
      <c r="E16" s="16">
        <v>0</v>
      </c>
      <c r="F16" s="16">
        <v>0</v>
      </c>
      <c r="G16" s="30"/>
      <c r="H16" s="16">
        <v>0</v>
      </c>
      <c r="I16" s="16">
        <v>0</v>
      </c>
      <c r="J16" s="30"/>
    </row>
    <row r="17" spans="1:10" ht="14.25">
      <c r="A17" s="19" t="s">
        <v>157</v>
      </c>
      <c r="B17" s="74">
        <v>20</v>
      </c>
      <c r="C17" s="74">
        <v>19</v>
      </c>
      <c r="D17" s="30">
        <f t="shared" si="0"/>
        <v>-5</v>
      </c>
      <c r="E17" s="16">
        <v>3</v>
      </c>
      <c r="F17" s="16">
        <v>10</v>
      </c>
      <c r="G17" s="30">
        <f t="shared" si="1"/>
        <v>233.33333333333331</v>
      </c>
      <c r="H17" s="16">
        <v>25</v>
      </c>
      <c r="I17" s="16">
        <v>23</v>
      </c>
      <c r="J17" s="30">
        <f t="shared" si="2"/>
        <v>-8</v>
      </c>
    </row>
    <row r="18" spans="1:10" ht="14.25">
      <c r="A18" s="19" t="s">
        <v>158</v>
      </c>
      <c r="B18" s="74">
        <v>8</v>
      </c>
      <c r="C18" s="74">
        <v>20</v>
      </c>
      <c r="D18" s="30">
        <f t="shared" si="0"/>
        <v>150</v>
      </c>
      <c r="E18" s="16">
        <v>0</v>
      </c>
      <c r="F18" s="16">
        <v>7</v>
      </c>
      <c r="G18" s="30" t="s">
        <v>311</v>
      </c>
      <c r="H18" s="16">
        <v>12</v>
      </c>
      <c r="I18" s="16">
        <v>25</v>
      </c>
      <c r="J18" s="30">
        <f t="shared" si="2"/>
        <v>108.33333333333334</v>
      </c>
    </row>
    <row r="19" spans="1:10" ht="14.25">
      <c r="A19" s="19" t="s">
        <v>159</v>
      </c>
      <c r="B19" s="74">
        <v>0</v>
      </c>
      <c r="C19" s="74">
        <v>0</v>
      </c>
      <c r="D19" s="30"/>
      <c r="E19" s="16">
        <v>0</v>
      </c>
      <c r="F19" s="16">
        <v>0</v>
      </c>
      <c r="G19" s="30"/>
      <c r="H19" s="16">
        <v>0</v>
      </c>
      <c r="I19" s="16">
        <v>0</v>
      </c>
      <c r="J19" s="30"/>
    </row>
    <row r="20" spans="1:10" ht="14.25">
      <c r="A20" s="19" t="s">
        <v>160</v>
      </c>
      <c r="B20" s="74">
        <v>31</v>
      </c>
      <c r="C20" s="74">
        <v>32</v>
      </c>
      <c r="D20" s="30">
        <f t="shared" si="0"/>
        <v>3.225806451612897</v>
      </c>
      <c r="E20" s="16">
        <v>13</v>
      </c>
      <c r="F20" s="16">
        <v>1</v>
      </c>
      <c r="G20" s="30">
        <f t="shared" si="1"/>
        <v>-92.3076923076923</v>
      </c>
      <c r="H20" s="16">
        <v>33</v>
      </c>
      <c r="I20" s="16">
        <v>49</v>
      </c>
      <c r="J20" s="30">
        <f t="shared" si="2"/>
        <v>48.4848484848485</v>
      </c>
    </row>
    <row r="21" spans="1:10" ht="14.25">
      <c r="A21" s="19" t="s">
        <v>161</v>
      </c>
      <c r="B21" s="74">
        <v>3</v>
      </c>
      <c r="C21" s="74">
        <v>9</v>
      </c>
      <c r="D21" s="30">
        <f t="shared" si="0"/>
        <v>200</v>
      </c>
      <c r="E21" s="16">
        <v>0</v>
      </c>
      <c r="F21" s="16">
        <v>1</v>
      </c>
      <c r="G21" s="30" t="s">
        <v>311</v>
      </c>
      <c r="H21" s="16">
        <v>3</v>
      </c>
      <c r="I21" s="16">
        <v>14</v>
      </c>
      <c r="J21" s="30">
        <f t="shared" si="2"/>
        <v>366.6666666666667</v>
      </c>
    </row>
    <row r="22" spans="1:10" ht="14.25">
      <c r="A22" s="19" t="s">
        <v>162</v>
      </c>
      <c r="B22" s="74">
        <v>0</v>
      </c>
      <c r="C22" s="74">
        <v>0</v>
      </c>
      <c r="D22" s="30"/>
      <c r="E22" s="16">
        <v>0</v>
      </c>
      <c r="F22" s="16">
        <v>0</v>
      </c>
      <c r="G22" s="30"/>
      <c r="H22" s="16">
        <v>0</v>
      </c>
      <c r="I22" s="16">
        <v>0</v>
      </c>
      <c r="J22" s="30"/>
    </row>
    <row r="23" spans="1:10" ht="14.25">
      <c r="A23" s="19" t="s">
        <v>163</v>
      </c>
      <c r="B23" s="74">
        <v>7</v>
      </c>
      <c r="C23" s="74">
        <v>14</v>
      </c>
      <c r="D23" s="30">
        <f t="shared" si="0"/>
        <v>100</v>
      </c>
      <c r="E23" s="16">
        <v>2</v>
      </c>
      <c r="F23" s="16">
        <v>11</v>
      </c>
      <c r="G23" s="30">
        <f t="shared" si="1"/>
        <v>450</v>
      </c>
      <c r="H23" s="16">
        <v>7</v>
      </c>
      <c r="I23" s="16">
        <v>8</v>
      </c>
      <c r="J23" s="30">
        <f t="shared" si="2"/>
        <v>14.285714285714292</v>
      </c>
    </row>
    <row r="24" spans="1:12" ht="14.25">
      <c r="A24" s="19" t="s">
        <v>164</v>
      </c>
      <c r="B24" s="74">
        <v>36</v>
      </c>
      <c r="C24" s="74">
        <v>23</v>
      </c>
      <c r="D24" s="30">
        <f t="shared" si="0"/>
        <v>-36.111111111111114</v>
      </c>
      <c r="E24" s="16">
        <v>8</v>
      </c>
      <c r="F24" s="16">
        <v>5</v>
      </c>
      <c r="G24" s="30">
        <f t="shared" si="1"/>
        <v>-37.5</v>
      </c>
      <c r="H24" s="16">
        <v>38</v>
      </c>
      <c r="I24" s="16">
        <v>24</v>
      </c>
      <c r="J24" s="30">
        <f t="shared" si="2"/>
        <v>-36.8421052631579</v>
      </c>
      <c r="L24" s="149"/>
    </row>
    <row r="25" spans="1:10" ht="14.25">
      <c r="A25" s="19" t="s">
        <v>165</v>
      </c>
      <c r="B25" s="74">
        <v>23</v>
      </c>
      <c r="C25" s="74">
        <v>22</v>
      </c>
      <c r="D25" s="30">
        <f t="shared" si="0"/>
        <v>-4.347826086956516</v>
      </c>
      <c r="E25" s="16">
        <v>5</v>
      </c>
      <c r="F25" s="16">
        <v>9</v>
      </c>
      <c r="G25" s="30">
        <f t="shared" si="1"/>
        <v>80</v>
      </c>
      <c r="H25" s="16">
        <v>31</v>
      </c>
      <c r="I25" s="16">
        <v>17</v>
      </c>
      <c r="J25" s="30">
        <f t="shared" si="2"/>
        <v>-45.16129032258065</v>
      </c>
    </row>
    <row r="26" spans="1:10" ht="14.25">
      <c r="A26" s="19" t="s">
        <v>166</v>
      </c>
      <c r="B26" s="74">
        <v>10</v>
      </c>
      <c r="C26" s="74">
        <v>20</v>
      </c>
      <c r="D26" s="30">
        <f t="shared" si="0"/>
        <v>100</v>
      </c>
      <c r="E26" s="16">
        <v>1</v>
      </c>
      <c r="F26" s="16">
        <v>6</v>
      </c>
      <c r="G26" s="30">
        <f t="shared" si="1"/>
        <v>500</v>
      </c>
      <c r="H26" s="16">
        <v>9</v>
      </c>
      <c r="I26" s="16">
        <v>30</v>
      </c>
      <c r="J26" s="30">
        <f t="shared" si="2"/>
        <v>233.33333333333331</v>
      </c>
    </row>
    <row r="27" spans="1:10" ht="14.25">
      <c r="A27" s="19" t="s">
        <v>167</v>
      </c>
      <c r="B27" s="74">
        <v>11</v>
      </c>
      <c r="C27" s="74">
        <v>10</v>
      </c>
      <c r="D27" s="30">
        <f t="shared" si="0"/>
        <v>-9.090909090909093</v>
      </c>
      <c r="E27" s="16">
        <v>0</v>
      </c>
      <c r="F27" s="16">
        <v>0</v>
      </c>
      <c r="G27" s="30"/>
      <c r="H27" s="16">
        <v>15</v>
      </c>
      <c r="I27" s="16">
        <v>18</v>
      </c>
      <c r="J27" s="30">
        <f t="shared" si="2"/>
        <v>20</v>
      </c>
    </row>
    <row r="28" spans="1:10" ht="14.25">
      <c r="A28" s="19" t="s">
        <v>168</v>
      </c>
      <c r="B28" s="74">
        <v>1</v>
      </c>
      <c r="C28" s="74">
        <v>1</v>
      </c>
      <c r="D28" s="30">
        <f t="shared" si="0"/>
        <v>0</v>
      </c>
      <c r="E28" s="16">
        <v>0</v>
      </c>
      <c r="F28" s="16">
        <v>0</v>
      </c>
      <c r="G28" s="30"/>
      <c r="H28" s="16">
        <v>1</v>
      </c>
      <c r="I28" s="16">
        <v>1</v>
      </c>
      <c r="J28" s="30">
        <f t="shared" si="2"/>
        <v>0</v>
      </c>
    </row>
    <row r="29" spans="1:10" ht="14.25">
      <c r="A29" s="19" t="s">
        <v>169</v>
      </c>
      <c r="B29" s="74">
        <v>49</v>
      </c>
      <c r="C29" s="74">
        <v>44</v>
      </c>
      <c r="D29" s="30">
        <f t="shared" si="0"/>
        <v>-10.204081632653057</v>
      </c>
      <c r="E29" s="16">
        <v>11</v>
      </c>
      <c r="F29" s="16">
        <v>4</v>
      </c>
      <c r="G29" s="30">
        <f t="shared" si="1"/>
        <v>-63.63636363636363</v>
      </c>
      <c r="H29" s="16">
        <v>52</v>
      </c>
      <c r="I29" s="16">
        <v>58</v>
      </c>
      <c r="J29" s="30">
        <f t="shared" si="2"/>
        <v>11.538461538461533</v>
      </c>
    </row>
    <row r="30" spans="1:10" ht="14.25">
      <c r="A30" s="19" t="s">
        <v>170</v>
      </c>
      <c r="B30" s="74">
        <v>11</v>
      </c>
      <c r="C30" s="74">
        <v>15</v>
      </c>
      <c r="D30" s="30">
        <f t="shared" si="0"/>
        <v>36.363636363636374</v>
      </c>
      <c r="E30" s="16">
        <v>5</v>
      </c>
      <c r="F30" s="16">
        <v>3</v>
      </c>
      <c r="G30" s="30">
        <f t="shared" si="1"/>
        <v>-40</v>
      </c>
      <c r="H30" s="16">
        <v>11</v>
      </c>
      <c r="I30" s="16">
        <v>24</v>
      </c>
      <c r="J30" s="30">
        <f t="shared" si="2"/>
        <v>118.18181818181819</v>
      </c>
    </row>
    <row r="31" spans="1:10" ht="14.25">
      <c r="A31" s="19" t="s">
        <v>171</v>
      </c>
      <c r="B31" s="74">
        <v>49</v>
      </c>
      <c r="C31" s="74">
        <v>38</v>
      </c>
      <c r="D31" s="30">
        <f t="shared" si="0"/>
        <v>-22.448979591836732</v>
      </c>
      <c r="E31" s="16">
        <v>5</v>
      </c>
      <c r="F31" s="16">
        <v>11</v>
      </c>
      <c r="G31" s="30">
        <f t="shared" si="1"/>
        <v>120</v>
      </c>
      <c r="H31" s="16">
        <v>60</v>
      </c>
      <c r="I31" s="16">
        <v>38</v>
      </c>
      <c r="J31" s="30">
        <f t="shared" si="2"/>
        <v>-36.666666666666664</v>
      </c>
    </row>
    <row r="32" spans="1:10" ht="14.25">
      <c r="A32" s="19" t="s">
        <v>172</v>
      </c>
      <c r="B32" s="74">
        <v>5</v>
      </c>
      <c r="C32" s="74">
        <v>6</v>
      </c>
      <c r="D32" s="30">
        <f t="shared" si="0"/>
        <v>20</v>
      </c>
      <c r="E32" s="16">
        <v>1</v>
      </c>
      <c r="F32" s="16">
        <v>3</v>
      </c>
      <c r="G32" s="30">
        <f t="shared" si="1"/>
        <v>200</v>
      </c>
      <c r="H32" s="16">
        <v>9</v>
      </c>
      <c r="I32" s="16">
        <v>4</v>
      </c>
      <c r="J32" s="30">
        <f t="shared" si="2"/>
        <v>-55.55555555555556</v>
      </c>
    </row>
    <row r="33" spans="1:10" ht="14.25">
      <c r="A33" s="19" t="s">
        <v>173</v>
      </c>
      <c r="B33" s="74">
        <v>0</v>
      </c>
      <c r="C33" s="74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</row>
    <row r="34" spans="1:10" ht="14.25">
      <c r="A34" s="19" t="s">
        <v>174</v>
      </c>
      <c r="B34" s="74">
        <v>26</v>
      </c>
      <c r="C34" s="74">
        <v>11</v>
      </c>
      <c r="D34" s="30">
        <f t="shared" si="0"/>
        <v>-57.69230769230769</v>
      </c>
      <c r="E34" s="16">
        <v>5</v>
      </c>
      <c r="F34" s="16">
        <v>2</v>
      </c>
      <c r="G34" s="30">
        <f t="shared" si="1"/>
        <v>-60</v>
      </c>
      <c r="H34" s="16">
        <v>35</v>
      </c>
      <c r="I34" s="16">
        <v>24</v>
      </c>
      <c r="J34" s="30">
        <f t="shared" si="2"/>
        <v>-31.42857142857143</v>
      </c>
    </row>
    <row r="35" spans="1:10" ht="14.25">
      <c r="A35" s="19" t="s">
        <v>175</v>
      </c>
      <c r="B35" s="74">
        <v>156</v>
      </c>
      <c r="C35" s="74">
        <v>212</v>
      </c>
      <c r="D35" s="30">
        <f t="shared" si="0"/>
        <v>35.897435897435884</v>
      </c>
      <c r="E35" s="16">
        <v>37</v>
      </c>
      <c r="F35" s="16">
        <v>39</v>
      </c>
      <c r="G35" s="30">
        <f t="shared" si="1"/>
        <v>5.4054054054054035</v>
      </c>
      <c r="H35" s="16">
        <v>171</v>
      </c>
      <c r="I35" s="16">
        <v>286</v>
      </c>
      <c r="J35" s="30">
        <f t="shared" si="2"/>
        <v>67.2514619883041</v>
      </c>
    </row>
    <row r="36" spans="1:10" ht="28.5">
      <c r="A36" s="19" t="s">
        <v>176</v>
      </c>
      <c r="B36" s="74">
        <v>5</v>
      </c>
      <c r="C36" s="140">
        <v>2</v>
      </c>
      <c r="D36" s="30">
        <f t="shared" si="0"/>
        <v>-60</v>
      </c>
      <c r="E36" s="16">
        <v>2</v>
      </c>
      <c r="F36" s="16">
        <v>0</v>
      </c>
      <c r="G36" s="168" t="s">
        <v>316</v>
      </c>
      <c r="H36" s="16">
        <v>5</v>
      </c>
      <c r="I36" s="16">
        <v>3</v>
      </c>
      <c r="J36" s="30">
        <f t="shared" si="2"/>
        <v>-40</v>
      </c>
    </row>
    <row r="37" spans="1:10" ht="14.25">
      <c r="A37" s="19" t="s">
        <v>177</v>
      </c>
      <c r="B37" s="74">
        <v>0</v>
      </c>
      <c r="C37" s="140">
        <v>0</v>
      </c>
      <c r="D37" s="30"/>
      <c r="E37" s="16">
        <v>0</v>
      </c>
      <c r="F37" s="140">
        <v>0</v>
      </c>
      <c r="G37" s="30"/>
      <c r="H37" s="16">
        <v>0</v>
      </c>
      <c r="I37" s="16">
        <v>0</v>
      </c>
      <c r="J37" s="30"/>
    </row>
    <row r="38" spans="1:10" ht="28.5">
      <c r="A38" s="19" t="s">
        <v>178</v>
      </c>
      <c r="B38" s="74">
        <v>31</v>
      </c>
      <c r="C38" s="140">
        <v>36</v>
      </c>
      <c r="D38" s="30">
        <f t="shared" si="0"/>
        <v>16.129032258064512</v>
      </c>
      <c r="E38" s="16">
        <v>14</v>
      </c>
      <c r="F38" s="140">
        <v>11</v>
      </c>
      <c r="G38" s="30">
        <f t="shared" si="1"/>
        <v>-21.42857142857143</v>
      </c>
      <c r="H38" s="16">
        <v>34</v>
      </c>
      <c r="I38" s="16">
        <v>42</v>
      </c>
      <c r="J38" s="30">
        <f t="shared" si="2"/>
        <v>23.529411764705884</v>
      </c>
    </row>
    <row r="39" spans="1:10" ht="14.25">
      <c r="A39" s="19" t="s">
        <v>179</v>
      </c>
      <c r="B39" s="74">
        <v>0</v>
      </c>
      <c r="C39" s="140">
        <v>0</v>
      </c>
      <c r="D39" s="30"/>
      <c r="E39" s="16">
        <v>0</v>
      </c>
      <c r="F39" s="140">
        <v>0</v>
      </c>
      <c r="G39" s="30"/>
      <c r="H39" s="16">
        <v>0</v>
      </c>
      <c r="I39" s="16">
        <v>0</v>
      </c>
      <c r="J39" s="30"/>
    </row>
    <row r="40" spans="1:10" ht="14.25">
      <c r="A40" s="19" t="s">
        <v>180</v>
      </c>
      <c r="B40" s="74">
        <v>181</v>
      </c>
      <c r="C40" s="140">
        <v>213</v>
      </c>
      <c r="D40" s="30">
        <f t="shared" si="0"/>
        <v>17.67955801104972</v>
      </c>
      <c r="E40" s="16">
        <v>49</v>
      </c>
      <c r="F40" s="140">
        <v>56</v>
      </c>
      <c r="G40" s="30">
        <f t="shared" si="1"/>
        <v>14.285714285714292</v>
      </c>
      <c r="H40" s="16">
        <v>219</v>
      </c>
      <c r="I40" s="16">
        <v>252</v>
      </c>
      <c r="J40" s="30">
        <f t="shared" si="2"/>
        <v>15.06849315068493</v>
      </c>
    </row>
    <row r="41" spans="1:10" ht="14.25">
      <c r="A41" s="19" t="s">
        <v>181</v>
      </c>
      <c r="B41" s="74">
        <v>14</v>
      </c>
      <c r="C41" s="140">
        <v>0</v>
      </c>
      <c r="D41" s="168" t="s">
        <v>316</v>
      </c>
      <c r="E41" s="16">
        <v>5</v>
      </c>
      <c r="F41" s="140">
        <v>0</v>
      </c>
      <c r="G41" s="168" t="s">
        <v>316</v>
      </c>
      <c r="H41" s="16">
        <v>14</v>
      </c>
      <c r="I41" s="16">
        <v>0</v>
      </c>
      <c r="J41" s="168" t="s">
        <v>316</v>
      </c>
    </row>
    <row r="42" spans="1:10" ht="14.25">
      <c r="A42" s="19" t="s">
        <v>182</v>
      </c>
      <c r="B42" s="74">
        <v>374</v>
      </c>
      <c r="C42" s="140">
        <v>324</v>
      </c>
      <c r="D42" s="30">
        <f t="shared" si="0"/>
        <v>-13.368983957219257</v>
      </c>
      <c r="E42" s="16">
        <v>91</v>
      </c>
      <c r="F42" s="140">
        <v>72</v>
      </c>
      <c r="G42" s="30">
        <f t="shared" si="1"/>
        <v>-20.879120879120876</v>
      </c>
      <c r="H42" s="16">
        <v>498</v>
      </c>
      <c r="I42" s="16">
        <v>430</v>
      </c>
      <c r="J42" s="30">
        <f t="shared" si="2"/>
        <v>-13.654618473895582</v>
      </c>
    </row>
    <row r="43" spans="1:10" ht="14.25">
      <c r="A43" s="19" t="s">
        <v>183</v>
      </c>
      <c r="B43" s="74">
        <v>1</v>
      </c>
      <c r="C43" s="140">
        <v>2</v>
      </c>
      <c r="D43" s="30">
        <f t="shared" si="0"/>
        <v>100</v>
      </c>
      <c r="E43" s="16">
        <v>0</v>
      </c>
      <c r="F43" s="140">
        <v>2</v>
      </c>
      <c r="G43" s="30" t="s">
        <v>311</v>
      </c>
      <c r="H43" s="16">
        <v>2</v>
      </c>
      <c r="I43" s="16">
        <v>0</v>
      </c>
      <c r="J43" s="168" t="s">
        <v>316</v>
      </c>
    </row>
    <row r="44" spans="1:10" ht="14.25">
      <c r="A44" s="19" t="s">
        <v>184</v>
      </c>
      <c r="B44" s="74">
        <v>0</v>
      </c>
      <c r="C44" s="140">
        <v>0</v>
      </c>
      <c r="D44" s="30"/>
      <c r="E44" s="16">
        <v>0</v>
      </c>
      <c r="F44" s="140">
        <v>0</v>
      </c>
      <c r="G44" s="30"/>
      <c r="H44" s="16">
        <v>0</v>
      </c>
      <c r="I44" s="16">
        <v>0</v>
      </c>
      <c r="J44" s="30"/>
    </row>
    <row r="45" spans="1:10" ht="14.25">
      <c r="A45" s="19" t="s">
        <v>185</v>
      </c>
      <c r="B45" s="74">
        <v>11</v>
      </c>
      <c r="C45" s="140">
        <v>2</v>
      </c>
      <c r="D45" s="30">
        <f t="shared" si="0"/>
        <v>-81.81818181818181</v>
      </c>
      <c r="E45" s="16">
        <v>1</v>
      </c>
      <c r="F45" s="140">
        <v>0</v>
      </c>
      <c r="G45" s="168" t="s">
        <v>316</v>
      </c>
      <c r="H45" s="16">
        <v>18</v>
      </c>
      <c r="I45" s="16">
        <v>6</v>
      </c>
      <c r="J45" s="30">
        <f t="shared" si="2"/>
        <v>-66.66666666666666</v>
      </c>
    </row>
    <row r="46" spans="1:10" ht="14.25">
      <c r="A46" s="19" t="s">
        <v>186</v>
      </c>
      <c r="B46" s="74">
        <v>0</v>
      </c>
      <c r="C46" s="140">
        <v>1</v>
      </c>
      <c r="D46" s="30" t="s">
        <v>311</v>
      </c>
      <c r="E46" s="16">
        <v>0</v>
      </c>
      <c r="F46" s="140">
        <v>0</v>
      </c>
      <c r="G46" s="30"/>
      <c r="H46" s="16">
        <v>0</v>
      </c>
      <c r="I46" s="16">
        <v>1</v>
      </c>
      <c r="J46" s="30" t="s">
        <v>311</v>
      </c>
    </row>
    <row r="47" spans="1:10" ht="14.25">
      <c r="A47" s="19" t="s">
        <v>187</v>
      </c>
      <c r="B47" s="74">
        <v>85</v>
      </c>
      <c r="C47" s="140">
        <v>77</v>
      </c>
      <c r="D47" s="30">
        <f t="shared" si="0"/>
        <v>-9.411764705882348</v>
      </c>
      <c r="E47" s="16">
        <v>28</v>
      </c>
      <c r="F47" s="140">
        <v>19</v>
      </c>
      <c r="G47" s="30">
        <f t="shared" si="1"/>
        <v>-32.14285714285714</v>
      </c>
      <c r="H47" s="16">
        <v>110</v>
      </c>
      <c r="I47" s="16">
        <v>89</v>
      </c>
      <c r="J47" s="30">
        <f t="shared" si="2"/>
        <v>-19.090909090909093</v>
      </c>
    </row>
    <row r="48" spans="1:10" ht="28.5">
      <c r="A48" s="19" t="s">
        <v>188</v>
      </c>
      <c r="B48" s="74">
        <v>5</v>
      </c>
      <c r="C48" s="140">
        <v>4</v>
      </c>
      <c r="D48" s="30">
        <f t="shared" si="0"/>
        <v>-20</v>
      </c>
      <c r="E48" s="16">
        <v>0</v>
      </c>
      <c r="F48" s="140">
        <v>0</v>
      </c>
      <c r="G48" s="30"/>
      <c r="H48" s="16">
        <v>7</v>
      </c>
      <c r="I48" s="16">
        <v>7</v>
      </c>
      <c r="J48" s="30">
        <f t="shared" si="2"/>
        <v>0</v>
      </c>
    </row>
    <row r="49" spans="1:10" ht="14.25">
      <c r="A49" s="19" t="s">
        <v>189</v>
      </c>
      <c r="B49" s="74">
        <v>34</v>
      </c>
      <c r="C49" s="140">
        <v>41</v>
      </c>
      <c r="D49" s="30">
        <f t="shared" si="0"/>
        <v>20.588235294117652</v>
      </c>
      <c r="E49" s="16">
        <v>3</v>
      </c>
      <c r="F49" s="140">
        <v>6</v>
      </c>
      <c r="G49" s="30">
        <f t="shared" si="1"/>
        <v>100</v>
      </c>
      <c r="H49" s="16">
        <v>46</v>
      </c>
      <c r="I49" s="16">
        <v>83</v>
      </c>
      <c r="J49" s="30">
        <f t="shared" si="2"/>
        <v>80.43478260869566</v>
      </c>
    </row>
    <row r="50" spans="1:10" ht="14.25">
      <c r="A50" s="19" t="s">
        <v>190</v>
      </c>
      <c r="B50" s="74">
        <v>38</v>
      </c>
      <c r="C50" s="140">
        <v>24</v>
      </c>
      <c r="D50" s="30">
        <f t="shared" si="0"/>
        <v>-36.8421052631579</v>
      </c>
      <c r="E50" s="16">
        <v>5</v>
      </c>
      <c r="F50" s="140">
        <v>4</v>
      </c>
      <c r="G50" s="30">
        <f t="shared" si="1"/>
        <v>-20</v>
      </c>
      <c r="H50" s="16">
        <v>53</v>
      </c>
      <c r="I50" s="16">
        <v>30</v>
      </c>
      <c r="J50" s="30">
        <f t="shared" si="2"/>
        <v>-43.39622641509434</v>
      </c>
    </row>
    <row r="51" spans="1:10" ht="14.25">
      <c r="A51" s="19" t="s">
        <v>191</v>
      </c>
      <c r="B51" s="74">
        <v>16</v>
      </c>
      <c r="C51" s="140">
        <v>14</v>
      </c>
      <c r="D51" s="30">
        <f t="shared" si="0"/>
        <v>-12.5</v>
      </c>
      <c r="E51" s="16">
        <v>1</v>
      </c>
      <c r="F51" s="140">
        <v>0</v>
      </c>
      <c r="G51" s="168" t="s">
        <v>316</v>
      </c>
      <c r="H51" s="16">
        <v>22</v>
      </c>
      <c r="I51" s="16">
        <v>17</v>
      </c>
      <c r="J51" s="30">
        <f t="shared" si="2"/>
        <v>-22.727272727272734</v>
      </c>
    </row>
    <row r="52" spans="1:10" ht="14.25">
      <c r="A52" s="19" t="s">
        <v>192</v>
      </c>
      <c r="B52" s="74">
        <v>34</v>
      </c>
      <c r="C52" s="140">
        <v>35</v>
      </c>
      <c r="D52" s="30">
        <f t="shared" si="0"/>
        <v>2.941176470588232</v>
      </c>
      <c r="E52" s="16">
        <v>5</v>
      </c>
      <c r="F52" s="140">
        <v>4</v>
      </c>
      <c r="G52" s="30">
        <f t="shared" si="1"/>
        <v>-20</v>
      </c>
      <c r="H52" s="16">
        <v>41</v>
      </c>
      <c r="I52" s="16">
        <v>57</v>
      </c>
      <c r="J52" s="30">
        <f t="shared" si="2"/>
        <v>39.024390243902445</v>
      </c>
    </row>
    <row r="53" spans="1:10" ht="14.25">
      <c r="A53" s="19" t="s">
        <v>193</v>
      </c>
      <c r="B53" s="74">
        <v>76</v>
      </c>
      <c r="C53" s="140">
        <v>114</v>
      </c>
      <c r="D53" s="30">
        <f t="shared" si="0"/>
        <v>50</v>
      </c>
      <c r="E53" s="16">
        <v>25</v>
      </c>
      <c r="F53" s="140">
        <v>38</v>
      </c>
      <c r="G53" s="30">
        <f t="shared" si="1"/>
        <v>52</v>
      </c>
      <c r="H53" s="16">
        <v>110</v>
      </c>
      <c r="I53" s="16">
        <v>140</v>
      </c>
      <c r="J53" s="30">
        <f t="shared" si="2"/>
        <v>27.272727272727266</v>
      </c>
    </row>
    <row r="54" spans="1:10" ht="14.25">
      <c r="A54" s="19" t="s">
        <v>194</v>
      </c>
      <c r="B54" s="74">
        <v>0</v>
      </c>
      <c r="C54" s="140">
        <v>3</v>
      </c>
      <c r="D54" s="30" t="s">
        <v>311</v>
      </c>
      <c r="E54" s="16">
        <v>0</v>
      </c>
      <c r="F54" s="140">
        <v>1</v>
      </c>
      <c r="G54" s="30" t="s">
        <v>311</v>
      </c>
      <c r="H54" s="16">
        <v>0</v>
      </c>
      <c r="I54" s="16">
        <v>2</v>
      </c>
      <c r="J54" s="30" t="s">
        <v>311</v>
      </c>
    </row>
    <row r="55" spans="1:10" ht="14.25">
      <c r="A55" s="19" t="s">
        <v>195</v>
      </c>
      <c r="B55" s="74">
        <v>1</v>
      </c>
      <c r="C55" s="140">
        <v>1</v>
      </c>
      <c r="D55" s="30">
        <f t="shared" si="0"/>
        <v>0</v>
      </c>
      <c r="E55" s="16">
        <v>0</v>
      </c>
      <c r="F55" s="140">
        <v>0</v>
      </c>
      <c r="G55" s="30"/>
      <c r="H55" s="16">
        <v>1</v>
      </c>
      <c r="I55" s="16">
        <v>1</v>
      </c>
      <c r="J55" s="30">
        <f t="shared" si="2"/>
        <v>0</v>
      </c>
    </row>
    <row r="56" spans="1:10" ht="14.25">
      <c r="A56" s="19" t="s">
        <v>196</v>
      </c>
      <c r="B56" s="74">
        <v>2</v>
      </c>
      <c r="C56" s="140">
        <v>4</v>
      </c>
      <c r="D56" s="30">
        <f t="shared" si="0"/>
        <v>100</v>
      </c>
      <c r="E56" s="16">
        <v>0</v>
      </c>
      <c r="F56" s="140">
        <v>0</v>
      </c>
      <c r="G56" s="30"/>
      <c r="H56" s="16">
        <v>2</v>
      </c>
      <c r="I56" s="16">
        <v>6</v>
      </c>
      <c r="J56" s="30">
        <f t="shared" si="2"/>
        <v>200</v>
      </c>
    </row>
    <row r="57" spans="1:10" ht="14.25">
      <c r="A57" s="19" t="s">
        <v>197</v>
      </c>
      <c r="B57" s="74">
        <v>79</v>
      </c>
      <c r="C57" s="140">
        <v>70</v>
      </c>
      <c r="D57" s="30">
        <f t="shared" si="0"/>
        <v>-11.392405063291136</v>
      </c>
      <c r="E57" s="16">
        <v>19</v>
      </c>
      <c r="F57" s="140">
        <v>12</v>
      </c>
      <c r="G57" s="30">
        <f t="shared" si="1"/>
        <v>-36.8421052631579</v>
      </c>
      <c r="H57" s="16">
        <v>123</v>
      </c>
      <c r="I57" s="16">
        <v>94</v>
      </c>
      <c r="J57" s="30">
        <f t="shared" si="2"/>
        <v>-23.577235772357724</v>
      </c>
    </row>
    <row r="58" spans="1:10" ht="14.25">
      <c r="A58" s="19" t="s">
        <v>198</v>
      </c>
      <c r="B58" s="74">
        <v>1</v>
      </c>
      <c r="C58" s="140">
        <v>0</v>
      </c>
      <c r="D58" s="168" t="s">
        <v>316</v>
      </c>
      <c r="E58" s="16">
        <v>0</v>
      </c>
      <c r="F58" s="140">
        <v>0</v>
      </c>
      <c r="G58" s="30"/>
      <c r="H58" s="16">
        <v>1</v>
      </c>
      <c r="I58" s="16">
        <v>0</v>
      </c>
      <c r="J58" s="168" t="s">
        <v>316</v>
      </c>
    </row>
    <row r="59" spans="1:10" ht="14.25">
      <c r="A59" s="19" t="s">
        <v>199</v>
      </c>
      <c r="B59" s="74">
        <v>0</v>
      </c>
      <c r="C59" s="140">
        <v>3</v>
      </c>
      <c r="D59" s="30" t="s">
        <v>311</v>
      </c>
      <c r="E59" s="16">
        <v>0</v>
      </c>
      <c r="F59" s="140">
        <v>1</v>
      </c>
      <c r="G59" s="30" t="s">
        <v>311</v>
      </c>
      <c r="H59" s="16">
        <v>0</v>
      </c>
      <c r="I59" s="16">
        <v>3</v>
      </c>
      <c r="J59" s="30" t="s">
        <v>311</v>
      </c>
    </row>
    <row r="60" spans="1:10" ht="14.25">
      <c r="A60" s="19" t="s">
        <v>200</v>
      </c>
      <c r="B60" s="74">
        <v>2</v>
      </c>
      <c r="C60" s="140">
        <v>0</v>
      </c>
      <c r="D60" s="168" t="s">
        <v>316</v>
      </c>
      <c r="E60" s="16">
        <v>0</v>
      </c>
      <c r="F60" s="140">
        <v>0</v>
      </c>
      <c r="G60" s="30"/>
      <c r="H60" s="16">
        <v>4</v>
      </c>
      <c r="I60" s="16">
        <v>0</v>
      </c>
      <c r="J60" s="168" t="s">
        <v>316</v>
      </c>
    </row>
    <row r="61" spans="1:10" ht="14.25">
      <c r="A61" s="19" t="s">
        <v>201</v>
      </c>
      <c r="B61" s="74">
        <v>28</v>
      </c>
      <c r="C61" s="140">
        <v>50</v>
      </c>
      <c r="D61" s="30">
        <f t="shared" si="0"/>
        <v>78.57142857142858</v>
      </c>
      <c r="E61" s="16">
        <v>8</v>
      </c>
      <c r="F61" s="140">
        <v>11</v>
      </c>
      <c r="G61" s="30">
        <f t="shared" si="1"/>
        <v>37.5</v>
      </c>
      <c r="H61" s="16">
        <v>24</v>
      </c>
      <c r="I61" s="16">
        <v>68</v>
      </c>
      <c r="J61" s="30">
        <f t="shared" si="2"/>
        <v>183.33333333333331</v>
      </c>
    </row>
    <row r="62" spans="1:10" ht="14.25">
      <c r="A62" s="19" t="s">
        <v>202</v>
      </c>
      <c r="B62" s="74">
        <v>2</v>
      </c>
      <c r="C62" s="140">
        <v>7</v>
      </c>
      <c r="D62" s="30">
        <f t="shared" si="0"/>
        <v>250</v>
      </c>
      <c r="E62" s="16">
        <v>1</v>
      </c>
      <c r="F62" s="140">
        <v>1</v>
      </c>
      <c r="G62" s="30">
        <f t="shared" si="1"/>
        <v>0</v>
      </c>
      <c r="H62" s="16">
        <v>1</v>
      </c>
      <c r="I62" s="16">
        <v>11</v>
      </c>
      <c r="J62" s="30">
        <f t="shared" si="2"/>
        <v>1000</v>
      </c>
    </row>
    <row r="63" spans="1:10" ht="14.25">
      <c r="A63" s="19" t="s">
        <v>203</v>
      </c>
      <c r="B63" s="74">
        <v>15</v>
      </c>
      <c r="C63" s="140">
        <v>11</v>
      </c>
      <c r="D63" s="30">
        <f t="shared" si="0"/>
        <v>-26.66666666666667</v>
      </c>
      <c r="E63" s="16">
        <v>5</v>
      </c>
      <c r="F63" s="140">
        <v>3</v>
      </c>
      <c r="G63" s="30">
        <f t="shared" si="1"/>
        <v>-40</v>
      </c>
      <c r="H63" s="16">
        <v>16</v>
      </c>
      <c r="I63" s="16">
        <v>10</v>
      </c>
      <c r="J63" s="30">
        <f t="shared" si="2"/>
        <v>-37.5</v>
      </c>
    </row>
    <row r="64" spans="1:10" ht="14.25">
      <c r="A64" s="19" t="s">
        <v>204</v>
      </c>
      <c r="B64" s="74">
        <v>47</v>
      </c>
      <c r="C64" s="140">
        <v>65</v>
      </c>
      <c r="D64" s="30">
        <f t="shared" si="0"/>
        <v>38.29787234042553</v>
      </c>
      <c r="E64" s="16">
        <v>13</v>
      </c>
      <c r="F64" s="140">
        <v>15</v>
      </c>
      <c r="G64" s="30">
        <f t="shared" si="1"/>
        <v>15.384615384615387</v>
      </c>
      <c r="H64" s="16">
        <v>55</v>
      </c>
      <c r="I64" s="16">
        <v>95</v>
      </c>
      <c r="J64" s="30">
        <f t="shared" si="2"/>
        <v>72.72727272727272</v>
      </c>
    </row>
    <row r="65" spans="1:10" ht="14.25">
      <c r="A65" s="19" t="s">
        <v>205</v>
      </c>
      <c r="B65" s="74">
        <v>4</v>
      </c>
      <c r="C65" s="140">
        <v>1</v>
      </c>
      <c r="D65" s="30">
        <f t="shared" si="0"/>
        <v>-75</v>
      </c>
      <c r="E65" s="16">
        <v>0</v>
      </c>
      <c r="F65" s="140">
        <v>1</v>
      </c>
      <c r="G65" s="30" t="s">
        <v>311</v>
      </c>
      <c r="H65" s="16">
        <v>7</v>
      </c>
      <c r="I65" s="16">
        <v>0</v>
      </c>
      <c r="J65" s="168" t="s">
        <v>316</v>
      </c>
    </row>
    <row r="66" spans="1:10" ht="14.25">
      <c r="A66" s="19" t="s">
        <v>206</v>
      </c>
      <c r="B66" s="74">
        <v>1</v>
      </c>
      <c r="C66" s="140">
        <v>0</v>
      </c>
      <c r="D66" s="168" t="s">
        <v>316</v>
      </c>
      <c r="E66" s="16">
        <v>0</v>
      </c>
      <c r="F66" s="140">
        <v>0</v>
      </c>
      <c r="G66" s="30"/>
      <c r="H66" s="16">
        <v>1</v>
      </c>
      <c r="I66" s="16">
        <v>0</v>
      </c>
      <c r="J66" s="168" t="s">
        <v>316</v>
      </c>
    </row>
    <row r="67" spans="1:10" ht="28.5">
      <c r="A67" s="19" t="s">
        <v>207</v>
      </c>
      <c r="B67" s="74">
        <v>55</v>
      </c>
      <c r="C67" s="140">
        <v>69</v>
      </c>
      <c r="D67" s="30">
        <f t="shared" si="0"/>
        <v>25.454545454545453</v>
      </c>
      <c r="E67" s="16">
        <v>16</v>
      </c>
      <c r="F67" s="140">
        <v>19</v>
      </c>
      <c r="G67" s="30">
        <f t="shared" si="1"/>
        <v>18.75</v>
      </c>
      <c r="H67" s="16">
        <v>73</v>
      </c>
      <c r="I67" s="16">
        <v>97</v>
      </c>
      <c r="J67" s="30">
        <f t="shared" si="2"/>
        <v>32.87671232876713</v>
      </c>
    </row>
    <row r="68" spans="1:10" ht="14.25">
      <c r="A68" s="19" t="s">
        <v>208</v>
      </c>
      <c r="B68" s="74">
        <v>4</v>
      </c>
      <c r="C68" s="140">
        <v>1</v>
      </c>
      <c r="D68" s="30">
        <f t="shared" si="0"/>
        <v>-75</v>
      </c>
      <c r="E68" s="16">
        <v>1</v>
      </c>
      <c r="F68" s="140">
        <v>0</v>
      </c>
      <c r="G68" s="168" t="s">
        <v>316</v>
      </c>
      <c r="H68" s="16">
        <v>4</v>
      </c>
      <c r="I68" s="16">
        <v>1</v>
      </c>
      <c r="J68" s="30">
        <f t="shared" si="2"/>
        <v>-75</v>
      </c>
    </row>
    <row r="69" spans="1:10" ht="14.25">
      <c r="A69" s="19" t="s">
        <v>209</v>
      </c>
      <c r="B69" s="74">
        <v>0</v>
      </c>
      <c r="C69" s="140">
        <v>1</v>
      </c>
      <c r="D69" s="30" t="s">
        <v>311</v>
      </c>
      <c r="E69" s="16">
        <v>0</v>
      </c>
      <c r="F69" s="140">
        <v>0</v>
      </c>
      <c r="G69" s="30"/>
      <c r="H69" s="16">
        <v>0</v>
      </c>
      <c r="I69" s="16">
        <v>1</v>
      </c>
      <c r="J69" s="30" t="s">
        <v>311</v>
      </c>
    </row>
    <row r="70" spans="1:10" ht="14.25">
      <c r="A70" s="19" t="s">
        <v>210</v>
      </c>
      <c r="B70" s="74">
        <v>0</v>
      </c>
      <c r="C70" s="140">
        <v>5</v>
      </c>
      <c r="D70" s="30" t="s">
        <v>311</v>
      </c>
      <c r="E70" s="16">
        <v>0</v>
      </c>
      <c r="F70" s="140">
        <v>2</v>
      </c>
      <c r="G70" s="30" t="s">
        <v>311</v>
      </c>
      <c r="H70" s="16">
        <v>0</v>
      </c>
      <c r="I70" s="16">
        <v>4</v>
      </c>
      <c r="J70" s="30" t="s">
        <v>311</v>
      </c>
    </row>
    <row r="71" spans="1:10" ht="28.5">
      <c r="A71" s="19" t="s">
        <v>211</v>
      </c>
      <c r="B71" s="74">
        <v>27</v>
      </c>
      <c r="C71" s="140">
        <v>53</v>
      </c>
      <c r="D71" s="30">
        <f t="shared" si="0"/>
        <v>96.2962962962963</v>
      </c>
      <c r="E71" s="16">
        <v>6</v>
      </c>
      <c r="F71" s="140">
        <v>17</v>
      </c>
      <c r="G71" s="30">
        <f t="shared" si="1"/>
        <v>183.33333333333331</v>
      </c>
      <c r="H71" s="16">
        <v>32</v>
      </c>
      <c r="I71" s="16">
        <v>75</v>
      </c>
      <c r="J71" s="30">
        <f t="shared" si="2"/>
        <v>134.375</v>
      </c>
    </row>
    <row r="72" spans="1:10" ht="14.25">
      <c r="A72" s="19" t="s">
        <v>212</v>
      </c>
      <c r="B72" s="74">
        <v>0</v>
      </c>
      <c r="C72" s="140">
        <v>0</v>
      </c>
      <c r="D72" s="30"/>
      <c r="E72" s="16">
        <v>0</v>
      </c>
      <c r="F72" s="140">
        <v>0</v>
      </c>
      <c r="G72" s="30"/>
      <c r="H72" s="16">
        <v>0</v>
      </c>
      <c r="I72" s="16">
        <v>0</v>
      </c>
      <c r="J72" s="30"/>
    </row>
    <row r="73" spans="1:10" ht="14.25">
      <c r="A73" s="19" t="s">
        <v>213</v>
      </c>
      <c r="B73" s="74">
        <v>14</v>
      </c>
      <c r="C73" s="140">
        <v>19</v>
      </c>
      <c r="D73" s="30">
        <f aca="true" t="shared" si="3" ref="D73:D90">C73*100/B73-100</f>
        <v>35.71428571428572</v>
      </c>
      <c r="E73" s="16">
        <v>5</v>
      </c>
      <c r="F73" s="140">
        <v>8</v>
      </c>
      <c r="G73" s="30">
        <f t="shared" si="1"/>
        <v>60</v>
      </c>
      <c r="H73" s="16">
        <v>18</v>
      </c>
      <c r="I73" s="16">
        <v>15</v>
      </c>
      <c r="J73" s="30">
        <f aca="true" t="shared" si="4" ref="J73:J78">I73*100/H73-100</f>
        <v>-16.66666666666667</v>
      </c>
    </row>
    <row r="74" spans="1:10" ht="14.25">
      <c r="A74" s="19" t="s">
        <v>214</v>
      </c>
      <c r="B74" s="74">
        <v>0</v>
      </c>
      <c r="C74" s="140">
        <v>1</v>
      </c>
      <c r="D74" s="30" t="s">
        <v>311</v>
      </c>
      <c r="E74" s="16">
        <v>0</v>
      </c>
      <c r="F74" s="140">
        <v>0</v>
      </c>
      <c r="G74" s="30"/>
      <c r="H74" s="16">
        <v>0</v>
      </c>
      <c r="I74" s="16">
        <v>1</v>
      </c>
      <c r="J74" s="30" t="s">
        <v>311</v>
      </c>
    </row>
    <row r="75" spans="1:10" ht="14.25">
      <c r="A75" s="19" t="s">
        <v>215</v>
      </c>
      <c r="B75" s="74">
        <v>0</v>
      </c>
      <c r="C75" s="140">
        <v>7</v>
      </c>
      <c r="D75" s="30" t="s">
        <v>311</v>
      </c>
      <c r="E75" s="16">
        <v>0</v>
      </c>
      <c r="F75" s="140">
        <v>1</v>
      </c>
      <c r="G75" s="30" t="s">
        <v>311</v>
      </c>
      <c r="H75" s="16">
        <v>0</v>
      </c>
      <c r="I75" s="16">
        <v>12</v>
      </c>
      <c r="J75" s="30" t="s">
        <v>311</v>
      </c>
    </row>
    <row r="76" spans="1:10" ht="28.5">
      <c r="A76" s="19" t="s">
        <v>216</v>
      </c>
      <c r="B76" s="74">
        <v>1</v>
      </c>
      <c r="C76" s="140">
        <v>1</v>
      </c>
      <c r="D76" s="30">
        <f t="shared" si="3"/>
        <v>0</v>
      </c>
      <c r="E76" s="16">
        <v>0</v>
      </c>
      <c r="F76" s="140">
        <v>0</v>
      </c>
      <c r="G76" s="30"/>
      <c r="H76" s="16">
        <v>1</v>
      </c>
      <c r="I76" s="16">
        <v>1</v>
      </c>
      <c r="J76" s="30">
        <f t="shared" si="4"/>
        <v>0</v>
      </c>
    </row>
    <row r="77" spans="1:10" ht="14.25">
      <c r="A77" s="19" t="s">
        <v>217</v>
      </c>
      <c r="B77" s="74">
        <v>1</v>
      </c>
      <c r="C77" s="140">
        <v>6</v>
      </c>
      <c r="D77" s="30">
        <f t="shared" si="3"/>
        <v>500</v>
      </c>
      <c r="E77" s="16">
        <v>0</v>
      </c>
      <c r="F77" s="140">
        <v>1</v>
      </c>
      <c r="G77" s="30" t="s">
        <v>311</v>
      </c>
      <c r="H77" s="16">
        <v>3</v>
      </c>
      <c r="I77" s="16">
        <v>5</v>
      </c>
      <c r="J77" s="30">
        <f t="shared" si="4"/>
        <v>66.66666666666666</v>
      </c>
    </row>
    <row r="78" spans="1:10" ht="14.25">
      <c r="A78" s="19" t="s">
        <v>218</v>
      </c>
      <c r="B78" s="74">
        <v>12</v>
      </c>
      <c r="C78" s="140">
        <v>19</v>
      </c>
      <c r="D78" s="30">
        <f t="shared" si="3"/>
        <v>58.33333333333334</v>
      </c>
      <c r="E78" s="16">
        <v>3</v>
      </c>
      <c r="F78" s="140">
        <v>9</v>
      </c>
      <c r="G78" s="30">
        <f>F78*100/E78-100</f>
        <v>200</v>
      </c>
      <c r="H78" s="16">
        <v>23</v>
      </c>
      <c r="I78" s="16">
        <v>18</v>
      </c>
      <c r="J78" s="30">
        <f t="shared" si="4"/>
        <v>-21.73913043478261</v>
      </c>
    </row>
    <row r="79" spans="1:10" ht="14.25">
      <c r="A79" s="19" t="s">
        <v>219</v>
      </c>
      <c r="B79" s="74">
        <v>2</v>
      </c>
      <c r="C79" s="140">
        <v>13</v>
      </c>
      <c r="D79" s="30">
        <f t="shared" si="3"/>
        <v>550</v>
      </c>
      <c r="E79" s="16">
        <v>1</v>
      </c>
      <c r="F79" s="140">
        <v>4</v>
      </c>
      <c r="G79" s="30">
        <f>F79*100/E79-100</f>
        <v>300</v>
      </c>
      <c r="H79" s="16">
        <v>1</v>
      </c>
      <c r="I79" s="16">
        <v>16</v>
      </c>
      <c r="J79" s="30">
        <f aca="true" t="shared" si="5" ref="J79:J135">I79*100/H79-100</f>
        <v>1500</v>
      </c>
    </row>
    <row r="80" spans="1:10" ht="14.25">
      <c r="A80" s="19" t="s">
        <v>220</v>
      </c>
      <c r="B80" s="74">
        <v>2</v>
      </c>
      <c r="C80" s="140">
        <v>6</v>
      </c>
      <c r="D80" s="30">
        <f t="shared" si="3"/>
        <v>200</v>
      </c>
      <c r="E80" s="16">
        <v>0</v>
      </c>
      <c r="F80" s="140">
        <v>0</v>
      </c>
      <c r="G80" s="30"/>
      <c r="H80" s="16">
        <v>3</v>
      </c>
      <c r="I80" s="16">
        <v>9</v>
      </c>
      <c r="J80" s="30">
        <f t="shared" si="5"/>
        <v>200</v>
      </c>
    </row>
    <row r="81" spans="1:10" ht="14.25">
      <c r="A81" s="19" t="s">
        <v>221</v>
      </c>
      <c r="B81" s="74">
        <v>15</v>
      </c>
      <c r="C81" s="140">
        <v>20</v>
      </c>
      <c r="D81" s="30">
        <f t="shared" si="3"/>
        <v>33.33333333333334</v>
      </c>
      <c r="E81" s="16">
        <v>5</v>
      </c>
      <c r="F81" s="140">
        <v>0</v>
      </c>
      <c r="G81" s="168" t="s">
        <v>316</v>
      </c>
      <c r="H81" s="16">
        <v>15</v>
      </c>
      <c r="I81" s="16">
        <v>34</v>
      </c>
      <c r="J81" s="30">
        <f t="shared" si="5"/>
        <v>126.66666666666666</v>
      </c>
    </row>
    <row r="82" spans="1:10" ht="28.5">
      <c r="A82" s="19" t="s">
        <v>222</v>
      </c>
      <c r="B82" s="74">
        <v>2</v>
      </c>
      <c r="C82" s="140">
        <v>2</v>
      </c>
      <c r="D82" s="30">
        <f t="shared" si="3"/>
        <v>0</v>
      </c>
      <c r="E82" s="16">
        <v>1</v>
      </c>
      <c r="F82" s="140">
        <v>1</v>
      </c>
      <c r="G82" s="30">
        <f>F82*100/E82-100</f>
        <v>0</v>
      </c>
      <c r="H82" s="16">
        <v>1</v>
      </c>
      <c r="I82" s="16">
        <v>1</v>
      </c>
      <c r="J82" s="30">
        <f t="shared" si="5"/>
        <v>0</v>
      </c>
    </row>
    <row r="83" spans="1:10" ht="28.5">
      <c r="A83" s="19" t="s">
        <v>223</v>
      </c>
      <c r="B83" s="74">
        <v>8</v>
      </c>
      <c r="C83" s="140">
        <v>8</v>
      </c>
      <c r="D83" s="30">
        <f t="shared" si="3"/>
        <v>0</v>
      </c>
      <c r="E83" s="16">
        <v>2</v>
      </c>
      <c r="F83" s="140">
        <v>0</v>
      </c>
      <c r="G83" s="168" t="s">
        <v>316</v>
      </c>
      <c r="H83" s="16">
        <v>6</v>
      </c>
      <c r="I83" s="16">
        <v>9</v>
      </c>
      <c r="J83" s="30">
        <f t="shared" si="5"/>
        <v>50</v>
      </c>
    </row>
    <row r="84" spans="1:10" ht="14.25">
      <c r="A84" s="19" t="s">
        <v>224</v>
      </c>
      <c r="B84" s="74">
        <v>5</v>
      </c>
      <c r="C84" s="140">
        <v>9</v>
      </c>
      <c r="D84" s="30">
        <f t="shared" si="3"/>
        <v>80</v>
      </c>
      <c r="E84" s="16">
        <v>0</v>
      </c>
      <c r="F84" s="140">
        <v>1</v>
      </c>
      <c r="G84" s="30" t="s">
        <v>311</v>
      </c>
      <c r="H84" s="16">
        <v>8</v>
      </c>
      <c r="I84" s="16">
        <v>10</v>
      </c>
      <c r="J84" s="30">
        <f t="shared" si="5"/>
        <v>25</v>
      </c>
    </row>
    <row r="85" spans="1:10" ht="14.25">
      <c r="A85" s="19" t="s">
        <v>225</v>
      </c>
      <c r="B85" s="74">
        <v>26</v>
      </c>
      <c r="C85" s="140">
        <v>0</v>
      </c>
      <c r="D85" s="168" t="s">
        <v>316</v>
      </c>
      <c r="E85" s="16">
        <v>7</v>
      </c>
      <c r="F85" s="140">
        <v>0</v>
      </c>
      <c r="G85" s="168" t="s">
        <v>316</v>
      </c>
      <c r="H85" s="16">
        <v>34</v>
      </c>
      <c r="I85" s="16">
        <v>0</v>
      </c>
      <c r="J85" s="168" t="s">
        <v>316</v>
      </c>
    </row>
    <row r="86" spans="1:10" ht="14.25">
      <c r="A86" s="19" t="s">
        <v>226</v>
      </c>
      <c r="B86" s="74">
        <v>1</v>
      </c>
      <c r="C86" s="140">
        <v>0</v>
      </c>
      <c r="D86" s="168" t="s">
        <v>316</v>
      </c>
      <c r="E86" s="16">
        <v>0</v>
      </c>
      <c r="F86" s="140">
        <v>0</v>
      </c>
      <c r="G86" s="30"/>
      <c r="H86" s="16">
        <v>3</v>
      </c>
      <c r="I86" s="16">
        <v>0</v>
      </c>
      <c r="J86" s="168" t="s">
        <v>316</v>
      </c>
    </row>
    <row r="87" spans="1:10" ht="14.25">
      <c r="A87" s="19" t="s">
        <v>227</v>
      </c>
      <c r="B87" s="74">
        <v>40</v>
      </c>
      <c r="C87" s="140">
        <v>0</v>
      </c>
      <c r="D87" s="168" t="s">
        <v>316</v>
      </c>
      <c r="E87" s="16">
        <v>6</v>
      </c>
      <c r="F87" s="140">
        <v>0</v>
      </c>
      <c r="G87" s="168" t="s">
        <v>316</v>
      </c>
      <c r="H87" s="16">
        <v>58</v>
      </c>
      <c r="I87" s="16">
        <v>0</v>
      </c>
      <c r="J87" s="168" t="s">
        <v>316</v>
      </c>
    </row>
    <row r="88" spans="1:10" ht="14.25">
      <c r="A88" s="19" t="s">
        <v>228</v>
      </c>
      <c r="B88" s="74">
        <v>6</v>
      </c>
      <c r="C88" s="140">
        <v>0</v>
      </c>
      <c r="D88" s="168" t="s">
        <v>316</v>
      </c>
      <c r="E88" s="16">
        <v>5</v>
      </c>
      <c r="F88" s="140">
        <v>0</v>
      </c>
      <c r="G88" s="168" t="s">
        <v>316</v>
      </c>
      <c r="H88" s="16">
        <v>7</v>
      </c>
      <c r="I88" s="16">
        <v>0</v>
      </c>
      <c r="J88" s="168" t="s">
        <v>316</v>
      </c>
    </row>
    <row r="89" spans="1:10" ht="14.25">
      <c r="A89" s="19" t="s">
        <v>229</v>
      </c>
      <c r="B89" s="74">
        <v>4</v>
      </c>
      <c r="C89" s="140">
        <v>7</v>
      </c>
      <c r="D89" s="30">
        <f t="shared" si="3"/>
        <v>75</v>
      </c>
      <c r="E89" s="16">
        <v>1</v>
      </c>
      <c r="F89" s="140">
        <v>2</v>
      </c>
      <c r="G89" s="30">
        <f>F89*100/E89-100</f>
        <v>100</v>
      </c>
      <c r="H89" s="16">
        <v>4</v>
      </c>
      <c r="I89" s="16">
        <v>15</v>
      </c>
      <c r="J89" s="30">
        <f t="shared" si="5"/>
        <v>275</v>
      </c>
    </row>
    <row r="90" spans="1:10" ht="14.25">
      <c r="A90" s="19" t="s">
        <v>230</v>
      </c>
      <c r="B90" s="74">
        <v>4</v>
      </c>
      <c r="C90" s="140">
        <v>4</v>
      </c>
      <c r="D90" s="30">
        <f t="shared" si="3"/>
        <v>0</v>
      </c>
      <c r="E90" s="16">
        <v>2</v>
      </c>
      <c r="F90" s="140">
        <v>0</v>
      </c>
      <c r="G90" s="168" t="s">
        <v>316</v>
      </c>
      <c r="H90" s="16">
        <v>5</v>
      </c>
      <c r="I90" s="16">
        <v>7</v>
      </c>
      <c r="J90" s="30">
        <f t="shared" si="5"/>
        <v>40</v>
      </c>
    </row>
    <row r="91" spans="1:10" ht="14.25">
      <c r="A91" s="19" t="s">
        <v>231</v>
      </c>
      <c r="B91" s="74">
        <v>6</v>
      </c>
      <c r="C91" s="140">
        <v>5</v>
      </c>
      <c r="D91" s="30">
        <f aca="true" t="shared" si="6" ref="D91:D136">C91*100/B91-100</f>
        <v>-16.66666666666667</v>
      </c>
      <c r="E91" s="16">
        <v>1</v>
      </c>
      <c r="F91" s="140">
        <v>4</v>
      </c>
      <c r="G91" s="30">
        <f>F91*100/E91-100</f>
        <v>300</v>
      </c>
      <c r="H91" s="16">
        <v>9</v>
      </c>
      <c r="I91" s="16">
        <v>4</v>
      </c>
      <c r="J91" s="30">
        <f t="shared" si="5"/>
        <v>-55.55555555555556</v>
      </c>
    </row>
    <row r="92" spans="1:10" ht="14.25">
      <c r="A92" s="19" t="s">
        <v>232</v>
      </c>
      <c r="B92" s="74">
        <v>3</v>
      </c>
      <c r="C92" s="140">
        <v>3</v>
      </c>
      <c r="D92" s="30">
        <f t="shared" si="6"/>
        <v>0</v>
      </c>
      <c r="E92" s="16">
        <v>1</v>
      </c>
      <c r="F92" s="140">
        <v>0</v>
      </c>
      <c r="G92" s="168" t="s">
        <v>316</v>
      </c>
      <c r="H92" s="16">
        <v>4</v>
      </c>
      <c r="I92" s="16">
        <v>5</v>
      </c>
      <c r="J92" s="30">
        <f t="shared" si="5"/>
        <v>25</v>
      </c>
    </row>
    <row r="93" spans="1:10" ht="14.25">
      <c r="A93" s="19" t="s">
        <v>233</v>
      </c>
      <c r="B93" s="74">
        <v>9</v>
      </c>
      <c r="C93" s="140">
        <v>0</v>
      </c>
      <c r="D93" s="168" t="s">
        <v>316</v>
      </c>
      <c r="E93" s="16">
        <v>4</v>
      </c>
      <c r="F93" s="140">
        <v>0</v>
      </c>
      <c r="G93" s="168" t="s">
        <v>316</v>
      </c>
      <c r="H93" s="16">
        <v>7</v>
      </c>
      <c r="I93" s="16">
        <v>0</v>
      </c>
      <c r="J93" s="168" t="s">
        <v>316</v>
      </c>
    </row>
    <row r="94" spans="1:10" ht="14.25">
      <c r="A94" s="19" t="s">
        <v>234</v>
      </c>
      <c r="B94" s="74">
        <v>0</v>
      </c>
      <c r="C94" s="140">
        <v>0</v>
      </c>
      <c r="D94" s="30"/>
      <c r="E94" s="16">
        <v>0</v>
      </c>
      <c r="F94" s="140">
        <v>0</v>
      </c>
      <c r="G94" s="30"/>
      <c r="H94" s="16">
        <v>0</v>
      </c>
      <c r="I94" s="16">
        <v>0</v>
      </c>
      <c r="J94" s="30"/>
    </row>
    <row r="95" spans="1:10" ht="14.25">
      <c r="A95" s="19" t="s">
        <v>235</v>
      </c>
      <c r="B95" s="74">
        <v>4</v>
      </c>
      <c r="C95" s="140">
        <v>8</v>
      </c>
      <c r="D95" s="30">
        <f t="shared" si="6"/>
        <v>100</v>
      </c>
      <c r="E95" s="16">
        <v>1</v>
      </c>
      <c r="F95" s="140">
        <v>0</v>
      </c>
      <c r="G95" s="168" t="s">
        <v>316</v>
      </c>
      <c r="H95" s="16">
        <v>3</v>
      </c>
      <c r="I95" s="16">
        <v>10</v>
      </c>
      <c r="J95" s="30">
        <f t="shared" si="5"/>
        <v>233.33333333333331</v>
      </c>
    </row>
    <row r="96" spans="1:10" ht="14.25">
      <c r="A96" s="19" t="s">
        <v>236</v>
      </c>
      <c r="B96" s="74">
        <v>22</v>
      </c>
      <c r="C96" s="140">
        <v>14</v>
      </c>
      <c r="D96" s="30">
        <f t="shared" si="6"/>
        <v>-36.36363636363637</v>
      </c>
      <c r="E96" s="16">
        <v>8</v>
      </c>
      <c r="F96" s="140">
        <v>4</v>
      </c>
      <c r="G96" s="30">
        <f>F96*100/E96-100</f>
        <v>-50</v>
      </c>
      <c r="H96" s="16">
        <v>21</v>
      </c>
      <c r="I96" s="16">
        <v>12</v>
      </c>
      <c r="J96" s="30">
        <f t="shared" si="5"/>
        <v>-42.857142857142854</v>
      </c>
    </row>
    <row r="97" spans="1:10" ht="28.5">
      <c r="A97" s="19" t="s">
        <v>237</v>
      </c>
      <c r="B97" s="74">
        <v>2</v>
      </c>
      <c r="C97" s="140">
        <v>8</v>
      </c>
      <c r="D97" s="30">
        <f t="shared" si="6"/>
        <v>300</v>
      </c>
      <c r="E97" s="16">
        <v>0</v>
      </c>
      <c r="F97" s="140">
        <v>3</v>
      </c>
      <c r="G97" s="30" t="s">
        <v>311</v>
      </c>
      <c r="H97" s="16">
        <v>4</v>
      </c>
      <c r="I97" s="16">
        <v>7</v>
      </c>
      <c r="J97" s="30">
        <f t="shared" si="5"/>
        <v>75</v>
      </c>
    </row>
    <row r="98" spans="1:10" ht="14.25">
      <c r="A98" s="19" t="s">
        <v>238</v>
      </c>
      <c r="B98" s="74">
        <v>11</v>
      </c>
      <c r="C98" s="140">
        <v>15</v>
      </c>
      <c r="D98" s="30">
        <f t="shared" si="6"/>
        <v>36.363636363636374</v>
      </c>
      <c r="E98" s="16">
        <v>1</v>
      </c>
      <c r="F98" s="140">
        <v>4</v>
      </c>
      <c r="G98" s="30">
        <f>F98*100/E98-100</f>
        <v>300</v>
      </c>
      <c r="H98" s="16">
        <v>16</v>
      </c>
      <c r="I98" s="16">
        <v>18</v>
      </c>
      <c r="J98" s="30">
        <f t="shared" si="5"/>
        <v>12.5</v>
      </c>
    </row>
    <row r="99" spans="1:10" ht="14.25">
      <c r="A99" s="19" t="s">
        <v>239</v>
      </c>
      <c r="B99" s="74">
        <v>8</v>
      </c>
      <c r="C99" s="140">
        <v>4</v>
      </c>
      <c r="D99" s="30">
        <f t="shared" si="6"/>
        <v>-50</v>
      </c>
      <c r="E99" s="16">
        <v>2</v>
      </c>
      <c r="F99" s="140">
        <v>0</v>
      </c>
      <c r="G99" s="168" t="s">
        <v>316</v>
      </c>
      <c r="H99" s="16">
        <v>9</v>
      </c>
      <c r="I99" s="16">
        <v>7</v>
      </c>
      <c r="J99" s="30">
        <f t="shared" si="5"/>
        <v>-22.22222222222223</v>
      </c>
    </row>
    <row r="100" spans="1:10" ht="14.25">
      <c r="A100" s="19" t="s">
        <v>240</v>
      </c>
      <c r="B100" s="74">
        <v>0</v>
      </c>
      <c r="C100" s="140">
        <v>1</v>
      </c>
      <c r="D100" s="30" t="s">
        <v>311</v>
      </c>
      <c r="E100" s="16">
        <v>0</v>
      </c>
      <c r="F100" s="140">
        <v>0</v>
      </c>
      <c r="G100" s="30"/>
      <c r="H100" s="16">
        <v>0</v>
      </c>
      <c r="I100" s="16">
        <v>1</v>
      </c>
      <c r="J100" s="30" t="s">
        <v>311</v>
      </c>
    </row>
    <row r="101" spans="1:10" ht="14.25">
      <c r="A101" s="19" t="s">
        <v>241</v>
      </c>
      <c r="B101" s="74">
        <v>0</v>
      </c>
      <c r="C101" s="140">
        <v>0</v>
      </c>
      <c r="D101" s="30"/>
      <c r="E101" s="16">
        <v>0</v>
      </c>
      <c r="F101" s="140">
        <v>0</v>
      </c>
      <c r="G101" s="30"/>
      <c r="H101" s="16">
        <v>0</v>
      </c>
      <c r="I101" s="16">
        <v>0</v>
      </c>
      <c r="J101" s="30"/>
    </row>
    <row r="102" spans="1:10" ht="14.25">
      <c r="A102" s="19" t="s">
        <v>242</v>
      </c>
      <c r="B102" s="74">
        <v>3</v>
      </c>
      <c r="C102" s="140">
        <v>3</v>
      </c>
      <c r="D102" s="30">
        <f t="shared" si="6"/>
        <v>0</v>
      </c>
      <c r="E102" s="16">
        <v>1</v>
      </c>
      <c r="F102" s="140">
        <v>0</v>
      </c>
      <c r="G102" s="168" t="s">
        <v>316</v>
      </c>
      <c r="H102" s="16">
        <v>6</v>
      </c>
      <c r="I102" s="16">
        <v>8</v>
      </c>
      <c r="J102" s="30">
        <f t="shared" si="5"/>
        <v>33.33333333333334</v>
      </c>
    </row>
    <row r="103" spans="1:10" ht="14.25">
      <c r="A103" s="19" t="s">
        <v>243</v>
      </c>
      <c r="B103" s="74">
        <v>14</v>
      </c>
      <c r="C103" s="140">
        <v>5</v>
      </c>
      <c r="D103" s="30">
        <f t="shared" si="6"/>
        <v>-64.28571428571428</v>
      </c>
      <c r="E103" s="16">
        <v>0</v>
      </c>
      <c r="F103" s="140">
        <v>0</v>
      </c>
      <c r="G103" s="30"/>
      <c r="H103" s="16">
        <v>18</v>
      </c>
      <c r="I103" s="16">
        <v>12</v>
      </c>
      <c r="J103" s="30">
        <f t="shared" si="5"/>
        <v>-33.33333333333333</v>
      </c>
    </row>
    <row r="104" spans="1:10" ht="14.25">
      <c r="A104" s="19" t="s">
        <v>244</v>
      </c>
      <c r="B104" s="74">
        <v>9</v>
      </c>
      <c r="C104" s="140">
        <v>6</v>
      </c>
      <c r="D104" s="30">
        <f t="shared" si="6"/>
        <v>-33.33333333333333</v>
      </c>
      <c r="E104" s="16">
        <v>1</v>
      </c>
      <c r="F104" s="140">
        <v>2</v>
      </c>
      <c r="G104" s="30">
        <f>F104*100/E104-100</f>
        <v>100</v>
      </c>
      <c r="H104" s="16">
        <v>20</v>
      </c>
      <c r="I104" s="16">
        <v>5</v>
      </c>
      <c r="J104" s="30">
        <f t="shared" si="5"/>
        <v>-75</v>
      </c>
    </row>
    <row r="105" spans="1:10" ht="14.25">
      <c r="A105" s="19" t="s">
        <v>245</v>
      </c>
      <c r="B105" s="74">
        <v>2</v>
      </c>
      <c r="C105" s="140">
        <v>0</v>
      </c>
      <c r="D105" s="168" t="s">
        <v>316</v>
      </c>
      <c r="E105" s="16">
        <v>0</v>
      </c>
      <c r="F105" s="140">
        <v>0</v>
      </c>
      <c r="G105" s="30"/>
      <c r="H105" s="16">
        <v>2</v>
      </c>
      <c r="I105" s="16">
        <v>0</v>
      </c>
      <c r="J105" s="168" t="s">
        <v>316</v>
      </c>
    </row>
    <row r="106" spans="1:10" ht="14.25">
      <c r="A106" s="19" t="s">
        <v>246</v>
      </c>
      <c r="B106" s="74">
        <v>8</v>
      </c>
      <c r="C106" s="140">
        <v>6</v>
      </c>
      <c r="D106" s="30">
        <f t="shared" si="6"/>
        <v>-25</v>
      </c>
      <c r="E106" s="16">
        <v>4</v>
      </c>
      <c r="F106" s="140">
        <v>1</v>
      </c>
      <c r="G106" s="30">
        <f>F106*100/E106-100</f>
        <v>-75</v>
      </c>
      <c r="H106" s="16">
        <v>6</v>
      </c>
      <c r="I106" s="16">
        <v>5</v>
      </c>
      <c r="J106" s="30">
        <f t="shared" si="5"/>
        <v>-16.66666666666667</v>
      </c>
    </row>
    <row r="107" spans="1:10" ht="28.5">
      <c r="A107" s="19" t="s">
        <v>247</v>
      </c>
      <c r="B107" s="74">
        <v>12</v>
      </c>
      <c r="C107" s="140">
        <v>0</v>
      </c>
      <c r="D107" s="168" t="s">
        <v>316</v>
      </c>
      <c r="E107" s="16">
        <v>5</v>
      </c>
      <c r="F107" s="140">
        <v>0</v>
      </c>
      <c r="G107" s="168" t="s">
        <v>316</v>
      </c>
      <c r="H107" s="16">
        <v>19</v>
      </c>
      <c r="I107" s="16">
        <v>0</v>
      </c>
      <c r="J107" s="168" t="s">
        <v>316</v>
      </c>
    </row>
    <row r="108" spans="1:10" ht="14.25">
      <c r="A108" s="19" t="s">
        <v>248</v>
      </c>
      <c r="B108" s="74">
        <v>0</v>
      </c>
      <c r="C108" s="140">
        <v>0</v>
      </c>
      <c r="D108" s="30"/>
      <c r="E108" s="16">
        <v>0</v>
      </c>
      <c r="F108" s="140">
        <v>0</v>
      </c>
      <c r="G108" s="30"/>
      <c r="H108" s="16">
        <v>0</v>
      </c>
      <c r="I108" s="16">
        <v>0</v>
      </c>
      <c r="J108" s="30"/>
    </row>
    <row r="109" spans="1:10" ht="14.25">
      <c r="A109" s="19" t="s">
        <v>249</v>
      </c>
      <c r="B109" s="74">
        <v>0</v>
      </c>
      <c r="C109" s="140">
        <v>1</v>
      </c>
      <c r="D109" s="30" t="s">
        <v>311</v>
      </c>
      <c r="E109" s="16">
        <v>0</v>
      </c>
      <c r="F109" s="140">
        <v>0</v>
      </c>
      <c r="G109" s="30"/>
      <c r="H109" s="16">
        <v>0</v>
      </c>
      <c r="I109" s="16">
        <v>1</v>
      </c>
      <c r="J109" s="30" t="s">
        <v>311</v>
      </c>
    </row>
    <row r="110" spans="1:10" ht="14.25">
      <c r="A110" s="19" t="s">
        <v>250</v>
      </c>
      <c r="B110" s="74">
        <v>1</v>
      </c>
      <c r="C110" s="140">
        <v>0</v>
      </c>
      <c r="D110" s="168" t="s">
        <v>316</v>
      </c>
      <c r="E110" s="16">
        <v>0</v>
      </c>
      <c r="F110" s="140">
        <v>0</v>
      </c>
      <c r="G110" s="30"/>
      <c r="H110" s="16">
        <v>1</v>
      </c>
      <c r="I110" s="16">
        <v>0</v>
      </c>
      <c r="J110" s="168" t="s">
        <v>316</v>
      </c>
    </row>
    <row r="111" spans="1:10" ht="14.25">
      <c r="A111" s="19" t="s">
        <v>251</v>
      </c>
      <c r="B111" s="74">
        <v>9</v>
      </c>
      <c r="C111" s="140">
        <v>7</v>
      </c>
      <c r="D111" s="30">
        <f t="shared" si="6"/>
        <v>-22.22222222222223</v>
      </c>
      <c r="E111" s="16">
        <v>4</v>
      </c>
      <c r="F111" s="140">
        <v>0</v>
      </c>
      <c r="G111" s="168" t="s">
        <v>316</v>
      </c>
      <c r="H111" s="16">
        <v>6</v>
      </c>
      <c r="I111" s="16">
        <v>11</v>
      </c>
      <c r="J111" s="30">
        <f t="shared" si="5"/>
        <v>83.33333333333334</v>
      </c>
    </row>
    <row r="112" spans="1:10" ht="14.25">
      <c r="A112" s="19" t="s">
        <v>252</v>
      </c>
      <c r="B112" s="74">
        <v>3</v>
      </c>
      <c r="C112" s="140">
        <v>0</v>
      </c>
      <c r="D112" s="168" t="s">
        <v>316</v>
      </c>
      <c r="E112" s="16">
        <v>1</v>
      </c>
      <c r="F112" s="140">
        <v>0</v>
      </c>
      <c r="G112" s="168" t="s">
        <v>316</v>
      </c>
      <c r="H112" s="16">
        <v>6</v>
      </c>
      <c r="I112" s="16">
        <v>0</v>
      </c>
      <c r="J112" s="168" t="s">
        <v>316</v>
      </c>
    </row>
    <row r="113" spans="1:10" ht="14.25">
      <c r="A113" s="19" t="s">
        <v>253</v>
      </c>
      <c r="B113" s="74">
        <v>3</v>
      </c>
      <c r="C113" s="140">
        <v>1</v>
      </c>
      <c r="D113" s="30">
        <f t="shared" si="6"/>
        <v>-66.66666666666666</v>
      </c>
      <c r="E113" s="16">
        <v>0</v>
      </c>
      <c r="F113" s="140">
        <v>0</v>
      </c>
      <c r="G113" s="30"/>
      <c r="H113" s="16">
        <v>3</v>
      </c>
      <c r="I113" s="16">
        <v>2</v>
      </c>
      <c r="J113" s="30">
        <f t="shared" si="5"/>
        <v>-33.33333333333333</v>
      </c>
    </row>
    <row r="114" spans="1:10" ht="14.25">
      <c r="A114" s="19" t="s">
        <v>254</v>
      </c>
      <c r="B114" s="74">
        <v>0</v>
      </c>
      <c r="C114" s="140">
        <v>0</v>
      </c>
      <c r="D114" s="30"/>
      <c r="E114" s="16">
        <v>0</v>
      </c>
      <c r="F114" s="140">
        <v>0</v>
      </c>
      <c r="G114" s="30"/>
      <c r="H114" s="16">
        <v>0</v>
      </c>
      <c r="I114" s="16">
        <v>0</v>
      </c>
      <c r="J114" s="30"/>
    </row>
    <row r="115" spans="1:10" ht="14.25">
      <c r="A115" s="19" t="s">
        <v>255</v>
      </c>
      <c r="B115" s="74">
        <v>1</v>
      </c>
      <c r="C115" s="140">
        <v>5</v>
      </c>
      <c r="D115" s="30">
        <f t="shared" si="6"/>
        <v>400</v>
      </c>
      <c r="E115" s="16">
        <v>0</v>
      </c>
      <c r="F115" s="140">
        <v>3</v>
      </c>
      <c r="G115" s="30" t="s">
        <v>311</v>
      </c>
      <c r="H115" s="16">
        <v>1</v>
      </c>
      <c r="I115" s="16">
        <v>4</v>
      </c>
      <c r="J115" s="30">
        <f t="shared" si="5"/>
        <v>300</v>
      </c>
    </row>
    <row r="116" spans="1:10" ht="14.25">
      <c r="A116" s="19" t="s">
        <v>256</v>
      </c>
      <c r="B116" s="74">
        <v>2</v>
      </c>
      <c r="C116" s="140">
        <v>2</v>
      </c>
      <c r="D116" s="30">
        <f t="shared" si="6"/>
        <v>0</v>
      </c>
      <c r="E116" s="16">
        <v>1</v>
      </c>
      <c r="F116" s="140">
        <v>0</v>
      </c>
      <c r="G116" s="168" t="s">
        <v>316</v>
      </c>
      <c r="H116" s="16">
        <v>3</v>
      </c>
      <c r="I116" s="16">
        <v>2</v>
      </c>
      <c r="J116" s="30">
        <f t="shared" si="5"/>
        <v>-33.33333333333333</v>
      </c>
    </row>
    <row r="117" spans="1:10" ht="28.5">
      <c r="A117" s="19" t="s">
        <v>257</v>
      </c>
      <c r="B117" s="74">
        <v>1</v>
      </c>
      <c r="C117" s="140">
        <v>1</v>
      </c>
      <c r="D117" s="30">
        <f t="shared" si="6"/>
        <v>0</v>
      </c>
      <c r="E117" s="16">
        <v>0</v>
      </c>
      <c r="F117" s="140">
        <v>0</v>
      </c>
      <c r="G117" s="30"/>
      <c r="H117" s="16">
        <v>1</v>
      </c>
      <c r="I117" s="16">
        <v>1</v>
      </c>
      <c r="J117" s="30">
        <f t="shared" si="5"/>
        <v>0</v>
      </c>
    </row>
    <row r="118" spans="1:10" ht="14.25">
      <c r="A118" s="19" t="s">
        <v>258</v>
      </c>
      <c r="B118" s="74">
        <v>8</v>
      </c>
      <c r="C118" s="140">
        <v>6</v>
      </c>
      <c r="D118" s="30">
        <f t="shared" si="6"/>
        <v>-25</v>
      </c>
      <c r="E118" s="16">
        <v>0</v>
      </c>
      <c r="F118" s="140">
        <v>0</v>
      </c>
      <c r="G118" s="30"/>
      <c r="H118" s="16">
        <v>11</v>
      </c>
      <c r="I118" s="16">
        <v>8</v>
      </c>
      <c r="J118" s="30">
        <f t="shared" si="5"/>
        <v>-27.272727272727266</v>
      </c>
    </row>
    <row r="119" spans="1:10" ht="14.25">
      <c r="A119" s="19" t="s">
        <v>259</v>
      </c>
      <c r="B119" s="74">
        <v>1</v>
      </c>
      <c r="C119" s="140">
        <v>2</v>
      </c>
      <c r="D119" s="30">
        <f t="shared" si="6"/>
        <v>100</v>
      </c>
      <c r="E119" s="16">
        <v>1</v>
      </c>
      <c r="F119" s="140">
        <v>0</v>
      </c>
      <c r="G119" s="168" t="s">
        <v>316</v>
      </c>
      <c r="H119" s="16">
        <v>0</v>
      </c>
      <c r="I119" s="16">
        <v>2</v>
      </c>
      <c r="J119" s="30" t="s">
        <v>311</v>
      </c>
    </row>
    <row r="120" spans="1:10" ht="14.25">
      <c r="A120" s="19" t="s">
        <v>260</v>
      </c>
      <c r="B120" s="74">
        <v>4</v>
      </c>
      <c r="C120" s="140">
        <v>25</v>
      </c>
      <c r="D120" s="30">
        <f t="shared" si="6"/>
        <v>525</v>
      </c>
      <c r="E120" s="16">
        <v>0</v>
      </c>
      <c r="F120" s="140">
        <v>10</v>
      </c>
      <c r="G120" s="30" t="s">
        <v>311</v>
      </c>
      <c r="H120" s="16">
        <v>4</v>
      </c>
      <c r="I120" s="16">
        <v>22</v>
      </c>
      <c r="J120" s="30">
        <f t="shared" si="5"/>
        <v>450</v>
      </c>
    </row>
    <row r="121" spans="1:10" ht="14.25">
      <c r="A121" s="19" t="s">
        <v>261</v>
      </c>
      <c r="B121" s="74">
        <v>21</v>
      </c>
      <c r="C121" s="140">
        <v>18</v>
      </c>
      <c r="D121" s="30">
        <f t="shared" si="6"/>
        <v>-14.285714285714292</v>
      </c>
      <c r="E121" s="16">
        <v>6</v>
      </c>
      <c r="F121" s="140">
        <v>4</v>
      </c>
      <c r="G121" s="30">
        <f>F121*100/E121-100</f>
        <v>-33.33333333333333</v>
      </c>
      <c r="H121" s="16">
        <v>20</v>
      </c>
      <c r="I121" s="16">
        <v>19</v>
      </c>
      <c r="J121" s="30">
        <f t="shared" si="5"/>
        <v>-5</v>
      </c>
    </row>
    <row r="122" spans="1:10" ht="14.25">
      <c r="A122" s="19" t="s">
        <v>262</v>
      </c>
      <c r="B122" s="74">
        <v>1</v>
      </c>
      <c r="C122" s="140">
        <v>4</v>
      </c>
      <c r="D122" s="30">
        <f t="shared" si="6"/>
        <v>300</v>
      </c>
      <c r="E122" s="16">
        <v>0</v>
      </c>
      <c r="F122" s="140">
        <v>1</v>
      </c>
      <c r="G122" s="30" t="s">
        <v>311</v>
      </c>
      <c r="H122" s="16">
        <v>1</v>
      </c>
      <c r="I122" s="16">
        <v>6</v>
      </c>
      <c r="J122" s="30">
        <f t="shared" si="5"/>
        <v>500</v>
      </c>
    </row>
    <row r="123" spans="1:10" ht="14.25">
      <c r="A123" s="19" t="s">
        <v>263</v>
      </c>
      <c r="B123" s="74">
        <v>1</v>
      </c>
      <c r="C123" s="140">
        <v>1</v>
      </c>
      <c r="D123" s="30">
        <f t="shared" si="6"/>
        <v>0</v>
      </c>
      <c r="E123" s="16">
        <v>0</v>
      </c>
      <c r="F123" s="140">
        <v>0</v>
      </c>
      <c r="G123" s="30"/>
      <c r="H123" s="16">
        <v>2</v>
      </c>
      <c r="I123" s="16">
        <v>4</v>
      </c>
      <c r="J123" s="30">
        <f t="shared" si="5"/>
        <v>100</v>
      </c>
    </row>
    <row r="124" spans="1:10" ht="14.25">
      <c r="A124" s="19" t="s">
        <v>264</v>
      </c>
      <c r="B124" s="74">
        <v>3</v>
      </c>
      <c r="C124" s="140">
        <v>1</v>
      </c>
      <c r="D124" s="30">
        <f t="shared" si="6"/>
        <v>-66.66666666666666</v>
      </c>
      <c r="E124" s="16">
        <v>1</v>
      </c>
      <c r="F124" s="140">
        <v>0</v>
      </c>
      <c r="G124" s="168" t="s">
        <v>316</v>
      </c>
      <c r="H124" s="16">
        <v>2</v>
      </c>
      <c r="I124" s="16">
        <v>2</v>
      </c>
      <c r="J124" s="30">
        <f t="shared" si="5"/>
        <v>0</v>
      </c>
    </row>
    <row r="125" spans="1:10" ht="14.25">
      <c r="A125" s="19" t="s">
        <v>265</v>
      </c>
      <c r="B125" s="74">
        <v>1</v>
      </c>
      <c r="C125" s="140">
        <v>5</v>
      </c>
      <c r="D125" s="30">
        <f t="shared" si="6"/>
        <v>400</v>
      </c>
      <c r="E125" s="16">
        <v>0</v>
      </c>
      <c r="F125" s="140">
        <v>1</v>
      </c>
      <c r="G125" s="30" t="s">
        <v>311</v>
      </c>
      <c r="H125" s="16">
        <v>1</v>
      </c>
      <c r="I125" s="16">
        <v>6</v>
      </c>
      <c r="J125" s="30">
        <f t="shared" si="5"/>
        <v>500</v>
      </c>
    </row>
    <row r="126" spans="1:10" ht="14.25">
      <c r="A126" s="19" t="s">
        <v>266</v>
      </c>
      <c r="B126" s="74">
        <v>8</v>
      </c>
      <c r="C126" s="140">
        <v>0</v>
      </c>
      <c r="D126" s="168" t="s">
        <v>316</v>
      </c>
      <c r="E126" s="16">
        <v>3</v>
      </c>
      <c r="F126" s="140">
        <v>0</v>
      </c>
      <c r="G126" s="168" t="s">
        <v>316</v>
      </c>
      <c r="H126" s="16">
        <v>5</v>
      </c>
      <c r="I126" s="16">
        <v>0</v>
      </c>
      <c r="J126" s="168" t="s">
        <v>316</v>
      </c>
    </row>
    <row r="127" spans="1:10" ht="28.5">
      <c r="A127" s="19" t="s">
        <v>267</v>
      </c>
      <c r="B127" s="74">
        <v>6</v>
      </c>
      <c r="C127" s="140">
        <v>11</v>
      </c>
      <c r="D127" s="30">
        <f t="shared" si="6"/>
        <v>83.33333333333334</v>
      </c>
      <c r="E127" s="16">
        <v>2</v>
      </c>
      <c r="F127" s="140">
        <v>4</v>
      </c>
      <c r="G127" s="30">
        <f>F127*100/E127-100</f>
        <v>100</v>
      </c>
      <c r="H127" s="16">
        <v>6</v>
      </c>
      <c r="I127" s="16">
        <v>10</v>
      </c>
      <c r="J127" s="30">
        <f t="shared" si="5"/>
        <v>66.66666666666666</v>
      </c>
    </row>
    <row r="128" spans="1:10" ht="28.5">
      <c r="A128" s="19" t="s">
        <v>268</v>
      </c>
      <c r="B128" s="74">
        <v>6</v>
      </c>
      <c r="C128" s="140">
        <v>5</v>
      </c>
      <c r="D128" s="30">
        <f t="shared" si="6"/>
        <v>-16.66666666666667</v>
      </c>
      <c r="E128" s="16">
        <v>1</v>
      </c>
      <c r="F128" s="140">
        <v>0</v>
      </c>
      <c r="G128" s="168" t="s">
        <v>316</v>
      </c>
      <c r="H128" s="16">
        <v>6</v>
      </c>
      <c r="I128" s="16">
        <v>8</v>
      </c>
      <c r="J128" s="30">
        <f t="shared" si="5"/>
        <v>33.33333333333334</v>
      </c>
    </row>
    <row r="129" spans="1:10" ht="14.25">
      <c r="A129" s="19" t="s">
        <v>269</v>
      </c>
      <c r="B129" s="74">
        <v>13</v>
      </c>
      <c r="C129" s="140">
        <v>21</v>
      </c>
      <c r="D129" s="30">
        <f t="shared" si="6"/>
        <v>61.53846153846155</v>
      </c>
      <c r="E129" s="16">
        <v>6</v>
      </c>
      <c r="F129" s="140">
        <v>6</v>
      </c>
      <c r="G129" s="30">
        <f>F129*100/E129-100</f>
        <v>0</v>
      </c>
      <c r="H129" s="16">
        <v>13</v>
      </c>
      <c r="I129" s="16">
        <v>27</v>
      </c>
      <c r="J129" s="30">
        <f t="shared" si="5"/>
        <v>107.69230769230768</v>
      </c>
    </row>
    <row r="130" spans="1:10" ht="14.25">
      <c r="A130" s="19" t="s">
        <v>270</v>
      </c>
      <c r="B130" s="74">
        <v>8</v>
      </c>
      <c r="C130" s="140">
        <v>12</v>
      </c>
      <c r="D130" s="30">
        <f t="shared" si="6"/>
        <v>50</v>
      </c>
      <c r="E130" s="16">
        <v>2</v>
      </c>
      <c r="F130" s="140">
        <v>1</v>
      </c>
      <c r="G130" s="30">
        <f>F130*100/E130-100</f>
        <v>-50</v>
      </c>
      <c r="H130" s="16">
        <v>8</v>
      </c>
      <c r="I130" s="16">
        <v>11</v>
      </c>
      <c r="J130" s="30">
        <f t="shared" si="5"/>
        <v>37.5</v>
      </c>
    </row>
    <row r="131" spans="1:10" ht="14.25">
      <c r="A131" s="19" t="s">
        <v>271</v>
      </c>
      <c r="B131" s="74">
        <v>4</v>
      </c>
      <c r="C131" s="140">
        <v>5</v>
      </c>
      <c r="D131" s="30">
        <f t="shared" si="6"/>
        <v>25</v>
      </c>
      <c r="E131" s="16">
        <v>0</v>
      </c>
      <c r="F131" s="140">
        <v>1</v>
      </c>
      <c r="G131" s="30" t="s">
        <v>311</v>
      </c>
      <c r="H131" s="16">
        <v>5</v>
      </c>
      <c r="I131" s="16">
        <v>5</v>
      </c>
      <c r="J131" s="30">
        <f t="shared" si="5"/>
        <v>0</v>
      </c>
    </row>
    <row r="132" spans="1:10" ht="28.5">
      <c r="A132" s="19" t="s">
        <v>272</v>
      </c>
      <c r="B132" s="74">
        <v>0</v>
      </c>
      <c r="C132" s="140">
        <v>3</v>
      </c>
      <c r="D132" s="30" t="s">
        <v>311</v>
      </c>
      <c r="E132" s="16">
        <v>0</v>
      </c>
      <c r="F132" s="140">
        <v>0</v>
      </c>
      <c r="G132" s="30"/>
      <c r="H132" s="16">
        <v>0</v>
      </c>
      <c r="I132" s="16">
        <v>3</v>
      </c>
      <c r="J132" s="30" t="s">
        <v>311</v>
      </c>
    </row>
    <row r="133" spans="1:10" ht="28.5">
      <c r="A133" s="19" t="s">
        <v>273</v>
      </c>
      <c r="B133" s="74">
        <v>0</v>
      </c>
      <c r="C133" s="140">
        <v>0</v>
      </c>
      <c r="D133" s="30"/>
      <c r="E133" s="16">
        <v>0</v>
      </c>
      <c r="F133" s="140">
        <v>0</v>
      </c>
      <c r="G133" s="30"/>
      <c r="H133" s="16">
        <v>0</v>
      </c>
      <c r="I133" s="16">
        <v>0</v>
      </c>
      <c r="J133" s="30"/>
    </row>
    <row r="134" spans="1:10" ht="28.5">
      <c r="A134" s="19" t="s">
        <v>274</v>
      </c>
      <c r="B134" s="74">
        <v>1</v>
      </c>
      <c r="C134" s="140">
        <v>5</v>
      </c>
      <c r="D134" s="30">
        <f t="shared" si="6"/>
        <v>400</v>
      </c>
      <c r="E134" s="16">
        <v>0</v>
      </c>
      <c r="F134" s="140">
        <v>2</v>
      </c>
      <c r="G134" s="30" t="s">
        <v>311</v>
      </c>
      <c r="H134" s="16">
        <v>3</v>
      </c>
      <c r="I134" s="16">
        <v>4</v>
      </c>
      <c r="J134" s="30">
        <f t="shared" si="5"/>
        <v>33.33333333333334</v>
      </c>
    </row>
    <row r="135" spans="1:10" ht="28.5">
      <c r="A135" s="19" t="s">
        <v>275</v>
      </c>
      <c r="B135" s="74">
        <v>6</v>
      </c>
      <c r="C135" s="140">
        <v>6</v>
      </c>
      <c r="D135" s="30">
        <f t="shared" si="6"/>
        <v>0</v>
      </c>
      <c r="E135" s="16">
        <v>0</v>
      </c>
      <c r="F135" s="140">
        <v>0</v>
      </c>
      <c r="G135" s="30"/>
      <c r="H135" s="16">
        <v>10</v>
      </c>
      <c r="I135" s="16">
        <v>11</v>
      </c>
      <c r="J135" s="30">
        <f t="shared" si="5"/>
        <v>10</v>
      </c>
    </row>
    <row r="136" spans="1:10" ht="14.25">
      <c r="A136" s="19" t="s">
        <v>276</v>
      </c>
      <c r="B136" s="74">
        <v>7</v>
      </c>
      <c r="C136" s="140">
        <v>5</v>
      </c>
      <c r="D136" s="30">
        <f t="shared" si="6"/>
        <v>-28.57142857142857</v>
      </c>
      <c r="E136" s="16">
        <v>2</v>
      </c>
      <c r="F136" s="140">
        <v>1</v>
      </c>
      <c r="G136" s="30">
        <f>F136*100/E136-100</f>
        <v>-50</v>
      </c>
      <c r="H136" s="16">
        <v>7</v>
      </c>
      <c r="I136" s="16">
        <v>9</v>
      </c>
      <c r="J136" s="30">
        <f aca="true" t="shared" si="7" ref="J136:J150">I136*100/H136-100</f>
        <v>28.571428571428584</v>
      </c>
    </row>
    <row r="137" spans="1:10" ht="14.25">
      <c r="A137" s="19" t="s">
        <v>277</v>
      </c>
      <c r="B137" s="74">
        <v>1</v>
      </c>
      <c r="C137" s="140">
        <v>0</v>
      </c>
      <c r="D137" s="168" t="s">
        <v>316</v>
      </c>
      <c r="E137" s="16">
        <v>0</v>
      </c>
      <c r="F137" s="140">
        <v>0</v>
      </c>
      <c r="G137" s="30"/>
      <c r="H137" s="16">
        <v>1</v>
      </c>
      <c r="I137" s="16">
        <v>0</v>
      </c>
      <c r="J137" s="168" t="s">
        <v>316</v>
      </c>
    </row>
    <row r="138" spans="1:10" ht="14.25">
      <c r="A138" s="19" t="s">
        <v>278</v>
      </c>
      <c r="B138" s="74">
        <v>5</v>
      </c>
      <c r="C138" s="140">
        <v>0</v>
      </c>
      <c r="D138" s="168" t="s">
        <v>316</v>
      </c>
      <c r="E138" s="16">
        <v>2</v>
      </c>
      <c r="F138" s="140">
        <v>0</v>
      </c>
      <c r="G138" s="168" t="s">
        <v>316</v>
      </c>
      <c r="H138" s="16">
        <v>11</v>
      </c>
      <c r="I138" s="16">
        <v>0</v>
      </c>
      <c r="J138" s="168" t="s">
        <v>316</v>
      </c>
    </row>
    <row r="139" spans="1:10" ht="14.25">
      <c r="A139" s="19" t="s">
        <v>279</v>
      </c>
      <c r="B139" s="74">
        <v>16</v>
      </c>
      <c r="C139" s="140">
        <v>9</v>
      </c>
      <c r="D139" s="30">
        <f aca="true" t="shared" si="8" ref="D139:D146">C139*100/B139-100</f>
        <v>-43.75</v>
      </c>
      <c r="E139" s="16">
        <v>2</v>
      </c>
      <c r="F139" s="140">
        <v>0</v>
      </c>
      <c r="G139" s="168" t="s">
        <v>316</v>
      </c>
      <c r="H139" s="16">
        <v>18</v>
      </c>
      <c r="I139" s="16">
        <v>9</v>
      </c>
      <c r="J139" s="30">
        <f t="shared" si="7"/>
        <v>-50</v>
      </c>
    </row>
    <row r="140" spans="1:10" ht="28.5">
      <c r="A140" s="19" t="s">
        <v>280</v>
      </c>
      <c r="B140" s="74">
        <v>12</v>
      </c>
      <c r="C140" s="140">
        <v>0</v>
      </c>
      <c r="D140" s="168" t="s">
        <v>316</v>
      </c>
      <c r="E140" s="16">
        <v>2</v>
      </c>
      <c r="F140" s="140">
        <v>0</v>
      </c>
      <c r="G140" s="168" t="s">
        <v>316</v>
      </c>
      <c r="H140" s="16">
        <v>10</v>
      </c>
      <c r="I140" s="16">
        <v>0</v>
      </c>
      <c r="J140" s="168" t="s">
        <v>316</v>
      </c>
    </row>
    <row r="141" spans="1:10" ht="28.5">
      <c r="A141" s="19" t="s">
        <v>281</v>
      </c>
      <c r="B141" s="74">
        <v>3</v>
      </c>
      <c r="C141" s="140">
        <v>0</v>
      </c>
      <c r="D141" s="168" t="s">
        <v>316</v>
      </c>
      <c r="E141" s="16">
        <v>0</v>
      </c>
      <c r="F141" s="140">
        <v>0</v>
      </c>
      <c r="G141" s="30"/>
      <c r="H141" s="16">
        <v>4</v>
      </c>
      <c r="I141" s="16">
        <v>0</v>
      </c>
      <c r="J141" s="168" t="s">
        <v>316</v>
      </c>
    </row>
    <row r="142" spans="1:10" ht="14.25">
      <c r="A142" s="19" t="s">
        <v>282</v>
      </c>
      <c r="B142" s="74">
        <v>1</v>
      </c>
      <c r="C142" s="140">
        <v>1</v>
      </c>
      <c r="D142" s="30">
        <f t="shared" si="8"/>
        <v>0</v>
      </c>
      <c r="E142" s="16">
        <v>1</v>
      </c>
      <c r="F142" s="140">
        <v>4</v>
      </c>
      <c r="G142" s="30">
        <f>F142*100/E142-100</f>
        <v>300</v>
      </c>
      <c r="H142" s="16">
        <v>0</v>
      </c>
      <c r="I142" s="16">
        <v>0</v>
      </c>
      <c r="J142" s="30"/>
    </row>
    <row r="143" spans="1:10" ht="14.25">
      <c r="A143" s="19" t="s">
        <v>283</v>
      </c>
      <c r="B143" s="74">
        <v>1</v>
      </c>
      <c r="C143" s="140">
        <v>0</v>
      </c>
      <c r="D143" s="168" t="s">
        <v>316</v>
      </c>
      <c r="E143" s="16">
        <v>0</v>
      </c>
      <c r="F143" s="140">
        <v>0</v>
      </c>
      <c r="G143" s="30"/>
      <c r="H143" s="16">
        <v>1</v>
      </c>
      <c r="I143" s="16">
        <v>0</v>
      </c>
      <c r="J143" s="168" t="s">
        <v>316</v>
      </c>
    </row>
    <row r="144" spans="1:10" ht="14.25">
      <c r="A144" s="19" t="s">
        <v>284</v>
      </c>
      <c r="B144" s="74">
        <v>2</v>
      </c>
      <c r="C144" s="140">
        <v>2</v>
      </c>
      <c r="D144" s="30">
        <f t="shared" si="8"/>
        <v>0</v>
      </c>
      <c r="E144" s="16">
        <v>1</v>
      </c>
      <c r="F144" s="140">
        <v>0</v>
      </c>
      <c r="G144" s="168" t="s">
        <v>316</v>
      </c>
      <c r="H144" s="16">
        <v>2</v>
      </c>
      <c r="I144" s="16">
        <v>2</v>
      </c>
      <c r="J144" s="30">
        <f t="shared" si="7"/>
        <v>0</v>
      </c>
    </row>
    <row r="145" spans="1:10" ht="28.5">
      <c r="A145" s="19" t="s">
        <v>285</v>
      </c>
      <c r="B145" s="97">
        <v>3</v>
      </c>
      <c r="C145" s="140">
        <v>6</v>
      </c>
      <c r="D145" s="30">
        <f t="shared" si="8"/>
        <v>100</v>
      </c>
      <c r="E145" s="16">
        <v>1</v>
      </c>
      <c r="F145" s="140">
        <v>5</v>
      </c>
      <c r="G145" s="30">
        <f>F145*100/E145-100</f>
        <v>400</v>
      </c>
      <c r="H145" s="16">
        <v>2</v>
      </c>
      <c r="I145" s="16">
        <v>3</v>
      </c>
      <c r="J145" s="30">
        <f t="shared" si="7"/>
        <v>50</v>
      </c>
    </row>
    <row r="146" spans="1:10" ht="14.25">
      <c r="A146" s="19" t="s">
        <v>286</v>
      </c>
      <c r="B146" s="74">
        <v>2</v>
      </c>
      <c r="C146" s="140">
        <v>2</v>
      </c>
      <c r="D146" s="30">
        <f t="shared" si="8"/>
        <v>0</v>
      </c>
      <c r="E146" s="16">
        <v>1</v>
      </c>
      <c r="F146" s="140">
        <v>0</v>
      </c>
      <c r="G146" s="168" t="s">
        <v>316</v>
      </c>
      <c r="H146" s="16">
        <v>1</v>
      </c>
      <c r="I146" s="16">
        <v>3</v>
      </c>
      <c r="J146" s="30">
        <f t="shared" si="7"/>
        <v>200</v>
      </c>
    </row>
    <row r="147" spans="1:10" ht="14.25">
      <c r="A147" s="19" t="s">
        <v>287</v>
      </c>
      <c r="B147" s="74">
        <v>3</v>
      </c>
      <c r="C147" s="140">
        <v>2</v>
      </c>
      <c r="D147" s="30">
        <f>C147*100/B147-100</f>
        <v>-33.33333333333333</v>
      </c>
      <c r="E147" s="16">
        <v>1</v>
      </c>
      <c r="F147" s="140">
        <v>0</v>
      </c>
      <c r="G147" s="168" t="s">
        <v>316</v>
      </c>
      <c r="H147" s="16">
        <v>6</v>
      </c>
      <c r="I147" s="16">
        <v>3</v>
      </c>
      <c r="J147" s="30">
        <f t="shared" si="7"/>
        <v>-50</v>
      </c>
    </row>
    <row r="148" spans="1:10" ht="14.25">
      <c r="A148" s="19" t="s">
        <v>288</v>
      </c>
      <c r="B148" s="74">
        <v>2</v>
      </c>
      <c r="C148" s="140">
        <v>13</v>
      </c>
      <c r="D148" s="30">
        <f>C148*100/B148-100</f>
        <v>550</v>
      </c>
      <c r="E148" s="16">
        <v>0</v>
      </c>
      <c r="F148" s="140">
        <v>3</v>
      </c>
      <c r="G148" s="30" t="s">
        <v>311</v>
      </c>
      <c r="H148" s="16">
        <v>2</v>
      </c>
      <c r="I148" s="16">
        <v>17</v>
      </c>
      <c r="J148" s="30">
        <f t="shared" si="7"/>
        <v>750</v>
      </c>
    </row>
    <row r="149" spans="1:10" ht="14.25">
      <c r="A149" s="19" t="s">
        <v>289</v>
      </c>
      <c r="B149" s="74">
        <v>3</v>
      </c>
      <c r="C149" s="140">
        <v>1</v>
      </c>
      <c r="D149" s="30">
        <f>C149*100/B149-100</f>
        <v>-66.66666666666666</v>
      </c>
      <c r="E149" s="16">
        <v>0</v>
      </c>
      <c r="F149" s="140">
        <v>0</v>
      </c>
      <c r="G149" s="30"/>
      <c r="H149" s="16">
        <v>3</v>
      </c>
      <c r="I149" s="16">
        <v>2</v>
      </c>
      <c r="J149" s="30">
        <f t="shared" si="7"/>
        <v>-33.33333333333333</v>
      </c>
    </row>
    <row r="150" spans="1:10" ht="15">
      <c r="A150" s="22" t="s">
        <v>290</v>
      </c>
      <c r="B150" s="76">
        <v>2318</v>
      </c>
      <c r="C150" s="141">
        <v>2442</v>
      </c>
      <c r="D150" s="32">
        <f>C150*100/B150-100</f>
        <v>5.349439171699743</v>
      </c>
      <c r="E150" s="23">
        <v>576</v>
      </c>
      <c r="F150" s="141">
        <v>576</v>
      </c>
      <c r="G150" s="32">
        <f>F150*100/E150-100</f>
        <v>0</v>
      </c>
      <c r="H150" s="23">
        <v>2913</v>
      </c>
      <c r="I150" s="23">
        <v>3173</v>
      </c>
      <c r="J150" s="32">
        <f t="shared" si="7"/>
        <v>8.925506350841061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1 G7:G35 J7:J11 J13:J40 G37:G40 G42:G44 J42 D42:D57 G46:G50 J44:J57 G52:G67 D59 J59 J61:J64 J67:J84 D61:D65 D67:D84 G69:G80 G82 G84 J89:J92 J94:J104 G86 G89 G91 G94 G96:G98 D89:D92 D94:D104 G100:G101 G103:G106 D106 D108:D109 G108:G110 J108:J109 J106 J111 J113:J125 G113:G115 G117:G118 D111 D113:D125 G120:G123 G125 G127 G129:G137 D127:D136 J127:J136 J139 G141:G143 G145 G148:G150 D142 D144:D150 D139 J142 J144:J150 D13:D40">
    <cfRule type="cellIs" priority="84" dxfId="143" operator="lessThanOrEqual" stopIfTrue="1">
      <formula>0</formula>
    </cfRule>
  </conditionalFormatting>
  <conditionalFormatting sqref="D7:D11 G7:G35 J7:J11 J13:J40 G37:G40 G42:G44 J42 D42:D57 G46:G50 J44:J57 G52:G67 D59 J59 J61:J64 J67:J84 D61:D65 D67:D84 G69:G80 G82 G84 J89:J92 J94:J104 G86 G89 G91 G94 G96:G98 D89:D92 D94:D104 G100:G101 G103:G106 D106 D108:D109 G108:G110 J108:J109 J106 J111 J113:J125 G113:G115 G117:G118 D111 D113:D125 G120:G123 G125 G127 G129:G137 D127:D136 J127:J136 J139 G141:G143 G145 G148:G150 D142 D144:D150 D139 J142 J144:J150 D13:D40">
    <cfRule type="cellIs" priority="8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34"/>
  <sheetViews>
    <sheetView zoomScale="115" zoomScaleNormal="115" workbookViewId="0" topLeftCell="A1">
      <selection activeCell="P14" sqref="P14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 customHeight="1">
      <c r="A1" s="191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 customHeight="1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 customHeight="1">
      <c r="A4" s="193" t="s">
        <v>42</v>
      </c>
      <c r="B4" s="202" t="s">
        <v>43</v>
      </c>
      <c r="C4" s="203"/>
      <c r="D4" s="204"/>
      <c r="E4" s="208" t="s">
        <v>44</v>
      </c>
      <c r="F4" s="209"/>
      <c r="G4" s="209"/>
      <c r="H4" s="209"/>
      <c r="I4" s="209"/>
      <c r="J4" s="209"/>
      <c r="K4" s="209"/>
      <c r="L4" s="209"/>
      <c r="M4" s="210"/>
    </row>
    <row r="5" spans="1:13" s="13" customFormat="1" ht="14.25" customHeight="1">
      <c r="A5" s="200"/>
      <c r="B5" s="205"/>
      <c r="C5" s="206"/>
      <c r="D5" s="207"/>
      <c r="E5" s="208" t="s">
        <v>45</v>
      </c>
      <c r="F5" s="209"/>
      <c r="G5" s="210"/>
      <c r="H5" s="208" t="s">
        <v>46</v>
      </c>
      <c r="I5" s="209"/>
      <c r="J5" s="210"/>
      <c r="K5" s="208" t="s">
        <v>47</v>
      </c>
      <c r="L5" s="209"/>
      <c r="M5" s="210"/>
    </row>
    <row r="6" spans="1:13" s="13" customFormat="1" ht="14.25">
      <c r="A6" s="201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20">
        <v>0</v>
      </c>
      <c r="C7" s="20">
        <v>0</v>
      </c>
      <c r="D7" s="187"/>
      <c r="E7" s="176">
        <v>0</v>
      </c>
      <c r="F7" s="188">
        <v>0</v>
      </c>
      <c r="G7" s="187"/>
      <c r="H7" s="176">
        <v>0</v>
      </c>
      <c r="I7" s="188">
        <v>0</v>
      </c>
      <c r="J7" s="172"/>
      <c r="K7" s="171">
        <v>0</v>
      </c>
      <c r="L7" s="188">
        <v>0</v>
      </c>
      <c r="M7" s="172"/>
    </row>
    <row r="8" spans="1:13" ht="14.25">
      <c r="A8" s="19" t="s">
        <v>52</v>
      </c>
      <c r="B8" s="20">
        <v>11</v>
      </c>
      <c r="C8" s="20">
        <v>19</v>
      </c>
      <c r="D8" s="25">
        <f aca="true" t="shared" si="0" ref="D8:D34">C8*100/B8-100</f>
        <v>72.72727272727272</v>
      </c>
      <c r="E8" s="16">
        <v>0</v>
      </c>
      <c r="F8" s="20">
        <v>1</v>
      </c>
      <c r="G8" s="25" t="s">
        <v>311</v>
      </c>
      <c r="H8" s="16">
        <v>0</v>
      </c>
      <c r="I8" s="20">
        <v>1</v>
      </c>
      <c r="J8" s="30" t="s">
        <v>311</v>
      </c>
      <c r="K8" s="16">
        <v>0</v>
      </c>
      <c r="L8" s="20">
        <v>3</v>
      </c>
      <c r="M8" s="30" t="s">
        <v>311</v>
      </c>
    </row>
    <row r="9" spans="1:13" ht="14.25">
      <c r="A9" s="19" t="s">
        <v>53</v>
      </c>
      <c r="B9" s="20">
        <v>47</v>
      </c>
      <c r="C9" s="20">
        <v>32</v>
      </c>
      <c r="D9" s="25">
        <f t="shared" si="0"/>
        <v>-31.914893617021278</v>
      </c>
      <c r="E9" s="16">
        <v>17</v>
      </c>
      <c r="F9" s="20">
        <v>7</v>
      </c>
      <c r="G9" s="25">
        <f aca="true" t="shared" si="1" ref="G9:G34">F9*100/E9-100</f>
        <v>-58.8235294117647</v>
      </c>
      <c r="H9" s="16">
        <v>2</v>
      </c>
      <c r="I9" s="20">
        <v>1</v>
      </c>
      <c r="J9" s="30">
        <f>I9*100/H9-100</f>
        <v>-50</v>
      </c>
      <c r="K9" s="16">
        <v>39</v>
      </c>
      <c r="L9" s="20">
        <v>9</v>
      </c>
      <c r="M9" s="30">
        <f aca="true" t="shared" si="2" ref="M9:M34">L9*100/K9-100</f>
        <v>-76.92307692307692</v>
      </c>
    </row>
    <row r="10" spans="1:13" ht="14.25">
      <c r="A10" s="19" t="s">
        <v>54</v>
      </c>
      <c r="B10" s="20">
        <v>92</v>
      </c>
      <c r="C10" s="20">
        <v>100</v>
      </c>
      <c r="D10" s="25">
        <f t="shared" si="0"/>
        <v>8.695652173913047</v>
      </c>
      <c r="E10" s="16">
        <v>18</v>
      </c>
      <c r="F10" s="20">
        <v>34</v>
      </c>
      <c r="G10" s="25">
        <f t="shared" si="1"/>
        <v>88.88888888888889</v>
      </c>
      <c r="H10" s="16">
        <v>12</v>
      </c>
      <c r="I10" s="20">
        <v>2</v>
      </c>
      <c r="J10" s="30">
        <f>I10*100/H10-100</f>
        <v>-83.33333333333333</v>
      </c>
      <c r="K10" s="16">
        <v>54</v>
      </c>
      <c r="L10" s="20">
        <v>49</v>
      </c>
      <c r="M10" s="30">
        <f t="shared" si="2"/>
        <v>-9.259259259259252</v>
      </c>
    </row>
    <row r="11" spans="1:13" ht="14.25">
      <c r="A11" s="19" t="s">
        <v>55</v>
      </c>
      <c r="B11" s="20">
        <v>44</v>
      </c>
      <c r="C11" s="20">
        <v>48</v>
      </c>
      <c r="D11" s="25">
        <f t="shared" si="0"/>
        <v>9.090909090909093</v>
      </c>
      <c r="E11" s="16">
        <v>5</v>
      </c>
      <c r="F11" s="20">
        <v>10</v>
      </c>
      <c r="G11" s="25">
        <f t="shared" si="1"/>
        <v>100</v>
      </c>
      <c r="H11" s="16">
        <v>1</v>
      </c>
      <c r="I11" s="20">
        <v>4</v>
      </c>
      <c r="J11" s="30">
        <f>I11*100/H11-100</f>
        <v>300</v>
      </c>
      <c r="K11" s="16">
        <v>7</v>
      </c>
      <c r="L11" s="20">
        <v>20</v>
      </c>
      <c r="M11" s="30">
        <f t="shared" si="2"/>
        <v>185.71428571428572</v>
      </c>
    </row>
    <row r="12" spans="1:16" ht="14.25">
      <c r="A12" s="19" t="s">
        <v>56</v>
      </c>
      <c r="B12" s="20">
        <v>21</v>
      </c>
      <c r="C12" s="20">
        <v>14</v>
      </c>
      <c r="D12" s="25">
        <f t="shared" si="0"/>
        <v>-33.33333333333333</v>
      </c>
      <c r="E12" s="16">
        <v>2</v>
      </c>
      <c r="F12" s="20">
        <v>3</v>
      </c>
      <c r="G12" s="25">
        <f t="shared" si="1"/>
        <v>50</v>
      </c>
      <c r="H12" s="16">
        <v>0</v>
      </c>
      <c r="I12" s="20">
        <v>1</v>
      </c>
      <c r="J12" s="30" t="s">
        <v>311</v>
      </c>
      <c r="K12" s="16">
        <v>5</v>
      </c>
      <c r="L12" s="20">
        <v>3</v>
      </c>
      <c r="M12" s="30">
        <f t="shared" si="2"/>
        <v>-40</v>
      </c>
      <c r="P12" s="167"/>
    </row>
    <row r="13" spans="1:13" ht="14.25">
      <c r="A13" s="19" t="s">
        <v>57</v>
      </c>
      <c r="B13" s="20">
        <v>32</v>
      </c>
      <c r="C13" s="20">
        <v>25</v>
      </c>
      <c r="D13" s="25">
        <f t="shared" si="0"/>
        <v>-21.875</v>
      </c>
      <c r="E13" s="16">
        <v>1</v>
      </c>
      <c r="F13" s="20">
        <v>0</v>
      </c>
      <c r="G13" s="168" t="s">
        <v>316</v>
      </c>
      <c r="H13" s="16">
        <v>0</v>
      </c>
      <c r="I13" s="20">
        <v>0</v>
      </c>
      <c r="J13" s="30"/>
      <c r="K13" s="16">
        <v>1</v>
      </c>
      <c r="L13" s="20">
        <v>0</v>
      </c>
      <c r="M13" s="168" t="s">
        <v>316</v>
      </c>
    </row>
    <row r="14" spans="1:13" ht="14.25">
      <c r="A14" s="19" t="s">
        <v>58</v>
      </c>
      <c r="B14" s="20">
        <v>150</v>
      </c>
      <c r="C14" s="20">
        <v>170</v>
      </c>
      <c r="D14" s="25">
        <f t="shared" si="0"/>
        <v>13.333333333333329</v>
      </c>
      <c r="E14" s="16">
        <v>25</v>
      </c>
      <c r="F14" s="20">
        <v>17</v>
      </c>
      <c r="G14" s="25">
        <f t="shared" si="1"/>
        <v>-32</v>
      </c>
      <c r="H14" s="16">
        <v>0</v>
      </c>
      <c r="I14" s="20">
        <v>0</v>
      </c>
      <c r="J14" s="30"/>
      <c r="K14" s="16">
        <v>44</v>
      </c>
      <c r="L14" s="20">
        <v>28</v>
      </c>
      <c r="M14" s="30">
        <f t="shared" si="2"/>
        <v>-36.36363636363637</v>
      </c>
    </row>
    <row r="15" spans="1:13" ht="14.25">
      <c r="A15" s="19" t="s">
        <v>59</v>
      </c>
      <c r="B15" s="20">
        <v>55</v>
      </c>
      <c r="C15" s="20">
        <v>98</v>
      </c>
      <c r="D15" s="25">
        <f t="shared" si="0"/>
        <v>78.18181818181819</v>
      </c>
      <c r="E15" s="16">
        <v>12</v>
      </c>
      <c r="F15" s="20">
        <v>18</v>
      </c>
      <c r="G15" s="25">
        <f t="shared" si="1"/>
        <v>50</v>
      </c>
      <c r="H15" s="16">
        <v>4</v>
      </c>
      <c r="I15" s="20">
        <v>0</v>
      </c>
      <c r="J15" s="168" t="s">
        <v>316</v>
      </c>
      <c r="K15" s="16">
        <v>25</v>
      </c>
      <c r="L15" s="20">
        <v>33</v>
      </c>
      <c r="M15" s="30">
        <f t="shared" si="2"/>
        <v>32</v>
      </c>
    </row>
    <row r="16" spans="1:13" ht="14.25">
      <c r="A16" s="19" t="s">
        <v>60</v>
      </c>
      <c r="B16" s="20">
        <v>76</v>
      </c>
      <c r="C16" s="20">
        <v>25</v>
      </c>
      <c r="D16" s="25">
        <f t="shared" si="0"/>
        <v>-67.10526315789474</v>
      </c>
      <c r="E16" s="16">
        <v>10</v>
      </c>
      <c r="F16" s="20">
        <v>2</v>
      </c>
      <c r="G16" s="25">
        <f t="shared" si="1"/>
        <v>-80</v>
      </c>
      <c r="H16" s="16">
        <v>0</v>
      </c>
      <c r="I16" s="20">
        <v>0</v>
      </c>
      <c r="J16" s="30"/>
      <c r="K16" s="16">
        <v>17</v>
      </c>
      <c r="L16" s="20">
        <v>3</v>
      </c>
      <c r="M16" s="30">
        <f t="shared" si="2"/>
        <v>-82.35294117647058</v>
      </c>
    </row>
    <row r="17" spans="1:15" ht="14.25">
      <c r="A17" s="19" t="s">
        <v>61</v>
      </c>
      <c r="B17" s="20">
        <v>226</v>
      </c>
      <c r="C17" s="20">
        <v>182</v>
      </c>
      <c r="D17" s="25">
        <f t="shared" si="0"/>
        <v>-19.46902654867256</v>
      </c>
      <c r="E17" s="16">
        <v>23</v>
      </c>
      <c r="F17" s="20">
        <v>30</v>
      </c>
      <c r="G17" s="25">
        <f t="shared" si="1"/>
        <v>30.434782608695656</v>
      </c>
      <c r="H17" s="16">
        <v>0</v>
      </c>
      <c r="I17" s="20">
        <v>0</v>
      </c>
      <c r="J17" s="30"/>
      <c r="K17" s="16">
        <v>35</v>
      </c>
      <c r="L17" s="20">
        <v>33</v>
      </c>
      <c r="M17" s="30">
        <f t="shared" si="2"/>
        <v>-5.714285714285708</v>
      </c>
      <c r="O17" s="149"/>
    </row>
    <row r="18" spans="1:13" ht="14.25">
      <c r="A18" s="19" t="s">
        <v>62</v>
      </c>
      <c r="B18" s="20">
        <v>27</v>
      </c>
      <c r="C18" s="20">
        <v>26</v>
      </c>
      <c r="D18" s="25">
        <f t="shared" si="0"/>
        <v>-3.7037037037037095</v>
      </c>
      <c r="E18" s="16">
        <v>8</v>
      </c>
      <c r="F18" s="20">
        <v>11</v>
      </c>
      <c r="G18" s="25">
        <f t="shared" si="1"/>
        <v>37.5</v>
      </c>
      <c r="H18" s="16">
        <v>1</v>
      </c>
      <c r="I18" s="20">
        <v>0</v>
      </c>
      <c r="J18" s="168" t="s">
        <v>316</v>
      </c>
      <c r="K18" s="16">
        <v>20</v>
      </c>
      <c r="L18" s="20">
        <v>18</v>
      </c>
      <c r="M18" s="30">
        <f t="shared" si="2"/>
        <v>-10</v>
      </c>
    </row>
    <row r="19" spans="1:13" ht="14.25">
      <c r="A19" s="19" t="s">
        <v>63</v>
      </c>
      <c r="B19" s="20">
        <v>19</v>
      </c>
      <c r="C19" s="20">
        <v>8</v>
      </c>
      <c r="D19" s="25">
        <f t="shared" si="0"/>
        <v>-57.89473684210526</v>
      </c>
      <c r="E19" s="16">
        <v>1</v>
      </c>
      <c r="F19" s="20">
        <v>2</v>
      </c>
      <c r="G19" s="25">
        <f t="shared" si="1"/>
        <v>100</v>
      </c>
      <c r="H19" s="16">
        <v>1</v>
      </c>
      <c r="I19" s="20">
        <v>0</v>
      </c>
      <c r="J19" s="168" t="s">
        <v>316</v>
      </c>
      <c r="K19" s="16">
        <v>0</v>
      </c>
      <c r="L19" s="20">
        <v>8</v>
      </c>
      <c r="M19" s="30" t="s">
        <v>311</v>
      </c>
    </row>
    <row r="20" spans="1:13" ht="14.25">
      <c r="A20" s="19" t="s">
        <v>64</v>
      </c>
      <c r="B20" s="20">
        <v>204</v>
      </c>
      <c r="C20" s="20">
        <v>193</v>
      </c>
      <c r="D20" s="25">
        <f t="shared" si="0"/>
        <v>-5.392156862745097</v>
      </c>
      <c r="E20" s="16">
        <v>19</v>
      </c>
      <c r="F20" s="20">
        <v>17</v>
      </c>
      <c r="G20" s="25">
        <f t="shared" si="1"/>
        <v>-10.526315789473685</v>
      </c>
      <c r="H20" s="16">
        <v>2</v>
      </c>
      <c r="I20" s="20">
        <v>1</v>
      </c>
      <c r="J20" s="30">
        <f>I20*100/H20-100</f>
        <v>-50</v>
      </c>
      <c r="K20" s="16">
        <v>41</v>
      </c>
      <c r="L20" s="20">
        <v>33</v>
      </c>
      <c r="M20" s="30">
        <f t="shared" si="2"/>
        <v>-19.512195121951223</v>
      </c>
    </row>
    <row r="21" spans="1:13" ht="14.25">
      <c r="A21" s="19" t="s">
        <v>65</v>
      </c>
      <c r="B21" s="20">
        <v>100</v>
      </c>
      <c r="C21" s="20">
        <v>91</v>
      </c>
      <c r="D21" s="25">
        <f t="shared" si="0"/>
        <v>-9</v>
      </c>
      <c r="E21" s="16">
        <v>25</v>
      </c>
      <c r="F21" s="20">
        <v>21</v>
      </c>
      <c r="G21" s="25">
        <f t="shared" si="1"/>
        <v>-16</v>
      </c>
      <c r="H21" s="16">
        <v>0</v>
      </c>
      <c r="I21" s="20">
        <v>1</v>
      </c>
      <c r="J21" s="30" t="s">
        <v>311</v>
      </c>
      <c r="K21" s="16">
        <v>43</v>
      </c>
      <c r="L21" s="20">
        <v>38</v>
      </c>
      <c r="M21" s="30">
        <f t="shared" si="2"/>
        <v>-11.627906976744185</v>
      </c>
    </row>
    <row r="22" spans="1:13" ht="14.25">
      <c r="A22" s="19" t="s">
        <v>66</v>
      </c>
      <c r="B22" s="20">
        <v>11</v>
      </c>
      <c r="C22" s="20">
        <v>18</v>
      </c>
      <c r="D22" s="25">
        <f t="shared" si="0"/>
        <v>63.636363636363626</v>
      </c>
      <c r="E22" s="16">
        <v>3</v>
      </c>
      <c r="F22" s="20">
        <v>2</v>
      </c>
      <c r="G22" s="25">
        <f t="shared" si="1"/>
        <v>-33.33333333333333</v>
      </c>
      <c r="H22" s="16">
        <v>0</v>
      </c>
      <c r="I22" s="20">
        <v>0</v>
      </c>
      <c r="J22" s="30"/>
      <c r="K22" s="16">
        <v>4</v>
      </c>
      <c r="L22" s="20">
        <v>4</v>
      </c>
      <c r="M22" s="30">
        <f t="shared" si="2"/>
        <v>0</v>
      </c>
    </row>
    <row r="23" spans="1:13" ht="14.25">
      <c r="A23" s="19" t="s">
        <v>67</v>
      </c>
      <c r="B23" s="20">
        <v>59</v>
      </c>
      <c r="C23" s="20">
        <v>49</v>
      </c>
      <c r="D23" s="25">
        <f t="shared" si="0"/>
        <v>-16.949152542372886</v>
      </c>
      <c r="E23" s="16">
        <v>19</v>
      </c>
      <c r="F23" s="20">
        <v>16</v>
      </c>
      <c r="G23" s="25">
        <f t="shared" si="1"/>
        <v>-15.78947368421052</v>
      </c>
      <c r="H23" s="16">
        <v>1</v>
      </c>
      <c r="I23" s="20">
        <v>6</v>
      </c>
      <c r="J23" s="30">
        <f>I23*100/H23-100</f>
        <v>500</v>
      </c>
      <c r="K23" s="16">
        <v>36</v>
      </c>
      <c r="L23" s="20">
        <v>23</v>
      </c>
      <c r="M23" s="30">
        <f t="shared" si="2"/>
        <v>-36.111111111111114</v>
      </c>
    </row>
    <row r="24" spans="1:13" ht="14.25">
      <c r="A24" s="19" t="s">
        <v>68</v>
      </c>
      <c r="B24" s="20">
        <v>58</v>
      </c>
      <c r="C24" s="20">
        <v>31</v>
      </c>
      <c r="D24" s="25">
        <f t="shared" si="0"/>
        <v>-46.55172413793103</v>
      </c>
      <c r="E24" s="16">
        <v>4</v>
      </c>
      <c r="F24" s="20">
        <v>3</v>
      </c>
      <c r="G24" s="25">
        <f t="shared" si="1"/>
        <v>-25</v>
      </c>
      <c r="H24" s="16">
        <v>1</v>
      </c>
      <c r="I24" s="20">
        <v>0</v>
      </c>
      <c r="J24" s="168" t="s">
        <v>316</v>
      </c>
      <c r="K24" s="16">
        <v>4</v>
      </c>
      <c r="L24" s="20">
        <v>5</v>
      </c>
      <c r="M24" s="30">
        <f t="shared" si="2"/>
        <v>25</v>
      </c>
    </row>
    <row r="25" spans="1:13" ht="14.25">
      <c r="A25" s="19" t="s">
        <v>69</v>
      </c>
      <c r="B25" s="20">
        <v>47</v>
      </c>
      <c r="C25" s="20">
        <v>35</v>
      </c>
      <c r="D25" s="25">
        <f t="shared" si="0"/>
        <v>-25.531914893617028</v>
      </c>
      <c r="E25" s="16">
        <v>15</v>
      </c>
      <c r="F25" s="20">
        <v>10</v>
      </c>
      <c r="G25" s="25">
        <f t="shared" si="1"/>
        <v>-33.33333333333333</v>
      </c>
      <c r="H25" s="16">
        <v>1</v>
      </c>
      <c r="I25" s="20">
        <v>0</v>
      </c>
      <c r="J25" s="168" t="s">
        <v>316</v>
      </c>
      <c r="K25" s="16">
        <v>19</v>
      </c>
      <c r="L25" s="20">
        <v>25</v>
      </c>
      <c r="M25" s="30">
        <f t="shared" si="2"/>
        <v>31.57894736842104</v>
      </c>
    </row>
    <row r="26" spans="1:13" ht="14.25">
      <c r="A26" s="19" t="s">
        <v>70</v>
      </c>
      <c r="B26" s="20">
        <v>42</v>
      </c>
      <c r="C26" s="20">
        <v>39</v>
      </c>
      <c r="D26" s="25">
        <f t="shared" si="0"/>
        <v>-7.142857142857139</v>
      </c>
      <c r="E26" s="16">
        <v>3</v>
      </c>
      <c r="F26" s="20">
        <v>6</v>
      </c>
      <c r="G26" s="25">
        <f t="shared" si="1"/>
        <v>100</v>
      </c>
      <c r="H26" s="16">
        <v>0</v>
      </c>
      <c r="I26" s="20">
        <v>1</v>
      </c>
      <c r="J26" s="30" t="s">
        <v>311</v>
      </c>
      <c r="K26" s="16">
        <v>3</v>
      </c>
      <c r="L26" s="20">
        <v>5</v>
      </c>
      <c r="M26" s="30">
        <f t="shared" si="2"/>
        <v>66.66666666666666</v>
      </c>
    </row>
    <row r="27" spans="1:13" ht="14.25">
      <c r="A27" s="19" t="s">
        <v>71</v>
      </c>
      <c r="B27" s="20">
        <v>2</v>
      </c>
      <c r="C27" s="20">
        <v>5</v>
      </c>
      <c r="D27" s="25">
        <f t="shared" si="0"/>
        <v>150</v>
      </c>
      <c r="E27" s="16">
        <v>0</v>
      </c>
      <c r="F27" s="20">
        <v>4</v>
      </c>
      <c r="G27" s="25" t="s">
        <v>311</v>
      </c>
      <c r="H27" s="16">
        <v>0</v>
      </c>
      <c r="I27" s="20">
        <v>0</v>
      </c>
      <c r="J27" s="30"/>
      <c r="K27" s="16">
        <v>0</v>
      </c>
      <c r="L27" s="20">
        <v>4</v>
      </c>
      <c r="M27" s="30" t="s">
        <v>311</v>
      </c>
    </row>
    <row r="28" spans="1:13" ht="14.25">
      <c r="A28" s="19" t="s">
        <v>72</v>
      </c>
      <c r="B28" s="20">
        <v>80</v>
      </c>
      <c r="C28" s="20">
        <v>70</v>
      </c>
      <c r="D28" s="25">
        <f t="shared" si="0"/>
        <v>-12.5</v>
      </c>
      <c r="E28" s="16">
        <v>4</v>
      </c>
      <c r="F28" s="20">
        <v>8</v>
      </c>
      <c r="G28" s="25">
        <f t="shared" si="1"/>
        <v>100</v>
      </c>
      <c r="H28" s="16">
        <v>0</v>
      </c>
      <c r="I28" s="20">
        <v>0</v>
      </c>
      <c r="J28" s="30"/>
      <c r="K28" s="16">
        <v>4</v>
      </c>
      <c r="L28" s="20">
        <v>16</v>
      </c>
      <c r="M28" s="30">
        <f t="shared" si="2"/>
        <v>300</v>
      </c>
    </row>
    <row r="29" spans="1:13" ht="14.25">
      <c r="A29" s="19" t="s">
        <v>73</v>
      </c>
      <c r="B29" s="20">
        <v>4</v>
      </c>
      <c r="C29" s="20">
        <v>6</v>
      </c>
      <c r="D29" s="25">
        <f t="shared" si="0"/>
        <v>50</v>
      </c>
      <c r="E29" s="16">
        <v>2</v>
      </c>
      <c r="F29" s="20">
        <v>3</v>
      </c>
      <c r="G29" s="25">
        <f t="shared" si="1"/>
        <v>50</v>
      </c>
      <c r="H29" s="16">
        <v>0</v>
      </c>
      <c r="I29" s="20">
        <v>1</v>
      </c>
      <c r="J29" s="30" t="s">
        <v>311</v>
      </c>
      <c r="K29" s="16">
        <v>2</v>
      </c>
      <c r="L29" s="20">
        <v>7</v>
      </c>
      <c r="M29" s="30">
        <f t="shared" si="2"/>
        <v>250</v>
      </c>
    </row>
    <row r="30" spans="1:13" ht="14.25">
      <c r="A30" s="19" t="s">
        <v>74</v>
      </c>
      <c r="B30" s="20">
        <v>54</v>
      </c>
      <c r="C30" s="20">
        <v>58</v>
      </c>
      <c r="D30" s="25">
        <f t="shared" si="0"/>
        <v>7.407407407407405</v>
      </c>
      <c r="E30" s="16">
        <v>9</v>
      </c>
      <c r="F30" s="20">
        <v>9</v>
      </c>
      <c r="G30" s="25">
        <f t="shared" si="1"/>
        <v>0</v>
      </c>
      <c r="H30" s="16">
        <v>0</v>
      </c>
      <c r="I30" s="20">
        <v>2</v>
      </c>
      <c r="J30" s="30" t="s">
        <v>311</v>
      </c>
      <c r="K30" s="16">
        <v>10</v>
      </c>
      <c r="L30" s="20">
        <v>15</v>
      </c>
      <c r="M30" s="30">
        <f t="shared" si="2"/>
        <v>50</v>
      </c>
    </row>
    <row r="31" spans="1:13" ht="14.25">
      <c r="A31" s="19" t="s">
        <v>75</v>
      </c>
      <c r="B31" s="20">
        <v>60</v>
      </c>
      <c r="C31" s="20">
        <v>61</v>
      </c>
      <c r="D31" s="25">
        <f t="shared" si="0"/>
        <v>1.6666666666666714</v>
      </c>
      <c r="E31" s="16">
        <v>10</v>
      </c>
      <c r="F31" s="20">
        <v>10</v>
      </c>
      <c r="G31" s="25">
        <f t="shared" si="1"/>
        <v>0</v>
      </c>
      <c r="H31" s="16">
        <v>3</v>
      </c>
      <c r="I31" s="20">
        <v>3</v>
      </c>
      <c r="J31" s="30">
        <f>I31*100/H31-100</f>
        <v>0</v>
      </c>
      <c r="K31" s="16">
        <v>12</v>
      </c>
      <c r="L31" s="20">
        <v>28</v>
      </c>
      <c r="M31" s="30">
        <f t="shared" si="2"/>
        <v>133.33333333333334</v>
      </c>
    </row>
    <row r="32" spans="1:13" ht="14.25">
      <c r="A32" s="19" t="s">
        <v>76</v>
      </c>
      <c r="B32" s="20">
        <v>41</v>
      </c>
      <c r="C32" s="20">
        <v>16</v>
      </c>
      <c r="D32" s="25">
        <f t="shared" si="0"/>
        <v>-60.97560975609756</v>
      </c>
      <c r="E32" s="16">
        <v>4</v>
      </c>
      <c r="F32" s="20">
        <v>4</v>
      </c>
      <c r="G32" s="25">
        <f t="shared" si="1"/>
        <v>0</v>
      </c>
      <c r="H32" s="16">
        <v>1</v>
      </c>
      <c r="I32" s="20">
        <v>1</v>
      </c>
      <c r="J32" s="30">
        <f>I32*100/H32-100</f>
        <v>0</v>
      </c>
      <c r="K32" s="16">
        <v>15</v>
      </c>
      <c r="L32" s="20">
        <v>9</v>
      </c>
      <c r="M32" s="30">
        <f t="shared" si="2"/>
        <v>-40</v>
      </c>
    </row>
    <row r="33" spans="1:13" ht="14.25">
      <c r="A33" s="19" t="s">
        <v>77</v>
      </c>
      <c r="B33" s="20">
        <v>0</v>
      </c>
      <c r="C33" s="20">
        <v>0</v>
      </c>
      <c r="D33" s="25"/>
      <c r="E33" s="16">
        <v>0</v>
      </c>
      <c r="F33" s="20">
        <v>0</v>
      </c>
      <c r="G33" s="25"/>
      <c r="H33" s="16">
        <v>0</v>
      </c>
      <c r="I33" s="20">
        <v>0</v>
      </c>
      <c r="J33" s="30"/>
      <c r="K33" s="16">
        <v>0</v>
      </c>
      <c r="L33" s="20">
        <v>0</v>
      </c>
      <c r="M33" s="30"/>
    </row>
    <row r="34" spans="1:13" ht="15">
      <c r="A34" s="22" t="s">
        <v>78</v>
      </c>
      <c r="B34" s="56">
        <v>1562</v>
      </c>
      <c r="C34" s="56">
        <v>1419</v>
      </c>
      <c r="D34" s="36">
        <f t="shared" si="0"/>
        <v>-9.154929577464785</v>
      </c>
      <c r="E34" s="23">
        <v>239</v>
      </c>
      <c r="F34" s="56">
        <v>248</v>
      </c>
      <c r="G34" s="36">
        <f t="shared" si="1"/>
        <v>3.76569037656904</v>
      </c>
      <c r="H34" s="23">
        <v>30</v>
      </c>
      <c r="I34" s="56">
        <v>25</v>
      </c>
      <c r="J34" s="32">
        <f>I34*100/H34-100</f>
        <v>-16.66666666666667</v>
      </c>
      <c r="K34" s="23">
        <v>440</v>
      </c>
      <c r="L34" s="56">
        <v>419</v>
      </c>
      <c r="M34" s="32">
        <f t="shared" si="2"/>
        <v>-4.772727272727266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25 G14:G23 G27:G34 D7:D34 G7:G11 J7:J14 M7:M12 J16:J17 J20:J23 J26:J34 M14:M34">
    <cfRule type="cellIs" priority="24" dxfId="143" operator="lessThanOrEqual" stopIfTrue="1">
      <formula>0</formula>
    </cfRule>
  </conditionalFormatting>
  <conditionalFormatting sqref="G25 G14:G23 G27:G34 D7:D34 G7:G11 J7:J14 M7:M12 J16:J17 J20:J23 J26:J34 M14:M34">
    <cfRule type="cellIs" priority="23" dxfId="142" operator="greaterThan" stopIfTrue="1">
      <formula>0</formula>
    </cfRule>
  </conditionalFormatting>
  <conditionalFormatting sqref="G7:G12 G14:G34">
    <cfRule type="cellIs" priority="18" dxfId="143" operator="lessThanOrEqual" stopIfTrue="1">
      <formula>0</formula>
    </cfRule>
  </conditionalFormatting>
  <conditionalFormatting sqref="G7:G12 G14:G34">
    <cfRule type="cellIs" priority="17" dxfId="142" operator="greaterThan" stopIfTrue="1">
      <formula>0</formula>
    </cfRule>
  </conditionalFormatting>
  <conditionalFormatting sqref="M7:M12 M14:M34">
    <cfRule type="cellIs" priority="16" dxfId="143" operator="lessThanOrEqual" stopIfTrue="1">
      <formula>0</formula>
    </cfRule>
  </conditionalFormatting>
  <conditionalFormatting sqref="M7:M12 M14:M34">
    <cfRule type="cellIs" priority="15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34"/>
  <sheetViews>
    <sheetView zoomScale="115" zoomScaleNormal="115" workbookViewId="0" topLeftCell="A2">
      <selection activeCell="O19" sqref="O19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>
      <c r="A1" s="191" t="s">
        <v>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14">
        <v>0</v>
      </c>
      <c r="C7" s="14">
        <v>0</v>
      </c>
      <c r="D7" s="30"/>
      <c r="E7" s="16">
        <v>0</v>
      </c>
      <c r="F7" s="14">
        <v>0</v>
      </c>
      <c r="G7" s="30"/>
      <c r="H7" s="16">
        <v>0</v>
      </c>
      <c r="I7" s="14">
        <v>0</v>
      </c>
      <c r="J7" s="30"/>
      <c r="K7" s="14">
        <v>0</v>
      </c>
      <c r="L7" s="14">
        <v>0</v>
      </c>
      <c r="M7" s="30"/>
    </row>
    <row r="8" spans="1:13" ht="14.25">
      <c r="A8" s="19" t="s">
        <v>52</v>
      </c>
      <c r="B8" s="14">
        <v>12</v>
      </c>
      <c r="C8" s="14">
        <v>19</v>
      </c>
      <c r="D8" s="172">
        <f aca="true" t="shared" si="0" ref="D8:D34">C8*100/B8-100</f>
        <v>58.33333333333334</v>
      </c>
      <c r="E8" s="176">
        <v>1</v>
      </c>
      <c r="F8" s="171">
        <v>1</v>
      </c>
      <c r="G8" s="172">
        <f aca="true" t="shared" si="1" ref="G8:G34">F8*100/E8-100</f>
        <v>0</v>
      </c>
      <c r="H8" s="176">
        <v>0</v>
      </c>
      <c r="I8" s="171">
        <v>1</v>
      </c>
      <c r="J8" s="172" t="s">
        <v>311</v>
      </c>
      <c r="K8" s="171">
        <v>1</v>
      </c>
      <c r="L8" s="171">
        <v>3</v>
      </c>
      <c r="M8" s="172">
        <f>L8*100/K8-100</f>
        <v>200</v>
      </c>
    </row>
    <row r="9" spans="1:13" ht="14.25">
      <c r="A9" s="19" t="s">
        <v>53</v>
      </c>
      <c r="B9" s="14">
        <v>48</v>
      </c>
      <c r="C9" s="94">
        <v>34</v>
      </c>
      <c r="D9" s="30">
        <f t="shared" si="0"/>
        <v>-29.16666666666667</v>
      </c>
      <c r="E9" s="16">
        <v>17</v>
      </c>
      <c r="F9" s="16">
        <v>9</v>
      </c>
      <c r="G9" s="30">
        <f t="shared" si="1"/>
        <v>-47.05882352941177</v>
      </c>
      <c r="H9" s="16">
        <v>2</v>
      </c>
      <c r="I9" s="16">
        <v>2</v>
      </c>
      <c r="J9" s="30">
        <f>I9*100/H9-100</f>
        <v>0</v>
      </c>
      <c r="K9" s="16">
        <v>39</v>
      </c>
      <c r="L9" s="16">
        <v>10</v>
      </c>
      <c r="M9" s="30">
        <f aca="true" t="shared" si="2" ref="M9:M34">L9*100/K9-100</f>
        <v>-74.35897435897436</v>
      </c>
    </row>
    <row r="10" spans="1:13" ht="14.25">
      <c r="A10" s="19" t="s">
        <v>54</v>
      </c>
      <c r="B10" s="14">
        <v>95</v>
      </c>
      <c r="C10" s="94">
        <v>104</v>
      </c>
      <c r="D10" s="30">
        <f t="shared" si="0"/>
        <v>9.473684210526315</v>
      </c>
      <c r="E10" s="16">
        <v>20</v>
      </c>
      <c r="F10" s="16">
        <v>38</v>
      </c>
      <c r="G10" s="30">
        <f t="shared" si="1"/>
        <v>90</v>
      </c>
      <c r="H10" s="16">
        <v>12</v>
      </c>
      <c r="I10" s="16">
        <v>2</v>
      </c>
      <c r="J10" s="30">
        <f>I10*100/H10-100</f>
        <v>-83.33333333333333</v>
      </c>
      <c r="K10" s="16">
        <v>56</v>
      </c>
      <c r="L10" s="16">
        <v>53</v>
      </c>
      <c r="M10" s="30">
        <f t="shared" si="2"/>
        <v>-5.357142857142861</v>
      </c>
    </row>
    <row r="11" spans="1:17" ht="14.25">
      <c r="A11" s="19" t="s">
        <v>55</v>
      </c>
      <c r="B11" s="14">
        <v>46</v>
      </c>
      <c r="C11" s="94">
        <v>49</v>
      </c>
      <c r="D11" s="30">
        <f t="shared" si="0"/>
        <v>6.521739130434781</v>
      </c>
      <c r="E11" s="16">
        <v>6</v>
      </c>
      <c r="F11" s="16">
        <v>10</v>
      </c>
      <c r="G11" s="30">
        <f t="shared" si="1"/>
        <v>66.66666666666666</v>
      </c>
      <c r="H11" s="16">
        <v>1</v>
      </c>
      <c r="I11" s="16">
        <v>4</v>
      </c>
      <c r="J11" s="30">
        <f>I11*100/H11-100</f>
        <v>300</v>
      </c>
      <c r="K11" s="16">
        <v>8</v>
      </c>
      <c r="L11" s="16">
        <v>20</v>
      </c>
      <c r="M11" s="30">
        <f t="shared" si="2"/>
        <v>150</v>
      </c>
      <c r="Q11" s="149"/>
    </row>
    <row r="12" spans="1:13" ht="14.25">
      <c r="A12" s="19" t="s">
        <v>56</v>
      </c>
      <c r="B12" s="14">
        <v>21</v>
      </c>
      <c r="C12" s="94">
        <v>14</v>
      </c>
      <c r="D12" s="30">
        <f t="shared" si="0"/>
        <v>-33.33333333333333</v>
      </c>
      <c r="E12" s="16">
        <v>2</v>
      </c>
      <c r="F12" s="16">
        <v>3</v>
      </c>
      <c r="G12" s="30">
        <f t="shared" si="1"/>
        <v>50</v>
      </c>
      <c r="H12" s="16">
        <v>0</v>
      </c>
      <c r="I12" s="16">
        <v>1</v>
      </c>
      <c r="J12" s="30" t="s">
        <v>311</v>
      </c>
      <c r="K12" s="16">
        <v>5</v>
      </c>
      <c r="L12" s="16">
        <v>3</v>
      </c>
      <c r="M12" s="30">
        <f t="shared" si="2"/>
        <v>-40</v>
      </c>
    </row>
    <row r="13" spans="1:13" ht="14.25">
      <c r="A13" s="19" t="s">
        <v>57</v>
      </c>
      <c r="B13" s="14">
        <v>32</v>
      </c>
      <c r="C13" s="94">
        <v>25</v>
      </c>
      <c r="D13" s="30">
        <f t="shared" si="0"/>
        <v>-21.875</v>
      </c>
      <c r="E13" s="16">
        <v>1</v>
      </c>
      <c r="F13" s="16">
        <v>0</v>
      </c>
      <c r="G13" s="168" t="s">
        <v>316</v>
      </c>
      <c r="H13" s="16">
        <v>0</v>
      </c>
      <c r="I13" s="16">
        <v>0</v>
      </c>
      <c r="J13" s="30"/>
      <c r="K13" s="16">
        <v>1</v>
      </c>
      <c r="L13" s="16">
        <v>0</v>
      </c>
      <c r="M13" s="168" t="s">
        <v>316</v>
      </c>
    </row>
    <row r="14" spans="1:15" ht="14.25">
      <c r="A14" s="19" t="s">
        <v>58</v>
      </c>
      <c r="B14" s="14">
        <v>155</v>
      </c>
      <c r="C14" s="94">
        <v>171</v>
      </c>
      <c r="D14" s="30">
        <f t="shared" si="0"/>
        <v>10.322580645161295</v>
      </c>
      <c r="E14" s="16">
        <v>29</v>
      </c>
      <c r="F14" s="16">
        <v>18</v>
      </c>
      <c r="G14" s="30">
        <f t="shared" si="1"/>
        <v>-37.93103448275862</v>
      </c>
      <c r="H14" s="16">
        <v>0</v>
      </c>
      <c r="I14" s="16">
        <v>0</v>
      </c>
      <c r="J14" s="30"/>
      <c r="K14" s="16">
        <v>48</v>
      </c>
      <c r="L14" s="16">
        <v>29</v>
      </c>
      <c r="M14" s="30">
        <f t="shared" si="2"/>
        <v>-39.583333333333336</v>
      </c>
      <c r="O14" s="167"/>
    </row>
    <row r="15" spans="1:13" ht="14.25">
      <c r="A15" s="19" t="s">
        <v>59</v>
      </c>
      <c r="B15" s="14">
        <v>58</v>
      </c>
      <c r="C15" s="94">
        <v>101</v>
      </c>
      <c r="D15" s="30">
        <f t="shared" si="0"/>
        <v>74.13793103448276</v>
      </c>
      <c r="E15" s="16">
        <v>15</v>
      </c>
      <c r="F15" s="16">
        <v>20</v>
      </c>
      <c r="G15" s="30">
        <f t="shared" si="1"/>
        <v>33.33333333333334</v>
      </c>
      <c r="H15" s="16">
        <v>4</v>
      </c>
      <c r="I15" s="16">
        <v>1</v>
      </c>
      <c r="J15" s="30">
        <f>I15*100/H15-100</f>
        <v>-75</v>
      </c>
      <c r="K15" s="16">
        <v>28</v>
      </c>
      <c r="L15" s="16">
        <v>34</v>
      </c>
      <c r="M15" s="30">
        <f t="shared" si="2"/>
        <v>21.42857142857143</v>
      </c>
    </row>
    <row r="16" spans="1:13" ht="14.25">
      <c r="A16" s="19" t="s">
        <v>60</v>
      </c>
      <c r="B16" s="14">
        <v>76</v>
      </c>
      <c r="C16" s="94">
        <v>25</v>
      </c>
      <c r="D16" s="30">
        <f t="shared" si="0"/>
        <v>-67.10526315789474</v>
      </c>
      <c r="E16" s="16">
        <v>10</v>
      </c>
      <c r="F16" s="16">
        <v>2</v>
      </c>
      <c r="G16" s="30">
        <f t="shared" si="1"/>
        <v>-80</v>
      </c>
      <c r="H16" s="16">
        <v>0</v>
      </c>
      <c r="I16" s="16">
        <v>0</v>
      </c>
      <c r="J16" s="30"/>
      <c r="K16" s="16">
        <v>17</v>
      </c>
      <c r="L16" s="16">
        <v>3</v>
      </c>
      <c r="M16" s="30">
        <f t="shared" si="2"/>
        <v>-82.35294117647058</v>
      </c>
    </row>
    <row r="17" spans="1:13" ht="14.25">
      <c r="A17" s="19" t="s">
        <v>61</v>
      </c>
      <c r="B17" s="14">
        <v>226</v>
      </c>
      <c r="C17" s="94">
        <v>184</v>
      </c>
      <c r="D17" s="30">
        <f t="shared" si="0"/>
        <v>-18.584070796460182</v>
      </c>
      <c r="E17" s="16">
        <v>23</v>
      </c>
      <c r="F17" s="16">
        <v>32</v>
      </c>
      <c r="G17" s="30">
        <f t="shared" si="1"/>
        <v>39.13043478260869</v>
      </c>
      <c r="H17" s="16">
        <v>0</v>
      </c>
      <c r="I17" s="16">
        <v>0</v>
      </c>
      <c r="J17" s="30"/>
      <c r="K17" s="16">
        <v>35</v>
      </c>
      <c r="L17" s="16">
        <v>35</v>
      </c>
      <c r="M17" s="30">
        <f t="shared" si="2"/>
        <v>0</v>
      </c>
    </row>
    <row r="18" spans="1:13" ht="14.25">
      <c r="A18" s="19" t="s">
        <v>62</v>
      </c>
      <c r="B18" s="14">
        <v>27</v>
      </c>
      <c r="C18" s="94">
        <v>26</v>
      </c>
      <c r="D18" s="30">
        <f t="shared" si="0"/>
        <v>-3.7037037037037095</v>
      </c>
      <c r="E18" s="16">
        <v>8</v>
      </c>
      <c r="F18" s="16">
        <v>11</v>
      </c>
      <c r="G18" s="30">
        <f t="shared" si="1"/>
        <v>37.5</v>
      </c>
      <c r="H18" s="16">
        <v>1</v>
      </c>
      <c r="I18" s="16">
        <v>0</v>
      </c>
      <c r="J18" s="168" t="s">
        <v>316</v>
      </c>
      <c r="K18" s="16">
        <v>20</v>
      </c>
      <c r="L18" s="16">
        <v>18</v>
      </c>
      <c r="M18" s="30">
        <f t="shared" si="2"/>
        <v>-10</v>
      </c>
    </row>
    <row r="19" spans="1:13" ht="14.25">
      <c r="A19" s="19" t="s">
        <v>63</v>
      </c>
      <c r="B19" s="14">
        <v>20</v>
      </c>
      <c r="C19" s="94">
        <v>8</v>
      </c>
      <c r="D19" s="30">
        <f t="shared" si="0"/>
        <v>-60</v>
      </c>
      <c r="E19" s="16">
        <v>2</v>
      </c>
      <c r="F19" s="16">
        <v>2</v>
      </c>
      <c r="G19" s="30">
        <f t="shared" si="1"/>
        <v>0</v>
      </c>
      <c r="H19" s="16">
        <v>1</v>
      </c>
      <c r="I19" s="16">
        <v>0</v>
      </c>
      <c r="J19" s="168" t="s">
        <v>316</v>
      </c>
      <c r="K19" s="16">
        <v>1</v>
      </c>
      <c r="L19" s="16">
        <v>8</v>
      </c>
      <c r="M19" s="30">
        <f t="shared" si="2"/>
        <v>700</v>
      </c>
    </row>
    <row r="20" spans="1:13" ht="14.25">
      <c r="A20" s="19" t="s">
        <v>64</v>
      </c>
      <c r="B20" s="14">
        <v>204</v>
      </c>
      <c r="C20" s="94">
        <v>194</v>
      </c>
      <c r="D20" s="30">
        <f t="shared" si="0"/>
        <v>-4.901960784313729</v>
      </c>
      <c r="E20" s="16">
        <v>19</v>
      </c>
      <c r="F20" s="16">
        <v>18</v>
      </c>
      <c r="G20" s="30">
        <f t="shared" si="1"/>
        <v>-5.263157894736835</v>
      </c>
      <c r="H20" s="16">
        <v>2</v>
      </c>
      <c r="I20" s="16">
        <v>1</v>
      </c>
      <c r="J20" s="30">
        <f>I20*100/H20-100</f>
        <v>-50</v>
      </c>
      <c r="K20" s="16">
        <v>41</v>
      </c>
      <c r="L20" s="16">
        <v>34</v>
      </c>
      <c r="M20" s="30">
        <f t="shared" si="2"/>
        <v>-17.07317073170732</v>
      </c>
    </row>
    <row r="21" spans="1:13" ht="14.25">
      <c r="A21" s="19" t="s">
        <v>65</v>
      </c>
      <c r="B21" s="14">
        <v>101</v>
      </c>
      <c r="C21" s="94">
        <v>94</v>
      </c>
      <c r="D21" s="30">
        <f t="shared" si="0"/>
        <v>-6.930693069306926</v>
      </c>
      <c r="E21" s="16">
        <v>25</v>
      </c>
      <c r="F21" s="16">
        <v>23</v>
      </c>
      <c r="G21" s="30">
        <f t="shared" si="1"/>
        <v>-8</v>
      </c>
      <c r="H21" s="16">
        <v>0</v>
      </c>
      <c r="I21" s="16">
        <v>1</v>
      </c>
      <c r="J21" s="30" t="s">
        <v>311</v>
      </c>
      <c r="K21" s="16">
        <v>43</v>
      </c>
      <c r="L21" s="16">
        <v>40</v>
      </c>
      <c r="M21" s="30">
        <f t="shared" si="2"/>
        <v>-6.976744186046517</v>
      </c>
    </row>
    <row r="22" spans="1:13" ht="14.25">
      <c r="A22" s="19" t="s">
        <v>66</v>
      </c>
      <c r="B22" s="14">
        <v>11</v>
      </c>
      <c r="C22" s="94">
        <v>18</v>
      </c>
      <c r="D22" s="30">
        <f t="shared" si="0"/>
        <v>63.636363636363626</v>
      </c>
      <c r="E22" s="16">
        <v>3</v>
      </c>
      <c r="F22" s="16">
        <v>2</v>
      </c>
      <c r="G22" s="30">
        <f t="shared" si="1"/>
        <v>-33.33333333333333</v>
      </c>
      <c r="H22" s="16">
        <v>0</v>
      </c>
      <c r="I22" s="16">
        <v>0</v>
      </c>
      <c r="J22" s="30"/>
      <c r="K22" s="16">
        <v>4</v>
      </c>
      <c r="L22" s="16">
        <v>4</v>
      </c>
      <c r="M22" s="30">
        <f t="shared" si="2"/>
        <v>0</v>
      </c>
    </row>
    <row r="23" spans="1:13" ht="14.25">
      <c r="A23" s="19" t="s">
        <v>67</v>
      </c>
      <c r="B23" s="14">
        <v>59</v>
      </c>
      <c r="C23" s="94">
        <v>53</v>
      </c>
      <c r="D23" s="30">
        <f t="shared" si="0"/>
        <v>-10.169491525423723</v>
      </c>
      <c r="E23" s="16">
        <v>19</v>
      </c>
      <c r="F23" s="16">
        <v>19</v>
      </c>
      <c r="G23" s="30">
        <f t="shared" si="1"/>
        <v>0</v>
      </c>
      <c r="H23" s="16">
        <v>1</v>
      </c>
      <c r="I23" s="16">
        <v>6</v>
      </c>
      <c r="J23" s="30">
        <f>I23*100/H23-100</f>
        <v>500</v>
      </c>
      <c r="K23" s="16">
        <v>36</v>
      </c>
      <c r="L23" s="16">
        <v>26</v>
      </c>
      <c r="M23" s="30">
        <f t="shared" si="2"/>
        <v>-27.77777777777777</v>
      </c>
    </row>
    <row r="24" spans="1:13" ht="14.25">
      <c r="A24" s="19" t="s">
        <v>68</v>
      </c>
      <c r="B24" s="14">
        <v>61</v>
      </c>
      <c r="C24" s="94">
        <v>31</v>
      </c>
      <c r="D24" s="30">
        <f t="shared" si="0"/>
        <v>-49.18032786885246</v>
      </c>
      <c r="E24" s="16">
        <v>6</v>
      </c>
      <c r="F24" s="16">
        <v>3</v>
      </c>
      <c r="G24" s="30">
        <f t="shared" si="1"/>
        <v>-50</v>
      </c>
      <c r="H24" s="16">
        <v>1</v>
      </c>
      <c r="I24" s="16">
        <v>0</v>
      </c>
      <c r="J24" s="168" t="s">
        <v>316</v>
      </c>
      <c r="K24" s="16">
        <v>12</v>
      </c>
      <c r="L24" s="16">
        <v>5</v>
      </c>
      <c r="M24" s="30">
        <f t="shared" si="2"/>
        <v>-58.333333333333336</v>
      </c>
    </row>
    <row r="25" spans="1:13" ht="14.25">
      <c r="A25" s="19" t="s">
        <v>69</v>
      </c>
      <c r="B25" s="14">
        <v>48</v>
      </c>
      <c r="C25" s="94">
        <v>35</v>
      </c>
      <c r="D25" s="30">
        <f t="shared" si="0"/>
        <v>-27.08333333333333</v>
      </c>
      <c r="E25" s="16">
        <v>15</v>
      </c>
      <c r="F25" s="16">
        <v>10</v>
      </c>
      <c r="G25" s="30">
        <f t="shared" si="1"/>
        <v>-33.33333333333333</v>
      </c>
      <c r="H25" s="16">
        <v>1</v>
      </c>
      <c r="I25" s="16">
        <v>0</v>
      </c>
      <c r="J25" s="168" t="s">
        <v>316</v>
      </c>
      <c r="K25" s="16">
        <v>19</v>
      </c>
      <c r="L25" s="16">
        <v>25</v>
      </c>
      <c r="M25" s="30">
        <f t="shared" si="2"/>
        <v>31.57894736842104</v>
      </c>
    </row>
    <row r="26" spans="1:13" ht="14.25">
      <c r="A26" s="19" t="s">
        <v>70</v>
      </c>
      <c r="B26" s="14">
        <v>44</v>
      </c>
      <c r="C26" s="94">
        <v>40</v>
      </c>
      <c r="D26" s="30">
        <f t="shared" si="0"/>
        <v>-9.090909090909093</v>
      </c>
      <c r="E26" s="16">
        <v>5</v>
      </c>
      <c r="F26" s="16">
        <v>6</v>
      </c>
      <c r="G26" s="30">
        <f t="shared" si="1"/>
        <v>20</v>
      </c>
      <c r="H26" s="16">
        <v>0</v>
      </c>
      <c r="I26" s="16">
        <v>1</v>
      </c>
      <c r="J26" s="30" t="s">
        <v>311</v>
      </c>
      <c r="K26" s="16">
        <v>5</v>
      </c>
      <c r="L26" s="16">
        <v>5</v>
      </c>
      <c r="M26" s="30">
        <f t="shared" si="2"/>
        <v>0</v>
      </c>
    </row>
    <row r="27" spans="1:13" ht="14.25">
      <c r="A27" s="19" t="s">
        <v>71</v>
      </c>
      <c r="B27" s="14">
        <v>2</v>
      </c>
      <c r="C27" s="94">
        <v>5</v>
      </c>
      <c r="D27" s="30">
        <f t="shared" si="0"/>
        <v>150</v>
      </c>
      <c r="E27" s="16">
        <v>0</v>
      </c>
      <c r="F27" s="16">
        <v>4</v>
      </c>
      <c r="G27" s="30" t="s">
        <v>311</v>
      </c>
      <c r="H27" s="16">
        <v>0</v>
      </c>
      <c r="I27" s="16">
        <v>0</v>
      </c>
      <c r="J27" s="30"/>
      <c r="K27" s="16">
        <v>0</v>
      </c>
      <c r="L27" s="16">
        <v>4</v>
      </c>
      <c r="M27" s="30" t="s">
        <v>311</v>
      </c>
    </row>
    <row r="28" spans="1:13" ht="14.25">
      <c r="A28" s="19" t="s">
        <v>72</v>
      </c>
      <c r="B28" s="14">
        <v>82</v>
      </c>
      <c r="C28" s="94">
        <v>70</v>
      </c>
      <c r="D28" s="30">
        <f t="shared" si="0"/>
        <v>-14.63414634146342</v>
      </c>
      <c r="E28" s="16">
        <v>4</v>
      </c>
      <c r="F28" s="16">
        <v>8</v>
      </c>
      <c r="G28" s="30">
        <f t="shared" si="1"/>
        <v>100</v>
      </c>
      <c r="H28" s="16">
        <v>0</v>
      </c>
      <c r="I28" s="16">
        <v>0</v>
      </c>
      <c r="J28" s="30"/>
      <c r="K28" s="16">
        <v>4</v>
      </c>
      <c r="L28" s="16">
        <v>16</v>
      </c>
      <c r="M28" s="30">
        <f t="shared" si="2"/>
        <v>300</v>
      </c>
    </row>
    <row r="29" spans="1:13" ht="14.25">
      <c r="A29" s="19" t="s">
        <v>73</v>
      </c>
      <c r="B29" s="14">
        <v>4</v>
      </c>
      <c r="C29" s="94">
        <v>6</v>
      </c>
      <c r="D29" s="30">
        <f t="shared" si="0"/>
        <v>50</v>
      </c>
      <c r="E29" s="16">
        <v>2</v>
      </c>
      <c r="F29" s="16">
        <v>3</v>
      </c>
      <c r="G29" s="30">
        <f t="shared" si="1"/>
        <v>50</v>
      </c>
      <c r="H29" s="16">
        <v>0</v>
      </c>
      <c r="I29" s="16">
        <v>1</v>
      </c>
      <c r="J29" s="30" t="s">
        <v>311</v>
      </c>
      <c r="K29" s="16">
        <v>2</v>
      </c>
      <c r="L29" s="16">
        <v>7</v>
      </c>
      <c r="M29" s="30">
        <f t="shared" si="2"/>
        <v>250</v>
      </c>
    </row>
    <row r="30" spans="1:13" ht="14.25">
      <c r="A30" s="19" t="s">
        <v>74</v>
      </c>
      <c r="B30" s="14">
        <v>54</v>
      </c>
      <c r="C30" s="94">
        <v>59</v>
      </c>
      <c r="D30" s="30">
        <f t="shared" si="0"/>
        <v>9.259259259259252</v>
      </c>
      <c r="E30" s="16">
        <v>9</v>
      </c>
      <c r="F30" s="16">
        <v>10</v>
      </c>
      <c r="G30" s="30">
        <f t="shared" si="1"/>
        <v>11.111111111111114</v>
      </c>
      <c r="H30" s="16">
        <v>0</v>
      </c>
      <c r="I30" s="16">
        <v>2</v>
      </c>
      <c r="J30" s="30" t="s">
        <v>311</v>
      </c>
      <c r="K30" s="16">
        <v>10</v>
      </c>
      <c r="L30" s="16">
        <v>18</v>
      </c>
      <c r="M30" s="30">
        <f t="shared" si="2"/>
        <v>80</v>
      </c>
    </row>
    <row r="31" spans="1:13" ht="14.25">
      <c r="A31" s="19" t="s">
        <v>75</v>
      </c>
      <c r="B31" s="14">
        <v>62</v>
      </c>
      <c r="C31" s="94">
        <v>61</v>
      </c>
      <c r="D31" s="30">
        <f t="shared" si="0"/>
        <v>-1.6129032258064484</v>
      </c>
      <c r="E31" s="16">
        <v>11</v>
      </c>
      <c r="F31" s="16">
        <v>10</v>
      </c>
      <c r="G31" s="30">
        <f t="shared" si="1"/>
        <v>-9.090909090909093</v>
      </c>
      <c r="H31" s="16">
        <v>4</v>
      </c>
      <c r="I31" s="16">
        <v>3</v>
      </c>
      <c r="J31" s="30">
        <f>I31*100/H31-100</f>
        <v>-25</v>
      </c>
      <c r="K31" s="16">
        <v>12</v>
      </c>
      <c r="L31" s="16">
        <v>28</v>
      </c>
      <c r="M31" s="30">
        <f t="shared" si="2"/>
        <v>133.33333333333334</v>
      </c>
    </row>
    <row r="32" spans="1:13" ht="14.25">
      <c r="A32" s="19" t="s">
        <v>76</v>
      </c>
      <c r="B32" s="14">
        <v>41</v>
      </c>
      <c r="C32" s="94">
        <v>16</v>
      </c>
      <c r="D32" s="30">
        <f t="shared" si="0"/>
        <v>-60.97560975609756</v>
      </c>
      <c r="E32" s="16">
        <v>4</v>
      </c>
      <c r="F32" s="16">
        <v>4</v>
      </c>
      <c r="G32" s="30">
        <f t="shared" si="1"/>
        <v>0</v>
      </c>
      <c r="H32" s="16">
        <v>1</v>
      </c>
      <c r="I32" s="16">
        <v>1</v>
      </c>
      <c r="J32" s="30">
        <f>I32*100/H32-100</f>
        <v>0</v>
      </c>
      <c r="K32" s="16">
        <v>15</v>
      </c>
      <c r="L32" s="16">
        <v>9</v>
      </c>
      <c r="M32" s="30">
        <f t="shared" si="2"/>
        <v>-40</v>
      </c>
    </row>
    <row r="33" spans="1:13" ht="14.25">
      <c r="A33" s="19" t="s">
        <v>77</v>
      </c>
      <c r="B33" s="14">
        <v>0</v>
      </c>
      <c r="C33" s="94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  <c r="K33" s="16">
        <v>0</v>
      </c>
      <c r="L33" s="16">
        <v>0</v>
      </c>
      <c r="M33" s="30"/>
    </row>
    <row r="34" spans="1:13" ht="15">
      <c r="A34" s="22" t="s">
        <v>78</v>
      </c>
      <c r="B34" s="31">
        <v>1589</v>
      </c>
      <c r="C34" s="31">
        <v>1442</v>
      </c>
      <c r="D34" s="175">
        <f t="shared" si="0"/>
        <v>-9.251101321585907</v>
      </c>
      <c r="E34" s="186">
        <v>256</v>
      </c>
      <c r="F34" s="174">
        <v>266</v>
      </c>
      <c r="G34" s="175">
        <f t="shared" si="1"/>
        <v>3.90625</v>
      </c>
      <c r="H34" s="186">
        <v>31</v>
      </c>
      <c r="I34" s="174">
        <v>27</v>
      </c>
      <c r="J34" s="175">
        <f>I34*100/H34-100</f>
        <v>-12.903225806451616</v>
      </c>
      <c r="K34" s="174">
        <v>462</v>
      </c>
      <c r="L34" s="174">
        <v>437</v>
      </c>
      <c r="M34" s="175">
        <f t="shared" si="2"/>
        <v>-5.411255411255411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12 J7:J17 M7:M12 G14:G34 J20:J23 J26:J34 M14:M34">
    <cfRule type="cellIs" priority="14" dxfId="143" operator="lessThanOrEqual" stopIfTrue="1">
      <formula>0</formula>
    </cfRule>
  </conditionalFormatting>
  <conditionalFormatting sqref="D7:D34 G7:G12 J7:J17 M7:M12 G14:G34 J20:J23 J26:J34 M14:M34">
    <cfRule type="cellIs" priority="1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J37" sqref="J37"/>
    </sheetView>
  </sheetViews>
  <sheetFormatPr defaultColWidth="9.140625" defaultRowHeight="15"/>
  <cols>
    <col min="1" max="1" width="20.57421875" style="1" customWidth="1"/>
    <col min="2" max="28" width="5.421875" style="1" customWidth="1"/>
    <col min="29" max="29" width="7.28125" style="1" customWidth="1"/>
    <col min="30" max="16384" width="9.140625" style="1" customWidth="1"/>
  </cols>
  <sheetData>
    <row r="1" spans="1:29" ht="18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29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ht="7.5" customHeight="1"/>
    <row r="4" spans="1:29" ht="14.25">
      <c r="A4" s="211" t="s">
        <v>291</v>
      </c>
      <c r="B4" s="192" t="s">
        <v>292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</row>
    <row r="5" spans="1:29" ht="102.75" customHeight="1">
      <c r="A5" s="211"/>
      <c r="B5" s="67" t="s">
        <v>51</v>
      </c>
      <c r="C5" s="67" t="s">
        <v>52</v>
      </c>
      <c r="D5" s="67" t="s">
        <v>53</v>
      </c>
      <c r="E5" s="67" t="s">
        <v>54</v>
      </c>
      <c r="F5" s="67" t="s">
        <v>55</v>
      </c>
      <c r="G5" s="67" t="s">
        <v>56</v>
      </c>
      <c r="H5" s="67" t="s">
        <v>57</v>
      </c>
      <c r="I5" s="67" t="s">
        <v>58</v>
      </c>
      <c r="J5" s="67" t="s">
        <v>59</v>
      </c>
      <c r="K5" s="67" t="s">
        <v>60</v>
      </c>
      <c r="L5" s="67" t="s">
        <v>61</v>
      </c>
      <c r="M5" s="67" t="s">
        <v>62</v>
      </c>
      <c r="N5" s="67" t="s">
        <v>63</v>
      </c>
      <c r="O5" s="67" t="s">
        <v>64</v>
      </c>
      <c r="P5" s="67" t="s">
        <v>65</v>
      </c>
      <c r="Q5" s="67" t="s">
        <v>66</v>
      </c>
      <c r="R5" s="67" t="s">
        <v>67</v>
      </c>
      <c r="S5" s="67" t="s">
        <v>68</v>
      </c>
      <c r="T5" s="67" t="s">
        <v>69</v>
      </c>
      <c r="U5" s="67" t="s">
        <v>70</v>
      </c>
      <c r="V5" s="67" t="s">
        <v>71</v>
      </c>
      <c r="W5" s="67" t="s">
        <v>72</v>
      </c>
      <c r="X5" s="67" t="s">
        <v>73</v>
      </c>
      <c r="Y5" s="67" t="s">
        <v>74</v>
      </c>
      <c r="Z5" s="67" t="s">
        <v>75</v>
      </c>
      <c r="AA5" s="67" t="s">
        <v>76</v>
      </c>
      <c r="AB5" s="67" t="s">
        <v>77</v>
      </c>
      <c r="AC5" s="68" t="s">
        <v>78</v>
      </c>
    </row>
    <row r="6" spans="1:29" ht="15.75" customHeight="1">
      <c r="A6" s="69" t="s">
        <v>51</v>
      </c>
      <c r="B6" s="71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31">
        <v>3</v>
      </c>
    </row>
    <row r="7" spans="1:33" ht="15.75" customHeight="1">
      <c r="A7" s="69" t="s">
        <v>52</v>
      </c>
      <c r="B7" s="14">
        <v>0</v>
      </c>
      <c r="C7" s="71">
        <v>25</v>
      </c>
      <c r="D7" s="14">
        <v>0</v>
      </c>
      <c r="E7" s="14">
        <v>1</v>
      </c>
      <c r="F7" s="14">
        <v>0</v>
      </c>
      <c r="G7" s="14">
        <v>1</v>
      </c>
      <c r="H7" s="14">
        <v>0</v>
      </c>
      <c r="I7" s="14">
        <v>0</v>
      </c>
      <c r="J7" s="14">
        <v>1</v>
      </c>
      <c r="K7" s="14">
        <v>3</v>
      </c>
      <c r="L7" s="14">
        <v>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31">
        <v>40</v>
      </c>
      <c r="AG7" s="13"/>
    </row>
    <row r="8" spans="1:29" ht="15.75" customHeight="1">
      <c r="A8" s="69" t="s">
        <v>53</v>
      </c>
      <c r="B8" s="14">
        <v>0</v>
      </c>
      <c r="C8" s="14">
        <v>0</v>
      </c>
      <c r="D8" s="71">
        <v>28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1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31">
        <v>31</v>
      </c>
    </row>
    <row r="9" spans="1:29" ht="15.75" customHeight="1">
      <c r="A9" s="69" t="s">
        <v>54</v>
      </c>
      <c r="B9" s="14">
        <v>0</v>
      </c>
      <c r="C9" s="14">
        <v>0</v>
      </c>
      <c r="D9" s="14">
        <v>0</v>
      </c>
      <c r="E9" s="71">
        <v>113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>
        <v>1</v>
      </c>
      <c r="L9" s="14">
        <v>0</v>
      </c>
      <c r="M9" s="14">
        <v>2</v>
      </c>
      <c r="N9" s="14">
        <v>0</v>
      </c>
      <c r="O9" s="14">
        <v>0</v>
      </c>
      <c r="P9" s="14">
        <v>1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31">
        <v>119</v>
      </c>
    </row>
    <row r="10" spans="1:29" ht="15.75" customHeight="1">
      <c r="A10" s="69" t="s">
        <v>55</v>
      </c>
      <c r="B10" s="14">
        <v>0</v>
      </c>
      <c r="C10" s="14">
        <v>0</v>
      </c>
      <c r="D10" s="14">
        <v>0</v>
      </c>
      <c r="E10" s="14">
        <v>1</v>
      </c>
      <c r="F10" s="71">
        <v>37</v>
      </c>
      <c r="G10" s="14">
        <v>0</v>
      </c>
      <c r="H10" s="14">
        <v>0</v>
      </c>
      <c r="I10" s="14">
        <v>3</v>
      </c>
      <c r="J10" s="14">
        <v>0</v>
      </c>
      <c r="K10" s="14">
        <v>0</v>
      </c>
      <c r="L10" s="14">
        <v>3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31">
        <v>46</v>
      </c>
    </row>
    <row r="11" spans="1:29" ht="15.75" customHeight="1">
      <c r="A11" s="69" t="s">
        <v>56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13</v>
      </c>
      <c r="H11" s="14">
        <v>0</v>
      </c>
      <c r="I11" s="14">
        <v>0</v>
      </c>
      <c r="J11" s="14">
        <v>0</v>
      </c>
      <c r="K11" s="14">
        <v>2</v>
      </c>
      <c r="L11" s="14">
        <v>6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31">
        <v>21</v>
      </c>
    </row>
    <row r="12" spans="1:29" ht="15.75" customHeight="1">
      <c r="A12" s="69" t="s">
        <v>57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71">
        <v>15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31">
        <v>15</v>
      </c>
    </row>
    <row r="13" spans="1:29" ht="15.75" customHeight="1">
      <c r="A13" s="69" t="s">
        <v>58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71">
        <v>82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31">
        <v>84</v>
      </c>
    </row>
    <row r="14" spans="1:29" ht="15.75" customHeight="1">
      <c r="A14" s="69" t="s">
        <v>59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71">
        <v>42</v>
      </c>
      <c r="K14" s="14">
        <v>0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31">
        <v>44</v>
      </c>
    </row>
    <row r="15" spans="1:29" ht="15.75" customHeight="1">
      <c r="A15" s="69" t="s">
        <v>60</v>
      </c>
      <c r="B15" s="14">
        <v>0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</v>
      </c>
      <c r="J15" s="14">
        <v>1</v>
      </c>
      <c r="K15" s="71">
        <v>55</v>
      </c>
      <c r="L15" s="14">
        <v>113</v>
      </c>
      <c r="M15" s="14">
        <v>1</v>
      </c>
      <c r="N15" s="14">
        <v>0</v>
      </c>
      <c r="O15" s="14">
        <v>7</v>
      </c>
      <c r="P15" s="14">
        <v>1</v>
      </c>
      <c r="Q15" s="14">
        <v>2</v>
      </c>
      <c r="R15" s="14">
        <v>2</v>
      </c>
      <c r="S15" s="14">
        <v>0</v>
      </c>
      <c r="T15" s="14">
        <v>0</v>
      </c>
      <c r="U15" s="14">
        <v>0</v>
      </c>
      <c r="V15" s="14">
        <v>2</v>
      </c>
      <c r="W15" s="14">
        <v>0</v>
      </c>
      <c r="X15" s="14">
        <v>0</v>
      </c>
      <c r="Y15" s="14">
        <v>0</v>
      </c>
      <c r="Z15" s="14">
        <v>3</v>
      </c>
      <c r="AA15" s="14">
        <v>0</v>
      </c>
      <c r="AB15" s="14">
        <v>0</v>
      </c>
      <c r="AC15" s="31">
        <v>193</v>
      </c>
    </row>
    <row r="16" spans="1:29" ht="15.75" customHeight="1">
      <c r="A16" s="69" t="s">
        <v>61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3</v>
      </c>
      <c r="H16" s="14">
        <v>0</v>
      </c>
      <c r="I16" s="14">
        <v>18</v>
      </c>
      <c r="J16" s="14">
        <v>0</v>
      </c>
      <c r="K16" s="14">
        <v>14</v>
      </c>
      <c r="L16" s="71">
        <v>317</v>
      </c>
      <c r="M16" s="14">
        <v>0</v>
      </c>
      <c r="N16" s="14">
        <v>0</v>
      </c>
      <c r="O16" s="14">
        <v>13</v>
      </c>
      <c r="P16" s="14">
        <v>1</v>
      </c>
      <c r="Q16" s="14">
        <v>1</v>
      </c>
      <c r="R16" s="14">
        <v>2</v>
      </c>
      <c r="S16" s="14">
        <v>3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1">
        <v>374</v>
      </c>
    </row>
    <row r="17" spans="1:29" ht="15.75" customHeight="1">
      <c r="A17" s="69" t="s">
        <v>62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</v>
      </c>
      <c r="M17" s="71">
        <v>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31">
        <v>11</v>
      </c>
    </row>
    <row r="18" spans="1:29" ht="15.75" customHeight="1">
      <c r="A18" s="69" t="s">
        <v>63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4</v>
      </c>
      <c r="M18" s="14">
        <v>0</v>
      </c>
      <c r="N18" s="71">
        <v>3</v>
      </c>
      <c r="O18" s="14">
        <v>0</v>
      </c>
      <c r="P18" s="14">
        <v>0</v>
      </c>
      <c r="Q18" s="14">
        <v>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1">
        <v>12</v>
      </c>
    </row>
    <row r="19" spans="1:29" ht="15.75" customHeight="1">
      <c r="A19" s="69" t="s">
        <v>64</v>
      </c>
      <c r="B19" s="14">
        <v>0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2</v>
      </c>
      <c r="K19" s="14">
        <v>1</v>
      </c>
      <c r="L19" s="14">
        <v>2</v>
      </c>
      <c r="M19" s="14">
        <v>0</v>
      </c>
      <c r="N19" s="14">
        <v>0</v>
      </c>
      <c r="O19" s="71">
        <v>123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1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  <c r="AC19" s="31">
        <v>132</v>
      </c>
    </row>
    <row r="20" spans="1:29" ht="15.75" customHeight="1">
      <c r="A20" s="69" t="s">
        <v>65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71">
        <v>26</v>
      </c>
      <c r="Q20" s="17">
        <v>5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2</v>
      </c>
      <c r="X20" s="14">
        <v>0</v>
      </c>
      <c r="Y20" s="14">
        <v>1</v>
      </c>
      <c r="Z20" s="14">
        <v>0</v>
      </c>
      <c r="AA20" s="14">
        <v>0</v>
      </c>
      <c r="AB20" s="14">
        <v>0</v>
      </c>
      <c r="AC20" s="31">
        <v>35</v>
      </c>
    </row>
    <row r="21" spans="1:29" ht="15.75" customHeight="1">
      <c r="A21" s="69" t="s">
        <v>66</v>
      </c>
      <c r="B21" s="14">
        <v>0</v>
      </c>
      <c r="C21" s="14">
        <v>1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2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71">
        <v>164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1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31">
        <v>169</v>
      </c>
    </row>
    <row r="22" spans="1:29" ht="15.75" customHeight="1">
      <c r="A22" s="69" t="s">
        <v>67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71">
        <v>39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14">
        <v>1</v>
      </c>
      <c r="Z22" s="14">
        <v>0</v>
      </c>
      <c r="AA22" s="14">
        <v>0</v>
      </c>
      <c r="AB22" s="14">
        <v>0</v>
      </c>
      <c r="AC22" s="31">
        <v>43</v>
      </c>
    </row>
    <row r="23" spans="1:29" ht="15.75" customHeight="1">
      <c r="A23" s="69" t="s">
        <v>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2</v>
      </c>
      <c r="H23" s="14">
        <v>0</v>
      </c>
      <c r="I23" s="14">
        <v>0</v>
      </c>
      <c r="J23" s="14">
        <v>0</v>
      </c>
      <c r="K23" s="14">
        <v>1</v>
      </c>
      <c r="L23" s="14">
        <v>1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71">
        <v>15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1">
        <v>20</v>
      </c>
    </row>
    <row r="24" spans="1:29" ht="15.75" customHeight="1">
      <c r="A24" s="69" t="s">
        <v>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71">
        <v>21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14">
        <v>0</v>
      </c>
      <c r="AB24" s="14">
        <v>0</v>
      </c>
      <c r="AC24" s="31">
        <v>25</v>
      </c>
    </row>
    <row r="25" spans="1:29" ht="15.75" customHeight="1">
      <c r="A25" s="69" t="s">
        <v>70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71">
        <v>17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1</v>
      </c>
      <c r="AB25" s="14">
        <v>0</v>
      </c>
      <c r="AC25" s="31">
        <v>22</v>
      </c>
    </row>
    <row r="26" spans="1:29" ht="15.75" customHeight="1">
      <c r="A26" s="69" t="s">
        <v>71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71">
        <v>63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31">
        <v>67</v>
      </c>
    </row>
    <row r="27" spans="1:29" ht="15.75" customHeight="1">
      <c r="A27" s="69" t="s">
        <v>72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4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71">
        <v>33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31">
        <v>37</v>
      </c>
    </row>
    <row r="28" spans="1:29" ht="15.75" customHeight="1">
      <c r="A28" s="69" t="s">
        <v>73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2</v>
      </c>
      <c r="H28" s="14">
        <v>0</v>
      </c>
      <c r="I28" s="14">
        <v>0</v>
      </c>
      <c r="J28" s="14">
        <v>0</v>
      </c>
      <c r="K28" s="14">
        <v>0</v>
      </c>
      <c r="L28" s="14">
        <v>5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0</v>
      </c>
      <c r="X28" s="71">
        <v>11</v>
      </c>
      <c r="Y28" s="14">
        <v>1</v>
      </c>
      <c r="Z28" s="14">
        <v>0</v>
      </c>
      <c r="AA28" s="14">
        <v>1</v>
      </c>
      <c r="AB28" s="14">
        <v>0</v>
      </c>
      <c r="AC28" s="31">
        <v>22</v>
      </c>
    </row>
    <row r="29" spans="1:29" ht="15.75" customHeight="1">
      <c r="A29" s="69" t="s">
        <v>74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10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71">
        <v>30</v>
      </c>
      <c r="Z29" s="14">
        <v>0</v>
      </c>
      <c r="AA29" s="14">
        <v>0</v>
      </c>
      <c r="AB29" s="14">
        <v>0</v>
      </c>
      <c r="AC29" s="31">
        <v>42</v>
      </c>
    </row>
    <row r="30" spans="1:29" ht="15.75" customHeight="1">
      <c r="A30" s="69" t="s">
        <v>75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3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71">
        <v>25</v>
      </c>
      <c r="AA30" s="14">
        <v>0</v>
      </c>
      <c r="AB30" s="14">
        <v>0</v>
      </c>
      <c r="AC30" s="31">
        <v>30</v>
      </c>
    </row>
    <row r="31" spans="1:29" ht="15.75" customHeight="1">
      <c r="A31" s="69" t="s">
        <v>76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71">
        <v>16</v>
      </c>
      <c r="AB31" s="14">
        <v>0</v>
      </c>
      <c r="AC31" s="31">
        <v>17</v>
      </c>
    </row>
    <row r="32" spans="1:29" ht="15.75" customHeight="1">
      <c r="A32" s="69" t="s">
        <v>77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71">
        <v>0</v>
      </c>
      <c r="AC32" s="31">
        <v>0</v>
      </c>
    </row>
    <row r="33" spans="1:29" ht="15.75" customHeight="1">
      <c r="A33" s="70" t="s">
        <v>78</v>
      </c>
      <c r="B33" s="31">
        <v>0</v>
      </c>
      <c r="C33" s="31">
        <v>28</v>
      </c>
      <c r="D33" s="31">
        <v>28</v>
      </c>
      <c r="E33" s="31">
        <v>118</v>
      </c>
      <c r="F33" s="31">
        <v>38</v>
      </c>
      <c r="G33" s="14">
        <v>21</v>
      </c>
      <c r="H33" s="31">
        <v>16</v>
      </c>
      <c r="I33" s="31">
        <v>110</v>
      </c>
      <c r="J33" s="14">
        <v>46</v>
      </c>
      <c r="K33" s="31">
        <v>86</v>
      </c>
      <c r="L33" s="31">
        <v>488</v>
      </c>
      <c r="M33" s="31">
        <v>12</v>
      </c>
      <c r="N33" s="31">
        <v>4</v>
      </c>
      <c r="O33" s="31">
        <v>148</v>
      </c>
      <c r="P33" s="31">
        <v>29</v>
      </c>
      <c r="Q33" s="31">
        <v>179</v>
      </c>
      <c r="R33" s="31">
        <v>45</v>
      </c>
      <c r="S33" s="31">
        <v>19</v>
      </c>
      <c r="T33" s="31">
        <v>22</v>
      </c>
      <c r="U33" s="31">
        <v>19</v>
      </c>
      <c r="V33" s="31">
        <v>68</v>
      </c>
      <c r="W33" s="31">
        <v>37</v>
      </c>
      <c r="X33" s="31">
        <v>11</v>
      </c>
      <c r="Y33" s="31">
        <v>33</v>
      </c>
      <c r="Z33" s="31">
        <v>30</v>
      </c>
      <c r="AA33" s="31">
        <v>19</v>
      </c>
      <c r="AB33" s="31">
        <v>0</v>
      </c>
      <c r="AC33" s="72">
        <v>1654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3"/>
  <sheetViews>
    <sheetView zoomScale="115" zoomScaleNormal="115" workbookViewId="0" topLeftCell="A2">
      <selection activeCell="Q16" sqref="Q16"/>
    </sheetView>
  </sheetViews>
  <sheetFormatPr defaultColWidth="9.140625" defaultRowHeight="15"/>
  <cols>
    <col min="1" max="1" width="22.8515625" style="1" customWidth="1"/>
    <col min="2" max="13" width="9.8515625" style="1" customWidth="1"/>
    <col min="14" max="16384" width="9.140625" style="1" customWidth="1"/>
  </cols>
  <sheetData>
    <row r="1" spans="1:13" ht="18">
      <c r="A1" s="191" t="s">
        <v>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293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14">
        <v>0</v>
      </c>
      <c r="C7" s="14">
        <v>3</v>
      </c>
      <c r="D7" s="30" t="s">
        <v>311</v>
      </c>
      <c r="E7" s="14">
        <v>0</v>
      </c>
      <c r="F7" s="14">
        <v>0</v>
      </c>
      <c r="G7" s="30"/>
      <c r="H7" s="16">
        <v>0</v>
      </c>
      <c r="I7" s="14">
        <v>0</v>
      </c>
      <c r="J7" s="30"/>
      <c r="K7" s="14">
        <v>0</v>
      </c>
      <c r="L7" s="14">
        <v>0</v>
      </c>
      <c r="M7" s="30"/>
    </row>
    <row r="8" spans="1:13" ht="14.25">
      <c r="A8" s="19" t="s">
        <v>52</v>
      </c>
      <c r="B8" s="14">
        <v>22</v>
      </c>
      <c r="C8" s="14">
        <v>40</v>
      </c>
      <c r="D8" s="30">
        <f aca="true" t="shared" si="0" ref="D8:D32">C8*100/B8-100</f>
        <v>81.81818181818181</v>
      </c>
      <c r="E8" s="16">
        <v>9</v>
      </c>
      <c r="F8" s="14">
        <v>4</v>
      </c>
      <c r="G8" s="30">
        <f aca="true" t="shared" si="1" ref="G8:G32">F8*100/E8-100</f>
        <v>-55.55555555555556</v>
      </c>
      <c r="H8" s="16">
        <v>3</v>
      </c>
      <c r="I8" s="14">
        <v>1</v>
      </c>
      <c r="J8" s="30">
        <f>I8*100/H8-100</f>
        <v>-66.66666666666666</v>
      </c>
      <c r="K8" s="14">
        <v>21</v>
      </c>
      <c r="L8" s="14">
        <v>15</v>
      </c>
      <c r="M8" s="30">
        <f aca="true" t="shared" si="2" ref="M8:M32">L8*100/K8-100</f>
        <v>-28.57142857142857</v>
      </c>
    </row>
    <row r="9" spans="1:13" ht="14.25">
      <c r="A9" s="19" t="s">
        <v>53</v>
      </c>
      <c r="B9" s="14">
        <v>29</v>
      </c>
      <c r="C9" s="14">
        <v>31</v>
      </c>
      <c r="D9" s="30">
        <f t="shared" si="0"/>
        <v>6.896551724137936</v>
      </c>
      <c r="E9" s="16">
        <v>11</v>
      </c>
      <c r="F9" s="14">
        <v>8</v>
      </c>
      <c r="G9" s="30">
        <f t="shared" si="1"/>
        <v>-27.272727272727266</v>
      </c>
      <c r="H9" s="16">
        <v>5</v>
      </c>
      <c r="I9" s="14">
        <v>4</v>
      </c>
      <c r="J9" s="30">
        <f>I9*100/H9-100</f>
        <v>-20</v>
      </c>
      <c r="K9" s="14">
        <v>41</v>
      </c>
      <c r="L9" s="14">
        <v>9</v>
      </c>
      <c r="M9" s="30">
        <f t="shared" si="2"/>
        <v>-78.04878048780488</v>
      </c>
    </row>
    <row r="10" spans="1:13" ht="14.25">
      <c r="A10" s="19" t="s">
        <v>54</v>
      </c>
      <c r="B10" s="14">
        <v>171</v>
      </c>
      <c r="C10" s="14">
        <v>119</v>
      </c>
      <c r="D10" s="30">
        <f t="shared" si="0"/>
        <v>-30.409356725146196</v>
      </c>
      <c r="E10" s="16">
        <v>71</v>
      </c>
      <c r="F10" s="14">
        <v>41</v>
      </c>
      <c r="G10" s="30">
        <f t="shared" si="1"/>
        <v>-42.25352112676056</v>
      </c>
      <c r="H10" s="16">
        <v>17</v>
      </c>
      <c r="I10" s="14">
        <v>2</v>
      </c>
      <c r="J10" s="30">
        <f>I10*100/H10-100</f>
        <v>-88.23529411764706</v>
      </c>
      <c r="K10" s="14">
        <v>136</v>
      </c>
      <c r="L10" s="14">
        <v>53</v>
      </c>
      <c r="M10" s="30">
        <f t="shared" si="2"/>
        <v>-61.029411764705884</v>
      </c>
    </row>
    <row r="11" spans="1:13" ht="14.25">
      <c r="A11" s="19" t="s">
        <v>55</v>
      </c>
      <c r="B11" s="14">
        <v>37</v>
      </c>
      <c r="C11" s="14">
        <v>46</v>
      </c>
      <c r="D11" s="30">
        <f t="shared" si="0"/>
        <v>24.324324324324323</v>
      </c>
      <c r="E11" s="16">
        <v>10</v>
      </c>
      <c r="F11" s="14">
        <v>17</v>
      </c>
      <c r="G11" s="30">
        <f t="shared" si="1"/>
        <v>70</v>
      </c>
      <c r="H11" s="16">
        <v>0</v>
      </c>
      <c r="I11" s="14">
        <v>6</v>
      </c>
      <c r="J11" s="30" t="s">
        <v>311</v>
      </c>
      <c r="K11" s="14">
        <v>33</v>
      </c>
      <c r="L11" s="14">
        <v>22</v>
      </c>
      <c r="M11" s="30">
        <f t="shared" si="2"/>
        <v>-33.33333333333333</v>
      </c>
    </row>
    <row r="12" spans="1:13" ht="14.25">
      <c r="A12" s="19" t="s">
        <v>56</v>
      </c>
      <c r="B12" s="14">
        <v>34</v>
      </c>
      <c r="C12" s="14">
        <v>21</v>
      </c>
      <c r="D12" s="30">
        <f t="shared" si="0"/>
        <v>-38.23529411764706</v>
      </c>
      <c r="E12" s="16">
        <v>8</v>
      </c>
      <c r="F12" s="14">
        <v>7</v>
      </c>
      <c r="G12" s="30">
        <f t="shared" si="1"/>
        <v>-12.5</v>
      </c>
      <c r="H12" s="16">
        <v>0</v>
      </c>
      <c r="I12" s="14">
        <v>1</v>
      </c>
      <c r="J12" s="30" t="s">
        <v>311</v>
      </c>
      <c r="K12" s="14">
        <v>20</v>
      </c>
      <c r="L12" s="14">
        <v>9</v>
      </c>
      <c r="M12" s="30">
        <f t="shared" si="2"/>
        <v>-55</v>
      </c>
    </row>
    <row r="13" spans="1:13" ht="14.25">
      <c r="A13" s="19" t="s">
        <v>57</v>
      </c>
      <c r="B13" s="14">
        <v>9</v>
      </c>
      <c r="C13" s="14">
        <v>15</v>
      </c>
      <c r="D13" s="30">
        <f t="shared" si="0"/>
        <v>66.66666666666666</v>
      </c>
      <c r="E13" s="16">
        <v>0</v>
      </c>
      <c r="F13" s="14">
        <v>3</v>
      </c>
      <c r="G13" s="30" t="s">
        <v>311</v>
      </c>
      <c r="H13" s="16">
        <v>0</v>
      </c>
      <c r="I13" s="94">
        <v>0</v>
      </c>
      <c r="J13" s="30"/>
      <c r="K13" s="95">
        <v>0</v>
      </c>
      <c r="L13" s="14">
        <v>6</v>
      </c>
      <c r="M13" s="30" t="s">
        <v>311</v>
      </c>
    </row>
    <row r="14" spans="1:13" ht="14.25">
      <c r="A14" s="19" t="s">
        <v>58</v>
      </c>
      <c r="B14" s="14">
        <v>75</v>
      </c>
      <c r="C14" s="14">
        <v>84</v>
      </c>
      <c r="D14" s="30">
        <f t="shared" si="0"/>
        <v>12</v>
      </c>
      <c r="E14" s="16">
        <v>26</v>
      </c>
      <c r="F14" s="14">
        <v>21</v>
      </c>
      <c r="G14" s="30">
        <f t="shared" si="1"/>
        <v>-19.230769230769226</v>
      </c>
      <c r="H14" s="16">
        <v>1</v>
      </c>
      <c r="I14" s="94">
        <v>5</v>
      </c>
      <c r="J14" s="30">
        <f>I14*100/H14-100</f>
        <v>400</v>
      </c>
      <c r="K14" s="95">
        <v>42</v>
      </c>
      <c r="L14" s="14">
        <v>31</v>
      </c>
      <c r="M14" s="30">
        <f t="shared" si="2"/>
        <v>-26.19047619047619</v>
      </c>
    </row>
    <row r="15" spans="1:13" ht="14.25">
      <c r="A15" s="19" t="s">
        <v>59</v>
      </c>
      <c r="B15" s="14">
        <v>34</v>
      </c>
      <c r="C15" s="14">
        <v>44</v>
      </c>
      <c r="D15" s="30">
        <f t="shared" si="0"/>
        <v>29.411764705882348</v>
      </c>
      <c r="E15" s="16">
        <v>11</v>
      </c>
      <c r="F15" s="14">
        <v>15</v>
      </c>
      <c r="G15" s="30">
        <f t="shared" si="1"/>
        <v>36.363636363636374</v>
      </c>
      <c r="H15" s="16">
        <v>4</v>
      </c>
      <c r="I15" s="94">
        <v>0</v>
      </c>
      <c r="J15" s="168" t="s">
        <v>316</v>
      </c>
      <c r="K15" s="95">
        <v>24</v>
      </c>
      <c r="L15" s="14">
        <v>30</v>
      </c>
      <c r="M15" s="30">
        <f t="shared" si="2"/>
        <v>25</v>
      </c>
    </row>
    <row r="16" spans="1:13" ht="14.25">
      <c r="A16" s="19" t="s">
        <v>60</v>
      </c>
      <c r="B16" s="14">
        <v>164</v>
      </c>
      <c r="C16" s="14">
        <v>193</v>
      </c>
      <c r="D16" s="30">
        <f t="shared" si="0"/>
        <v>17.682926829268297</v>
      </c>
      <c r="E16" s="16">
        <v>19</v>
      </c>
      <c r="F16" s="14">
        <v>24</v>
      </c>
      <c r="G16" s="30">
        <f t="shared" si="1"/>
        <v>26.315789473684205</v>
      </c>
      <c r="H16" s="16">
        <v>0</v>
      </c>
      <c r="I16" s="94">
        <v>1</v>
      </c>
      <c r="J16" s="30" t="s">
        <v>311</v>
      </c>
      <c r="K16" s="95">
        <v>28</v>
      </c>
      <c r="L16" s="14">
        <v>28</v>
      </c>
      <c r="M16" s="30">
        <f t="shared" si="2"/>
        <v>0</v>
      </c>
    </row>
    <row r="17" spans="1:15" ht="14.25">
      <c r="A17" s="19" t="s">
        <v>61</v>
      </c>
      <c r="B17" s="14">
        <v>296</v>
      </c>
      <c r="C17" s="14">
        <v>374</v>
      </c>
      <c r="D17" s="30">
        <f t="shared" si="0"/>
        <v>26.351351351351354</v>
      </c>
      <c r="E17" s="16">
        <v>27</v>
      </c>
      <c r="F17" s="14">
        <v>34</v>
      </c>
      <c r="G17" s="30">
        <f t="shared" si="1"/>
        <v>25.925925925925924</v>
      </c>
      <c r="H17" s="16">
        <v>1</v>
      </c>
      <c r="I17" s="94">
        <v>0</v>
      </c>
      <c r="J17" s="168" t="s">
        <v>316</v>
      </c>
      <c r="K17" s="95">
        <v>36</v>
      </c>
      <c r="L17" s="14">
        <v>39</v>
      </c>
      <c r="M17" s="30">
        <f t="shared" si="2"/>
        <v>8.333333333333329</v>
      </c>
      <c r="O17" s="167"/>
    </row>
    <row r="18" spans="1:13" ht="14.25">
      <c r="A18" s="19" t="s">
        <v>62</v>
      </c>
      <c r="B18" s="14">
        <v>17</v>
      </c>
      <c r="C18" s="14">
        <v>11</v>
      </c>
      <c r="D18" s="30">
        <f t="shared" si="0"/>
        <v>-35.294117647058826</v>
      </c>
      <c r="E18" s="16">
        <v>8</v>
      </c>
      <c r="F18" s="14">
        <v>10</v>
      </c>
      <c r="G18" s="30">
        <f t="shared" si="1"/>
        <v>25</v>
      </c>
      <c r="H18" s="16">
        <v>2</v>
      </c>
      <c r="I18" s="94">
        <v>0</v>
      </c>
      <c r="J18" s="168" t="s">
        <v>316</v>
      </c>
      <c r="K18" s="95">
        <v>28</v>
      </c>
      <c r="L18" s="14">
        <v>22</v>
      </c>
      <c r="M18" s="30">
        <f t="shared" si="2"/>
        <v>-21.42857142857143</v>
      </c>
    </row>
    <row r="19" spans="1:13" ht="14.25">
      <c r="A19" s="19" t="s">
        <v>63</v>
      </c>
      <c r="B19" s="14">
        <v>14</v>
      </c>
      <c r="C19" s="14">
        <v>12</v>
      </c>
      <c r="D19" s="30">
        <f t="shared" si="0"/>
        <v>-14.285714285714292</v>
      </c>
      <c r="E19" s="16">
        <v>3</v>
      </c>
      <c r="F19" s="14">
        <v>1</v>
      </c>
      <c r="G19" s="30">
        <f t="shared" si="1"/>
        <v>-66.66666666666666</v>
      </c>
      <c r="H19" s="16">
        <v>1</v>
      </c>
      <c r="I19" s="94">
        <v>0</v>
      </c>
      <c r="J19" s="168" t="s">
        <v>316</v>
      </c>
      <c r="K19" s="95">
        <v>3</v>
      </c>
      <c r="L19" s="14">
        <v>1</v>
      </c>
      <c r="M19" s="30">
        <f t="shared" si="2"/>
        <v>-66.66666666666666</v>
      </c>
    </row>
    <row r="20" spans="1:15" ht="14.25">
      <c r="A20" s="19" t="s">
        <v>64</v>
      </c>
      <c r="B20" s="14">
        <v>134</v>
      </c>
      <c r="C20" s="14">
        <v>132</v>
      </c>
      <c r="D20" s="30">
        <f t="shared" si="0"/>
        <v>-1.492537313432834</v>
      </c>
      <c r="E20" s="16">
        <v>26</v>
      </c>
      <c r="F20" s="14">
        <v>23</v>
      </c>
      <c r="G20" s="30">
        <f t="shared" si="1"/>
        <v>-11.538461538461533</v>
      </c>
      <c r="H20" s="16">
        <v>3</v>
      </c>
      <c r="I20" s="94">
        <v>1</v>
      </c>
      <c r="J20" s="30">
        <f>I20*100/H20-100</f>
        <v>-66.66666666666666</v>
      </c>
      <c r="K20" s="95">
        <v>54</v>
      </c>
      <c r="L20" s="14">
        <v>33</v>
      </c>
      <c r="M20" s="30">
        <f t="shared" si="2"/>
        <v>-38.888888888888886</v>
      </c>
      <c r="O20" s="149"/>
    </row>
    <row r="21" spans="1:13" ht="14.25">
      <c r="A21" s="19" t="s">
        <v>65</v>
      </c>
      <c r="B21" s="14">
        <v>66</v>
      </c>
      <c r="C21" s="14">
        <v>35</v>
      </c>
      <c r="D21" s="30">
        <f t="shared" si="0"/>
        <v>-46.96969696969697</v>
      </c>
      <c r="E21" s="16">
        <v>23</v>
      </c>
      <c r="F21" s="14">
        <v>10</v>
      </c>
      <c r="G21" s="30">
        <f t="shared" si="1"/>
        <v>-56.52173913043478</v>
      </c>
      <c r="H21" s="16">
        <v>0</v>
      </c>
      <c r="I21" s="94">
        <v>1</v>
      </c>
      <c r="J21" s="30" t="s">
        <v>311</v>
      </c>
      <c r="K21" s="95">
        <v>52</v>
      </c>
      <c r="L21" s="14">
        <v>30</v>
      </c>
      <c r="M21" s="30">
        <f t="shared" si="2"/>
        <v>-42.30769230769231</v>
      </c>
    </row>
    <row r="22" spans="1:13" ht="14.25">
      <c r="A22" s="19" t="s">
        <v>66</v>
      </c>
      <c r="B22" s="14">
        <v>199</v>
      </c>
      <c r="C22" s="14">
        <v>169</v>
      </c>
      <c r="D22" s="30">
        <f t="shared" si="0"/>
        <v>-15.075376884422113</v>
      </c>
      <c r="E22" s="16">
        <v>28</v>
      </c>
      <c r="F22" s="14">
        <v>19</v>
      </c>
      <c r="G22" s="30">
        <f t="shared" si="1"/>
        <v>-32.14285714285714</v>
      </c>
      <c r="H22" s="16">
        <v>1</v>
      </c>
      <c r="I22" s="94">
        <v>1</v>
      </c>
      <c r="J22" s="30">
        <f>I22*100/H22-100</f>
        <v>0</v>
      </c>
      <c r="K22" s="95">
        <v>33</v>
      </c>
      <c r="L22" s="14">
        <v>26</v>
      </c>
      <c r="M22" s="30">
        <f t="shared" si="2"/>
        <v>-21.212121212121218</v>
      </c>
    </row>
    <row r="23" spans="1:13" ht="14.25">
      <c r="A23" s="19" t="s">
        <v>67</v>
      </c>
      <c r="B23" s="14">
        <v>39</v>
      </c>
      <c r="C23" s="14">
        <v>43</v>
      </c>
      <c r="D23" s="30">
        <f t="shared" si="0"/>
        <v>10.256410256410263</v>
      </c>
      <c r="E23" s="16">
        <v>20</v>
      </c>
      <c r="F23" s="14">
        <v>20</v>
      </c>
      <c r="G23" s="30">
        <f t="shared" si="1"/>
        <v>0</v>
      </c>
      <c r="H23" s="16">
        <v>1</v>
      </c>
      <c r="I23" s="94">
        <v>0</v>
      </c>
      <c r="J23" s="168" t="s">
        <v>316</v>
      </c>
      <c r="K23" s="95">
        <v>38</v>
      </c>
      <c r="L23" s="14">
        <v>37</v>
      </c>
      <c r="M23" s="30">
        <f t="shared" si="2"/>
        <v>-2.631578947368425</v>
      </c>
    </row>
    <row r="24" spans="1:13" ht="14.25">
      <c r="A24" s="19" t="s">
        <v>68</v>
      </c>
      <c r="B24" s="14">
        <v>32</v>
      </c>
      <c r="C24" s="14">
        <v>20</v>
      </c>
      <c r="D24" s="30">
        <f t="shared" si="0"/>
        <v>-37.5</v>
      </c>
      <c r="E24" s="16">
        <v>6</v>
      </c>
      <c r="F24" s="14">
        <v>7</v>
      </c>
      <c r="G24" s="30">
        <f t="shared" si="1"/>
        <v>16.66666666666667</v>
      </c>
      <c r="H24" s="16">
        <v>5</v>
      </c>
      <c r="I24" s="94">
        <v>6</v>
      </c>
      <c r="J24" s="30">
        <f>I24*100/H24-100</f>
        <v>20</v>
      </c>
      <c r="K24" s="95">
        <v>15</v>
      </c>
      <c r="L24" s="14">
        <v>11</v>
      </c>
      <c r="M24" s="30">
        <f t="shared" si="2"/>
        <v>-26.66666666666667</v>
      </c>
    </row>
    <row r="25" spans="1:13" ht="14.25">
      <c r="A25" s="19" t="s">
        <v>69</v>
      </c>
      <c r="B25" s="14">
        <v>26</v>
      </c>
      <c r="C25" s="14">
        <v>25</v>
      </c>
      <c r="D25" s="30">
        <f t="shared" si="0"/>
        <v>-3.8461538461538396</v>
      </c>
      <c r="E25" s="16">
        <v>14</v>
      </c>
      <c r="F25" s="14">
        <v>13</v>
      </c>
      <c r="G25" s="30">
        <f t="shared" si="1"/>
        <v>-7.142857142857139</v>
      </c>
      <c r="H25" s="16">
        <v>1</v>
      </c>
      <c r="I25" s="94">
        <v>2</v>
      </c>
      <c r="J25" s="30">
        <f>I25*100/H25-100</f>
        <v>100</v>
      </c>
      <c r="K25" s="95">
        <v>26</v>
      </c>
      <c r="L25" s="14">
        <v>38</v>
      </c>
      <c r="M25" s="30">
        <f t="shared" si="2"/>
        <v>46.15384615384616</v>
      </c>
    </row>
    <row r="26" spans="1:13" ht="14.25">
      <c r="A26" s="19" t="s">
        <v>70</v>
      </c>
      <c r="B26" s="14">
        <v>13</v>
      </c>
      <c r="C26" s="14">
        <v>22</v>
      </c>
      <c r="D26" s="30">
        <f t="shared" si="0"/>
        <v>69.23076923076923</v>
      </c>
      <c r="E26" s="16">
        <v>5</v>
      </c>
      <c r="F26" s="14">
        <v>6</v>
      </c>
      <c r="G26" s="30">
        <f t="shared" si="1"/>
        <v>20</v>
      </c>
      <c r="H26" s="16">
        <v>1</v>
      </c>
      <c r="I26" s="94">
        <v>1</v>
      </c>
      <c r="J26" s="30">
        <f>I26*100/H26-100</f>
        <v>0</v>
      </c>
      <c r="K26" s="95">
        <v>5</v>
      </c>
      <c r="L26" s="14">
        <v>10</v>
      </c>
      <c r="M26" s="30">
        <f t="shared" si="2"/>
        <v>100</v>
      </c>
    </row>
    <row r="27" spans="1:13" ht="14.25">
      <c r="A27" s="19" t="s">
        <v>71</v>
      </c>
      <c r="B27" s="14">
        <v>68</v>
      </c>
      <c r="C27" s="14">
        <v>67</v>
      </c>
      <c r="D27" s="30">
        <f t="shared" si="0"/>
        <v>-1.470588235294116</v>
      </c>
      <c r="E27" s="16">
        <v>6</v>
      </c>
      <c r="F27" s="14">
        <v>14</v>
      </c>
      <c r="G27" s="30">
        <f t="shared" si="1"/>
        <v>133.33333333333334</v>
      </c>
      <c r="H27" s="16">
        <v>0</v>
      </c>
      <c r="I27" s="94">
        <v>2</v>
      </c>
      <c r="J27" s="30" t="s">
        <v>311</v>
      </c>
      <c r="K27" s="95">
        <v>11</v>
      </c>
      <c r="L27" s="14">
        <v>17</v>
      </c>
      <c r="M27" s="30">
        <f t="shared" si="2"/>
        <v>54.54545454545453</v>
      </c>
    </row>
    <row r="28" spans="1:13" ht="14.25">
      <c r="A28" s="19" t="s">
        <v>72</v>
      </c>
      <c r="B28" s="14">
        <v>39</v>
      </c>
      <c r="C28" s="14">
        <v>37</v>
      </c>
      <c r="D28" s="30">
        <f t="shared" si="0"/>
        <v>-5.128205128205124</v>
      </c>
      <c r="E28" s="16">
        <v>2</v>
      </c>
      <c r="F28" s="14">
        <v>7</v>
      </c>
      <c r="G28" s="30">
        <f t="shared" si="1"/>
        <v>250</v>
      </c>
      <c r="H28" s="16">
        <v>0</v>
      </c>
      <c r="I28" s="94">
        <v>0</v>
      </c>
      <c r="J28" s="30"/>
      <c r="K28" s="95">
        <v>3</v>
      </c>
      <c r="L28" s="14">
        <v>14</v>
      </c>
      <c r="M28" s="30">
        <f t="shared" si="2"/>
        <v>366.6666666666667</v>
      </c>
    </row>
    <row r="29" spans="1:13" ht="14.25">
      <c r="A29" s="19" t="s">
        <v>73</v>
      </c>
      <c r="B29" s="14">
        <v>27</v>
      </c>
      <c r="C29" s="14">
        <v>22</v>
      </c>
      <c r="D29" s="30">
        <f t="shared" si="0"/>
        <v>-18.51851851851852</v>
      </c>
      <c r="E29" s="16">
        <v>5</v>
      </c>
      <c r="F29" s="14">
        <v>5</v>
      </c>
      <c r="G29" s="30">
        <f t="shared" si="1"/>
        <v>0</v>
      </c>
      <c r="H29" s="16">
        <v>2</v>
      </c>
      <c r="I29" s="14">
        <v>4</v>
      </c>
      <c r="J29" s="30">
        <f>I29*100/H29-100</f>
        <v>100</v>
      </c>
      <c r="K29" s="14">
        <v>10</v>
      </c>
      <c r="L29" s="14">
        <v>10</v>
      </c>
      <c r="M29" s="30">
        <f t="shared" si="2"/>
        <v>0</v>
      </c>
    </row>
    <row r="30" spans="1:13" ht="14.25">
      <c r="A30" s="19" t="s">
        <v>74</v>
      </c>
      <c r="B30" s="14">
        <v>48</v>
      </c>
      <c r="C30" s="14">
        <v>42</v>
      </c>
      <c r="D30" s="30">
        <f t="shared" si="0"/>
        <v>-12.5</v>
      </c>
      <c r="E30" s="16">
        <v>10</v>
      </c>
      <c r="F30" s="14">
        <v>7</v>
      </c>
      <c r="G30" s="30">
        <f t="shared" si="1"/>
        <v>-30</v>
      </c>
      <c r="H30" s="16">
        <v>1</v>
      </c>
      <c r="I30" s="14">
        <v>5</v>
      </c>
      <c r="J30" s="30">
        <f>I30*100/H30-100</f>
        <v>400</v>
      </c>
      <c r="K30" s="14">
        <v>11</v>
      </c>
      <c r="L30" s="14">
        <v>10</v>
      </c>
      <c r="M30" s="30">
        <f t="shared" si="2"/>
        <v>-9.090909090909093</v>
      </c>
    </row>
    <row r="31" spans="1:13" ht="14.25">
      <c r="A31" s="19" t="s">
        <v>75</v>
      </c>
      <c r="B31" s="14">
        <v>29</v>
      </c>
      <c r="C31" s="14">
        <v>30</v>
      </c>
      <c r="D31" s="30">
        <f t="shared" si="0"/>
        <v>3.448275862068968</v>
      </c>
      <c r="E31" s="16">
        <v>8</v>
      </c>
      <c r="F31" s="14">
        <v>7</v>
      </c>
      <c r="G31" s="30">
        <f t="shared" si="1"/>
        <v>-12.5</v>
      </c>
      <c r="H31" s="16">
        <v>0</v>
      </c>
      <c r="I31" s="14">
        <v>0</v>
      </c>
      <c r="J31" s="30"/>
      <c r="K31" s="14">
        <v>16</v>
      </c>
      <c r="L31" s="14">
        <v>14</v>
      </c>
      <c r="M31" s="30">
        <f t="shared" si="2"/>
        <v>-12.5</v>
      </c>
    </row>
    <row r="32" spans="1:13" ht="14.25">
      <c r="A32" s="19" t="s">
        <v>76</v>
      </c>
      <c r="B32" s="14">
        <v>23</v>
      </c>
      <c r="C32" s="14">
        <v>17</v>
      </c>
      <c r="D32" s="30">
        <f t="shared" si="0"/>
        <v>-26.086956521739125</v>
      </c>
      <c r="E32" s="16">
        <v>2</v>
      </c>
      <c r="F32" s="14">
        <v>4</v>
      </c>
      <c r="G32" s="30">
        <f t="shared" si="1"/>
        <v>100</v>
      </c>
      <c r="H32" s="16">
        <v>0</v>
      </c>
      <c r="I32" s="14">
        <v>0</v>
      </c>
      <c r="J32" s="30"/>
      <c r="K32" s="14">
        <v>5</v>
      </c>
      <c r="L32" s="14">
        <v>9</v>
      </c>
      <c r="M32" s="30">
        <f t="shared" si="2"/>
        <v>80</v>
      </c>
    </row>
    <row r="33" spans="1:13" ht="14.25">
      <c r="A33" s="19" t="s">
        <v>77</v>
      </c>
      <c r="B33" s="14">
        <v>0</v>
      </c>
      <c r="C33" s="14">
        <v>0</v>
      </c>
      <c r="D33" s="30"/>
      <c r="E33" s="16">
        <v>0</v>
      </c>
      <c r="F33" s="14">
        <v>0</v>
      </c>
      <c r="G33" s="30"/>
      <c r="H33" s="16">
        <v>0</v>
      </c>
      <c r="I33" s="14">
        <v>0</v>
      </c>
      <c r="J33" s="30"/>
      <c r="K33" s="14">
        <v>0</v>
      </c>
      <c r="L33" s="14">
        <v>0</v>
      </c>
      <c r="M33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7:G33 M7:M33 D7:D33">
    <cfRule type="cellIs" priority="18" dxfId="143" operator="lessThanOrEqual" stopIfTrue="1">
      <formula>0</formula>
    </cfRule>
  </conditionalFormatting>
  <conditionalFormatting sqref="G7:G33 M7:M33 D7:D33">
    <cfRule type="cellIs" priority="17" dxfId="142" operator="greaterThan" stopIfTrue="1">
      <formula>0</formula>
    </cfRule>
  </conditionalFormatting>
  <conditionalFormatting sqref="J7:J14 J16 J20:J22 J24:J33">
    <cfRule type="cellIs" priority="14" dxfId="143" operator="lessThanOrEqual" stopIfTrue="1">
      <formula>0</formula>
    </cfRule>
  </conditionalFormatting>
  <conditionalFormatting sqref="J7:J14 J16 J20:J22 J24:J33">
    <cfRule type="cellIs" priority="1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5" zoomScaleNormal="75" workbookViewId="0" topLeftCell="A1">
      <selection activeCell="I38" sqref="I38"/>
    </sheetView>
  </sheetViews>
  <sheetFormatPr defaultColWidth="9.140625" defaultRowHeight="15"/>
  <cols>
    <col min="1" max="1" width="20.57421875" style="1" customWidth="1"/>
    <col min="2" max="28" width="5.8515625" style="1" customWidth="1"/>
    <col min="29" max="29" width="7.140625" style="1" customWidth="1"/>
    <col min="30" max="16384" width="9.140625" style="1" customWidth="1"/>
  </cols>
  <sheetData>
    <row r="1" spans="1:29" ht="18">
      <c r="A1" s="191" t="s">
        <v>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29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ht="3.75" customHeight="1"/>
    <row r="4" spans="1:29" ht="14.25">
      <c r="A4" s="211" t="s">
        <v>291</v>
      </c>
      <c r="B4" s="192" t="s">
        <v>292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</row>
    <row r="5" spans="1:29" ht="103.5" customHeight="1">
      <c r="A5" s="211"/>
      <c r="B5" s="67" t="s">
        <v>51</v>
      </c>
      <c r="C5" s="67" t="s">
        <v>52</v>
      </c>
      <c r="D5" s="67" t="s">
        <v>53</v>
      </c>
      <c r="E5" s="67" t="s">
        <v>54</v>
      </c>
      <c r="F5" s="67" t="s">
        <v>55</v>
      </c>
      <c r="G5" s="67" t="s">
        <v>56</v>
      </c>
      <c r="H5" s="67" t="s">
        <v>57</v>
      </c>
      <c r="I5" s="67" t="s">
        <v>58</v>
      </c>
      <c r="J5" s="67" t="s">
        <v>59</v>
      </c>
      <c r="K5" s="67" t="s">
        <v>60</v>
      </c>
      <c r="L5" s="67" t="s">
        <v>61</v>
      </c>
      <c r="M5" s="67" t="s">
        <v>62</v>
      </c>
      <c r="N5" s="67" t="s">
        <v>63</v>
      </c>
      <c r="O5" s="67" t="s">
        <v>64</v>
      </c>
      <c r="P5" s="67" t="s">
        <v>65</v>
      </c>
      <c r="Q5" s="67" t="s">
        <v>66</v>
      </c>
      <c r="R5" s="67" t="s">
        <v>67</v>
      </c>
      <c r="S5" s="67" t="s">
        <v>68</v>
      </c>
      <c r="T5" s="67" t="s">
        <v>69</v>
      </c>
      <c r="U5" s="67" t="s">
        <v>70</v>
      </c>
      <c r="V5" s="67" t="s">
        <v>71</v>
      </c>
      <c r="W5" s="67" t="s">
        <v>72</v>
      </c>
      <c r="X5" s="67" t="s">
        <v>73</v>
      </c>
      <c r="Y5" s="67" t="s">
        <v>74</v>
      </c>
      <c r="Z5" s="67" t="s">
        <v>75</v>
      </c>
      <c r="AA5" s="67" t="s">
        <v>76</v>
      </c>
      <c r="AB5" s="67" t="s">
        <v>77</v>
      </c>
      <c r="AC5" s="68" t="s">
        <v>78</v>
      </c>
    </row>
    <row r="6" spans="1:29" ht="17.25" customHeight="1">
      <c r="A6" s="69" t="s">
        <v>51</v>
      </c>
      <c r="B6" s="71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31">
        <v>3</v>
      </c>
    </row>
    <row r="7" spans="1:29" ht="17.25" customHeight="1">
      <c r="A7" s="69" t="s">
        <v>52</v>
      </c>
      <c r="B7" s="14">
        <v>0</v>
      </c>
      <c r="C7" s="71">
        <v>63</v>
      </c>
      <c r="D7" s="14">
        <v>0</v>
      </c>
      <c r="E7" s="14">
        <v>1</v>
      </c>
      <c r="F7" s="14">
        <v>0</v>
      </c>
      <c r="G7" s="14">
        <v>1</v>
      </c>
      <c r="H7" s="14">
        <v>0</v>
      </c>
      <c r="I7" s="14">
        <v>0</v>
      </c>
      <c r="J7" s="14">
        <v>1</v>
      </c>
      <c r="K7" s="14">
        <v>18</v>
      </c>
      <c r="L7" s="14">
        <v>15</v>
      </c>
      <c r="M7" s="14">
        <v>0</v>
      </c>
      <c r="N7" s="14">
        <v>0</v>
      </c>
      <c r="O7" s="14">
        <v>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0</v>
      </c>
      <c r="AA7" s="14">
        <v>0</v>
      </c>
      <c r="AB7" s="14">
        <v>0</v>
      </c>
      <c r="AC7" s="31">
        <v>102</v>
      </c>
    </row>
    <row r="8" spans="1:29" ht="17.25" customHeight="1">
      <c r="A8" s="69" t="s">
        <v>53</v>
      </c>
      <c r="B8" s="14">
        <v>0</v>
      </c>
      <c r="C8" s="14">
        <v>0</v>
      </c>
      <c r="D8" s="71">
        <v>71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1</v>
      </c>
      <c r="P8" s="14">
        <v>0</v>
      </c>
      <c r="Q8" s="14">
        <v>1</v>
      </c>
      <c r="R8" s="14">
        <v>0</v>
      </c>
      <c r="S8" s="14">
        <v>2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31">
        <v>76</v>
      </c>
    </row>
    <row r="9" spans="1:29" ht="17.25" customHeight="1">
      <c r="A9" s="69" t="s">
        <v>54</v>
      </c>
      <c r="B9" s="14">
        <v>0</v>
      </c>
      <c r="C9" s="14">
        <v>0</v>
      </c>
      <c r="D9" s="14">
        <v>0</v>
      </c>
      <c r="E9" s="71">
        <v>256</v>
      </c>
      <c r="F9" s="14">
        <v>1</v>
      </c>
      <c r="G9" s="14">
        <v>0</v>
      </c>
      <c r="H9" s="14">
        <v>0</v>
      </c>
      <c r="I9" s="14">
        <v>7</v>
      </c>
      <c r="J9" s="14">
        <v>0</v>
      </c>
      <c r="K9" s="14">
        <v>2</v>
      </c>
      <c r="L9" s="14">
        <v>0</v>
      </c>
      <c r="M9" s="14">
        <v>2</v>
      </c>
      <c r="N9" s="14">
        <v>0</v>
      </c>
      <c r="O9" s="14">
        <v>0</v>
      </c>
      <c r="P9" s="14">
        <v>2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31">
        <v>272</v>
      </c>
    </row>
    <row r="10" spans="1:29" ht="17.25" customHeight="1">
      <c r="A10" s="69" t="s">
        <v>55</v>
      </c>
      <c r="B10" s="14">
        <v>0</v>
      </c>
      <c r="C10" s="14">
        <v>0</v>
      </c>
      <c r="D10" s="14">
        <v>0</v>
      </c>
      <c r="E10" s="14">
        <v>1</v>
      </c>
      <c r="F10" s="71">
        <v>108</v>
      </c>
      <c r="G10" s="14">
        <v>0</v>
      </c>
      <c r="H10" s="14">
        <v>0</v>
      </c>
      <c r="I10" s="14">
        <v>5</v>
      </c>
      <c r="J10" s="14">
        <v>0</v>
      </c>
      <c r="K10" s="14">
        <v>0</v>
      </c>
      <c r="L10" s="14">
        <v>9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5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31">
        <v>129</v>
      </c>
    </row>
    <row r="11" spans="1:29" ht="17.25" customHeight="1">
      <c r="A11" s="69" t="s">
        <v>56</v>
      </c>
      <c r="B11" s="14">
        <v>0</v>
      </c>
      <c r="C11" s="14">
        <v>2</v>
      </c>
      <c r="D11" s="14">
        <v>0</v>
      </c>
      <c r="E11" s="14">
        <v>0</v>
      </c>
      <c r="F11" s="14">
        <v>0</v>
      </c>
      <c r="G11" s="14">
        <v>57</v>
      </c>
      <c r="H11" s="14">
        <v>0</v>
      </c>
      <c r="I11" s="14">
        <v>0</v>
      </c>
      <c r="J11" s="14">
        <v>0</v>
      </c>
      <c r="K11" s="14">
        <v>7</v>
      </c>
      <c r="L11" s="14">
        <v>9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0</v>
      </c>
      <c r="AC11" s="31">
        <v>77</v>
      </c>
    </row>
    <row r="12" spans="1:29" ht="17.25" customHeight="1">
      <c r="A12" s="69" t="s">
        <v>57</v>
      </c>
      <c r="B12" s="14">
        <v>0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71">
        <v>35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31">
        <v>37</v>
      </c>
    </row>
    <row r="13" spans="1:29" ht="17.25" customHeight="1">
      <c r="A13" s="69" t="s">
        <v>58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71">
        <v>198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6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31">
        <v>205</v>
      </c>
    </row>
    <row r="14" spans="1:29" ht="17.25" customHeight="1">
      <c r="A14" s="69" t="s">
        <v>59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11</v>
      </c>
      <c r="I14" s="14">
        <v>0</v>
      </c>
      <c r="J14" s="71">
        <v>88</v>
      </c>
      <c r="K14" s="14">
        <v>0</v>
      </c>
      <c r="L14" s="14">
        <v>1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1</v>
      </c>
      <c r="AB14" s="14">
        <v>0</v>
      </c>
      <c r="AC14" s="31">
        <v>103</v>
      </c>
    </row>
    <row r="15" spans="1:29" ht="17.25" customHeight="1">
      <c r="A15" s="69" t="s">
        <v>60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2</v>
      </c>
      <c r="H15" s="14">
        <v>0</v>
      </c>
      <c r="I15" s="14">
        <v>13</v>
      </c>
      <c r="J15" s="14">
        <v>1</v>
      </c>
      <c r="K15" s="71">
        <v>151</v>
      </c>
      <c r="L15" s="14">
        <v>199</v>
      </c>
      <c r="M15" s="14">
        <v>1</v>
      </c>
      <c r="N15" s="14">
        <v>0</v>
      </c>
      <c r="O15" s="14">
        <v>11</v>
      </c>
      <c r="P15" s="14">
        <v>2</v>
      </c>
      <c r="Q15" s="14">
        <v>4</v>
      </c>
      <c r="R15" s="14">
        <v>2</v>
      </c>
      <c r="S15" s="14">
        <v>0</v>
      </c>
      <c r="T15" s="14">
        <v>0</v>
      </c>
      <c r="U15" s="14">
        <v>0</v>
      </c>
      <c r="V15" s="14">
        <v>3</v>
      </c>
      <c r="W15" s="14">
        <v>0</v>
      </c>
      <c r="X15" s="14">
        <v>0</v>
      </c>
      <c r="Y15" s="14">
        <v>1</v>
      </c>
      <c r="Z15" s="14">
        <v>6</v>
      </c>
      <c r="AA15" s="14">
        <v>0</v>
      </c>
      <c r="AB15" s="14">
        <v>0</v>
      </c>
      <c r="AC15" s="31">
        <v>398</v>
      </c>
    </row>
    <row r="16" spans="1:29" ht="17.25" customHeight="1">
      <c r="A16" s="69" t="s">
        <v>61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8</v>
      </c>
      <c r="H16" s="14">
        <v>0</v>
      </c>
      <c r="I16" s="14">
        <v>32</v>
      </c>
      <c r="J16" s="14">
        <v>0</v>
      </c>
      <c r="K16" s="14">
        <v>34</v>
      </c>
      <c r="L16" s="71">
        <v>553</v>
      </c>
      <c r="M16" s="14">
        <v>0</v>
      </c>
      <c r="N16" s="14">
        <v>0</v>
      </c>
      <c r="O16" s="14">
        <v>27</v>
      </c>
      <c r="P16" s="14">
        <v>1</v>
      </c>
      <c r="Q16" s="14">
        <v>2</v>
      </c>
      <c r="R16" s="14">
        <v>4</v>
      </c>
      <c r="S16" s="14">
        <v>3</v>
      </c>
      <c r="T16" s="14">
        <v>0</v>
      </c>
      <c r="U16" s="14">
        <v>0</v>
      </c>
      <c r="V16" s="14">
        <v>1</v>
      </c>
      <c r="W16" s="14">
        <v>0</v>
      </c>
      <c r="X16" s="14">
        <v>1</v>
      </c>
      <c r="Y16" s="14">
        <v>0</v>
      </c>
      <c r="Z16" s="14">
        <v>0</v>
      </c>
      <c r="AA16" s="14">
        <v>0</v>
      </c>
      <c r="AB16" s="14">
        <v>0</v>
      </c>
      <c r="AC16" s="31">
        <v>667</v>
      </c>
    </row>
    <row r="17" spans="1:29" ht="17.25" customHeight="1">
      <c r="A17" s="69" t="s">
        <v>62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  <c r="M17" s="71">
        <v>36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</v>
      </c>
      <c r="AA17" s="14">
        <v>0</v>
      </c>
      <c r="AB17" s="14">
        <v>0</v>
      </c>
      <c r="AC17" s="31">
        <v>40</v>
      </c>
    </row>
    <row r="18" spans="1:29" ht="17.25" customHeight="1">
      <c r="A18" s="69" t="s">
        <v>63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3</v>
      </c>
      <c r="L18" s="14">
        <v>6</v>
      </c>
      <c r="M18" s="14">
        <v>0</v>
      </c>
      <c r="N18" s="71">
        <v>12</v>
      </c>
      <c r="O18" s="14">
        <v>0</v>
      </c>
      <c r="P18" s="14">
        <v>0</v>
      </c>
      <c r="Q18" s="14">
        <v>4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1">
        <v>26</v>
      </c>
    </row>
    <row r="19" spans="1:29" ht="17.25" customHeight="1">
      <c r="A19" s="69" t="s">
        <v>64</v>
      </c>
      <c r="B19" s="14">
        <v>0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2</v>
      </c>
      <c r="I19" s="14">
        <v>0</v>
      </c>
      <c r="J19" s="14">
        <v>3</v>
      </c>
      <c r="K19" s="14">
        <v>2</v>
      </c>
      <c r="L19" s="14">
        <v>6</v>
      </c>
      <c r="M19" s="14">
        <v>0</v>
      </c>
      <c r="N19" s="14">
        <v>0</v>
      </c>
      <c r="O19" s="71">
        <v>244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1</v>
      </c>
      <c r="X19" s="14">
        <v>9</v>
      </c>
      <c r="Y19" s="14">
        <v>0</v>
      </c>
      <c r="Z19" s="14">
        <v>0</v>
      </c>
      <c r="AA19" s="14">
        <v>1</v>
      </c>
      <c r="AB19" s="14">
        <v>0</v>
      </c>
      <c r="AC19" s="31">
        <v>270</v>
      </c>
    </row>
    <row r="20" spans="1:29" ht="17.25" customHeight="1">
      <c r="A20" s="69" t="s">
        <v>65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71">
        <v>69</v>
      </c>
      <c r="Q20" s="14">
        <v>6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3</v>
      </c>
      <c r="X20" s="14">
        <v>0</v>
      </c>
      <c r="Y20" s="14">
        <v>1</v>
      </c>
      <c r="Z20" s="14">
        <v>0</v>
      </c>
      <c r="AA20" s="14">
        <v>0</v>
      </c>
      <c r="AB20" s="14">
        <v>0</v>
      </c>
      <c r="AC20" s="31">
        <v>82</v>
      </c>
    </row>
    <row r="21" spans="1:29" ht="17.25" customHeight="1">
      <c r="A21" s="69" t="s">
        <v>66</v>
      </c>
      <c r="B21" s="14">
        <v>0</v>
      </c>
      <c r="C21" s="14">
        <v>1</v>
      </c>
      <c r="D21" s="14">
        <v>1</v>
      </c>
      <c r="E21" s="14">
        <v>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2</v>
      </c>
      <c r="L21" s="14">
        <v>4</v>
      </c>
      <c r="M21" s="14">
        <v>1</v>
      </c>
      <c r="N21" s="14">
        <v>0</v>
      </c>
      <c r="O21" s="14">
        <v>0</v>
      </c>
      <c r="P21" s="14">
        <v>0</v>
      </c>
      <c r="Q21" s="71">
        <v>334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4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31">
        <v>350</v>
      </c>
    </row>
    <row r="22" spans="1:29" ht="17.25" customHeight="1">
      <c r="A22" s="69" t="s">
        <v>67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</v>
      </c>
      <c r="L22" s="14">
        <v>1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71">
        <v>99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14">
        <v>1</v>
      </c>
      <c r="Z22" s="14">
        <v>0</v>
      </c>
      <c r="AA22" s="14">
        <v>0</v>
      </c>
      <c r="AB22" s="14">
        <v>0</v>
      </c>
      <c r="AC22" s="31">
        <v>106</v>
      </c>
    </row>
    <row r="23" spans="1:29" ht="17.25" customHeight="1">
      <c r="A23" s="69" t="s">
        <v>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15</v>
      </c>
      <c r="H23" s="14">
        <v>0</v>
      </c>
      <c r="I23" s="14">
        <v>0</v>
      </c>
      <c r="J23" s="14">
        <v>0</v>
      </c>
      <c r="K23" s="14">
        <v>2</v>
      </c>
      <c r="L23" s="14">
        <v>1</v>
      </c>
      <c r="M23" s="14">
        <v>0</v>
      </c>
      <c r="N23" s="14">
        <v>0</v>
      </c>
      <c r="O23" s="14">
        <v>2</v>
      </c>
      <c r="P23" s="14">
        <v>0</v>
      </c>
      <c r="Q23" s="14">
        <v>0</v>
      </c>
      <c r="R23" s="14">
        <v>0</v>
      </c>
      <c r="S23" s="71">
        <v>30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1">
        <v>50</v>
      </c>
    </row>
    <row r="24" spans="1:29" ht="17.25" customHeight="1">
      <c r="A24" s="69" t="s">
        <v>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</v>
      </c>
      <c r="S24" s="14">
        <v>0</v>
      </c>
      <c r="T24" s="71">
        <v>62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9</v>
      </c>
      <c r="AA24" s="14">
        <v>0</v>
      </c>
      <c r="AB24" s="14">
        <v>0</v>
      </c>
      <c r="AC24" s="31">
        <v>77</v>
      </c>
    </row>
    <row r="25" spans="1:29" ht="17.25" customHeight="1">
      <c r="A25" s="69" t="s">
        <v>70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4">
        <v>0</v>
      </c>
      <c r="N25" s="14">
        <v>0</v>
      </c>
      <c r="O25" s="14">
        <v>5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71">
        <v>40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1</v>
      </c>
      <c r="AB25" s="14">
        <v>0</v>
      </c>
      <c r="AC25" s="31">
        <v>50</v>
      </c>
    </row>
    <row r="26" spans="1:29" ht="17.25" customHeight="1">
      <c r="A26" s="69" t="s">
        <v>71</v>
      </c>
      <c r="B26" s="14">
        <v>0</v>
      </c>
      <c r="C26" s="14">
        <v>0</v>
      </c>
      <c r="D26" s="14">
        <v>0</v>
      </c>
      <c r="E26" s="14">
        <v>1</v>
      </c>
      <c r="F26" s="14">
        <v>0</v>
      </c>
      <c r="G26" s="14">
        <v>0</v>
      </c>
      <c r="H26" s="14">
        <v>0</v>
      </c>
      <c r="I26" s="14">
        <v>2</v>
      </c>
      <c r="J26" s="14">
        <v>0</v>
      </c>
      <c r="K26" s="14">
        <v>0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71">
        <v>130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31">
        <v>136</v>
      </c>
    </row>
    <row r="27" spans="1:29" ht="17.25" customHeight="1">
      <c r="A27" s="69" t="s">
        <v>72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9</v>
      </c>
      <c r="M27" s="14">
        <v>0</v>
      </c>
      <c r="N27" s="14">
        <v>0</v>
      </c>
      <c r="O27" s="14">
        <v>0</v>
      </c>
      <c r="P27" s="14">
        <v>10</v>
      </c>
      <c r="Q27" s="14">
        <v>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71">
        <v>90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31">
        <v>110</v>
      </c>
    </row>
    <row r="28" spans="1:29" ht="17.25" customHeight="1">
      <c r="A28" s="69" t="s">
        <v>73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2</v>
      </c>
      <c r="H28" s="14">
        <v>0</v>
      </c>
      <c r="I28" s="14">
        <v>0</v>
      </c>
      <c r="J28" s="14">
        <v>1</v>
      </c>
      <c r="K28" s="14">
        <v>0</v>
      </c>
      <c r="L28" s="14">
        <v>6</v>
      </c>
      <c r="M28" s="14">
        <v>0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0</v>
      </c>
      <c r="X28" s="71">
        <v>39</v>
      </c>
      <c r="Y28" s="14">
        <v>1</v>
      </c>
      <c r="Z28" s="14">
        <v>0</v>
      </c>
      <c r="AA28" s="14">
        <v>1</v>
      </c>
      <c r="AB28" s="14">
        <v>0</v>
      </c>
      <c r="AC28" s="31">
        <v>53</v>
      </c>
    </row>
    <row r="29" spans="1:29" ht="17.25" customHeight="1">
      <c r="A29" s="69" t="s">
        <v>74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</v>
      </c>
      <c r="L29" s="14">
        <v>17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71">
        <v>54</v>
      </c>
      <c r="Z29" s="14">
        <v>0</v>
      </c>
      <c r="AA29" s="14">
        <v>0</v>
      </c>
      <c r="AB29" s="14">
        <v>0</v>
      </c>
      <c r="AC29" s="31">
        <v>75</v>
      </c>
    </row>
    <row r="30" spans="1:29" ht="17.25" customHeight="1">
      <c r="A30" s="69" t="s">
        <v>75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</v>
      </c>
      <c r="L30" s="14">
        <v>9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71">
        <v>74</v>
      </c>
      <c r="AA30" s="14">
        <v>0</v>
      </c>
      <c r="AB30" s="14">
        <v>0</v>
      </c>
      <c r="AC30" s="31">
        <v>87</v>
      </c>
    </row>
    <row r="31" spans="1:29" ht="17.25" customHeight="1">
      <c r="A31" s="69" t="s">
        <v>76</v>
      </c>
      <c r="B31" s="14">
        <v>0</v>
      </c>
      <c r="C31" s="14">
        <v>5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7</v>
      </c>
      <c r="AA31" s="71">
        <v>21</v>
      </c>
      <c r="AB31" s="14">
        <v>0</v>
      </c>
      <c r="AC31" s="31">
        <v>35</v>
      </c>
    </row>
    <row r="32" spans="1:29" ht="17.25" customHeight="1">
      <c r="A32" s="69" t="s">
        <v>77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71">
        <v>0</v>
      </c>
      <c r="AC32" s="31">
        <v>0</v>
      </c>
    </row>
    <row r="33" spans="1:29" ht="17.25" customHeight="1">
      <c r="A33" s="70" t="s">
        <v>78</v>
      </c>
      <c r="B33" s="31">
        <v>0</v>
      </c>
      <c r="C33" s="31">
        <v>74</v>
      </c>
      <c r="D33" s="31">
        <v>72</v>
      </c>
      <c r="E33" s="31">
        <v>266</v>
      </c>
      <c r="F33" s="31">
        <v>110</v>
      </c>
      <c r="G33" s="14">
        <v>85</v>
      </c>
      <c r="H33" s="31">
        <v>49</v>
      </c>
      <c r="I33" s="31">
        <v>257</v>
      </c>
      <c r="J33" s="14">
        <v>94</v>
      </c>
      <c r="K33" s="31">
        <v>234</v>
      </c>
      <c r="L33" s="31">
        <v>859</v>
      </c>
      <c r="M33" s="31">
        <v>41</v>
      </c>
      <c r="N33" s="31">
        <v>13</v>
      </c>
      <c r="O33" s="31">
        <v>293</v>
      </c>
      <c r="P33" s="31">
        <v>86</v>
      </c>
      <c r="Q33" s="31">
        <v>356</v>
      </c>
      <c r="R33" s="31">
        <v>114</v>
      </c>
      <c r="S33" s="31">
        <v>36</v>
      </c>
      <c r="T33" s="31">
        <v>63</v>
      </c>
      <c r="U33" s="31">
        <v>42</v>
      </c>
      <c r="V33" s="31">
        <v>141</v>
      </c>
      <c r="W33" s="31">
        <v>99</v>
      </c>
      <c r="X33" s="31">
        <v>49</v>
      </c>
      <c r="Y33" s="31">
        <v>60</v>
      </c>
      <c r="Z33" s="31">
        <v>97</v>
      </c>
      <c r="AA33" s="31">
        <v>26</v>
      </c>
      <c r="AB33" s="31">
        <v>0</v>
      </c>
      <c r="AC33" s="72">
        <v>3616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33"/>
  <sheetViews>
    <sheetView zoomScale="115" zoomScaleNormal="115" workbookViewId="0" topLeftCell="A1">
      <selection activeCell="Q24" sqref="Q24"/>
    </sheetView>
  </sheetViews>
  <sheetFormatPr defaultColWidth="9.140625" defaultRowHeight="15"/>
  <cols>
    <col min="1" max="1" width="22.8515625" style="1" customWidth="1"/>
    <col min="2" max="13" width="9.7109375" style="1" customWidth="1"/>
    <col min="14" max="16384" width="9.140625" style="1" customWidth="1"/>
  </cols>
  <sheetData>
    <row r="1" spans="1:13" ht="18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293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14">
        <v>0</v>
      </c>
      <c r="C7" s="14">
        <v>3</v>
      </c>
      <c r="D7" s="25"/>
      <c r="E7" s="14">
        <v>0</v>
      </c>
      <c r="F7" s="14">
        <v>0</v>
      </c>
      <c r="G7" s="25"/>
      <c r="H7" s="16">
        <v>0</v>
      </c>
      <c r="I7" s="14">
        <v>0</v>
      </c>
      <c r="J7" s="25"/>
      <c r="K7" s="14">
        <v>0</v>
      </c>
      <c r="L7" s="14">
        <v>0</v>
      </c>
      <c r="M7" s="25"/>
    </row>
    <row r="8" spans="1:13" ht="14.25">
      <c r="A8" s="19" t="s">
        <v>52</v>
      </c>
      <c r="B8" s="14">
        <v>74</v>
      </c>
      <c r="C8" s="14">
        <v>102</v>
      </c>
      <c r="D8" s="25">
        <f aca="true" t="shared" si="0" ref="D8:D32">C8*100/B8-100</f>
        <v>37.83783783783784</v>
      </c>
      <c r="E8" s="16">
        <v>17</v>
      </c>
      <c r="F8" s="14">
        <v>14</v>
      </c>
      <c r="G8" s="25">
        <f aca="true" t="shared" si="1" ref="G8:G32">F8*100/E8-100</f>
        <v>-17.647058823529406</v>
      </c>
      <c r="H8" s="16">
        <v>4</v>
      </c>
      <c r="I8" s="14">
        <v>4</v>
      </c>
      <c r="J8" s="25">
        <f>I8*100/H8-100</f>
        <v>0</v>
      </c>
      <c r="K8" s="14">
        <v>35</v>
      </c>
      <c r="L8" s="14">
        <v>48</v>
      </c>
      <c r="M8" s="25">
        <f aca="true" t="shared" si="2" ref="M8:M32">L8*100/K8-100</f>
        <v>37.14285714285714</v>
      </c>
    </row>
    <row r="9" spans="1:13" ht="14.25">
      <c r="A9" s="19" t="s">
        <v>53</v>
      </c>
      <c r="B9" s="14">
        <v>105</v>
      </c>
      <c r="C9" s="14">
        <v>76</v>
      </c>
      <c r="D9" s="25">
        <f t="shared" si="0"/>
        <v>-27.61904761904762</v>
      </c>
      <c r="E9" s="16">
        <v>18</v>
      </c>
      <c r="F9" s="14">
        <v>17</v>
      </c>
      <c r="G9" s="25">
        <f t="shared" si="1"/>
        <v>-5.555555555555557</v>
      </c>
      <c r="H9" s="16">
        <v>9</v>
      </c>
      <c r="I9" s="14">
        <v>10</v>
      </c>
      <c r="J9" s="25">
        <f aca="true" t="shared" si="3" ref="J9:J30">I9*100/H9-100</f>
        <v>11.111111111111114</v>
      </c>
      <c r="K9" s="14">
        <v>49</v>
      </c>
      <c r="L9" s="14">
        <v>27</v>
      </c>
      <c r="M9" s="25">
        <f t="shared" si="2"/>
        <v>-44.89795918367347</v>
      </c>
    </row>
    <row r="10" spans="1:13" ht="14.25">
      <c r="A10" s="19" t="s">
        <v>54</v>
      </c>
      <c r="B10" s="14">
        <v>438</v>
      </c>
      <c r="C10" s="14">
        <v>272</v>
      </c>
      <c r="D10" s="25">
        <f t="shared" si="0"/>
        <v>-37.89954337899543</v>
      </c>
      <c r="E10" s="16">
        <v>94</v>
      </c>
      <c r="F10" s="14">
        <v>70</v>
      </c>
      <c r="G10" s="25">
        <f t="shared" si="1"/>
        <v>-25.531914893617028</v>
      </c>
      <c r="H10" s="16">
        <v>24</v>
      </c>
      <c r="I10" s="14">
        <v>6</v>
      </c>
      <c r="J10" s="25">
        <f t="shared" si="3"/>
        <v>-75</v>
      </c>
      <c r="K10" s="14">
        <v>202</v>
      </c>
      <c r="L10" s="14">
        <v>96</v>
      </c>
      <c r="M10" s="25">
        <f t="shared" si="2"/>
        <v>-52.475247524752476</v>
      </c>
    </row>
    <row r="11" spans="1:13" ht="14.25">
      <c r="A11" s="19" t="s">
        <v>55</v>
      </c>
      <c r="B11" s="14">
        <v>149</v>
      </c>
      <c r="C11" s="14">
        <v>129</v>
      </c>
      <c r="D11" s="25">
        <f t="shared" si="0"/>
        <v>-13.422818791946312</v>
      </c>
      <c r="E11" s="16">
        <v>33</v>
      </c>
      <c r="F11" s="14">
        <v>35</v>
      </c>
      <c r="G11" s="25">
        <f t="shared" si="1"/>
        <v>6.060606060606062</v>
      </c>
      <c r="H11" s="16">
        <v>13</v>
      </c>
      <c r="I11" s="14">
        <v>7</v>
      </c>
      <c r="J11" s="25">
        <f t="shared" si="3"/>
        <v>-46.15384615384615</v>
      </c>
      <c r="K11" s="14">
        <v>75</v>
      </c>
      <c r="L11" s="14">
        <v>44</v>
      </c>
      <c r="M11" s="25">
        <f t="shared" si="2"/>
        <v>-41.333333333333336</v>
      </c>
    </row>
    <row r="12" spans="1:13" ht="14.25">
      <c r="A12" s="19" t="s">
        <v>56</v>
      </c>
      <c r="B12" s="14">
        <v>74</v>
      </c>
      <c r="C12" s="14">
        <v>77</v>
      </c>
      <c r="D12" s="25">
        <f t="shared" si="0"/>
        <v>4.054054054054049</v>
      </c>
      <c r="E12" s="16">
        <v>13</v>
      </c>
      <c r="F12" s="14">
        <v>21</v>
      </c>
      <c r="G12" s="25">
        <f t="shared" si="1"/>
        <v>61.53846153846155</v>
      </c>
      <c r="H12" s="16">
        <v>0</v>
      </c>
      <c r="I12" s="14">
        <v>2</v>
      </c>
      <c r="J12" s="25" t="s">
        <v>311</v>
      </c>
      <c r="K12" s="14">
        <v>29</v>
      </c>
      <c r="L12" s="14">
        <v>42</v>
      </c>
      <c r="M12" s="25">
        <f t="shared" si="2"/>
        <v>44.82758620689654</v>
      </c>
    </row>
    <row r="13" spans="1:13" ht="14.25">
      <c r="A13" s="19" t="s">
        <v>57</v>
      </c>
      <c r="B13" s="14">
        <v>29</v>
      </c>
      <c r="C13" s="14">
        <v>37</v>
      </c>
      <c r="D13" s="25">
        <f t="shared" si="0"/>
        <v>27.58620689655173</v>
      </c>
      <c r="E13" s="16">
        <v>4</v>
      </c>
      <c r="F13" s="14">
        <v>7</v>
      </c>
      <c r="G13" s="25">
        <f t="shared" si="1"/>
        <v>75</v>
      </c>
      <c r="H13" s="16">
        <v>1</v>
      </c>
      <c r="I13" s="14">
        <v>0</v>
      </c>
      <c r="J13" s="167" t="s">
        <v>316</v>
      </c>
      <c r="K13" s="14">
        <v>3</v>
      </c>
      <c r="L13" s="14">
        <v>10</v>
      </c>
      <c r="M13" s="25">
        <f t="shared" si="2"/>
        <v>233.33333333333331</v>
      </c>
    </row>
    <row r="14" spans="1:13" ht="14.25">
      <c r="A14" s="19" t="s">
        <v>58</v>
      </c>
      <c r="B14" s="14">
        <v>216</v>
      </c>
      <c r="C14" s="14">
        <v>205</v>
      </c>
      <c r="D14" s="25">
        <f t="shared" si="0"/>
        <v>-5.092592592592595</v>
      </c>
      <c r="E14" s="16">
        <v>46</v>
      </c>
      <c r="F14" s="14">
        <v>32</v>
      </c>
      <c r="G14" s="25">
        <f t="shared" si="1"/>
        <v>-30.434782608695656</v>
      </c>
      <c r="H14" s="16">
        <v>8</v>
      </c>
      <c r="I14" s="14">
        <v>5</v>
      </c>
      <c r="J14" s="25">
        <f>I14*100/H14-100</f>
        <v>-37.5</v>
      </c>
      <c r="K14" s="14">
        <v>86</v>
      </c>
      <c r="L14" s="14">
        <v>57</v>
      </c>
      <c r="M14" s="25">
        <f t="shared" si="2"/>
        <v>-33.720930232558146</v>
      </c>
    </row>
    <row r="15" spans="1:13" ht="14.25">
      <c r="A15" s="19" t="s">
        <v>59</v>
      </c>
      <c r="B15" s="14">
        <v>97</v>
      </c>
      <c r="C15" s="14">
        <v>103</v>
      </c>
      <c r="D15" s="25">
        <f t="shared" si="0"/>
        <v>6.185567010309285</v>
      </c>
      <c r="E15" s="16">
        <v>21</v>
      </c>
      <c r="F15" s="14">
        <v>20</v>
      </c>
      <c r="G15" s="25">
        <f t="shared" si="1"/>
        <v>-4.761904761904759</v>
      </c>
      <c r="H15" s="16">
        <v>8</v>
      </c>
      <c r="I15" s="14">
        <v>2</v>
      </c>
      <c r="J15" s="25">
        <f t="shared" si="3"/>
        <v>-75</v>
      </c>
      <c r="K15" s="14">
        <v>48</v>
      </c>
      <c r="L15" s="14">
        <v>45</v>
      </c>
      <c r="M15" s="25">
        <f t="shared" si="2"/>
        <v>-6.25</v>
      </c>
    </row>
    <row r="16" spans="1:13" ht="14.25">
      <c r="A16" s="19" t="s">
        <v>60</v>
      </c>
      <c r="B16" s="14">
        <v>349</v>
      </c>
      <c r="C16" s="14">
        <v>398</v>
      </c>
      <c r="D16" s="25">
        <f t="shared" si="0"/>
        <v>14.04011461318052</v>
      </c>
      <c r="E16" s="16">
        <v>42</v>
      </c>
      <c r="F16" s="14">
        <v>50</v>
      </c>
      <c r="G16" s="25">
        <f t="shared" si="1"/>
        <v>19.04761904761905</v>
      </c>
      <c r="H16" s="16">
        <v>2</v>
      </c>
      <c r="I16" s="14">
        <v>10</v>
      </c>
      <c r="J16" s="25">
        <f t="shared" si="3"/>
        <v>400</v>
      </c>
      <c r="K16" s="14">
        <v>72</v>
      </c>
      <c r="L16" s="14">
        <v>98</v>
      </c>
      <c r="M16" s="25">
        <f t="shared" si="2"/>
        <v>36.111111111111114</v>
      </c>
    </row>
    <row r="17" spans="1:17" ht="14.25">
      <c r="A17" s="19" t="s">
        <v>61</v>
      </c>
      <c r="B17" s="14">
        <v>585</v>
      </c>
      <c r="C17" s="14">
        <v>667</v>
      </c>
      <c r="D17" s="25">
        <f t="shared" si="0"/>
        <v>14.017094017094024</v>
      </c>
      <c r="E17" s="16">
        <v>75</v>
      </c>
      <c r="F17" s="14">
        <v>71</v>
      </c>
      <c r="G17" s="25">
        <f t="shared" si="1"/>
        <v>-5.333333333333329</v>
      </c>
      <c r="H17" s="16">
        <v>7</v>
      </c>
      <c r="I17" s="14">
        <v>1</v>
      </c>
      <c r="J17" s="25">
        <f t="shared" si="3"/>
        <v>-85.71428571428571</v>
      </c>
      <c r="K17" s="14">
        <v>117</v>
      </c>
      <c r="L17" s="14">
        <v>93</v>
      </c>
      <c r="M17" s="25">
        <f t="shared" si="2"/>
        <v>-20.51282051282051</v>
      </c>
      <c r="P17" s="167"/>
      <c r="Q17" s="149"/>
    </row>
    <row r="18" spans="1:13" ht="14.25">
      <c r="A18" s="19" t="s">
        <v>62</v>
      </c>
      <c r="B18" s="14">
        <v>62</v>
      </c>
      <c r="C18" s="14">
        <v>40</v>
      </c>
      <c r="D18" s="25">
        <f t="shared" si="0"/>
        <v>-35.483870967741936</v>
      </c>
      <c r="E18" s="16">
        <v>10</v>
      </c>
      <c r="F18" s="14">
        <v>12</v>
      </c>
      <c r="G18" s="25">
        <f t="shared" si="1"/>
        <v>20</v>
      </c>
      <c r="H18" s="16">
        <v>2</v>
      </c>
      <c r="I18" s="14">
        <v>0</v>
      </c>
      <c r="J18" s="167" t="s">
        <v>316</v>
      </c>
      <c r="K18" s="14">
        <v>32</v>
      </c>
      <c r="L18" s="14">
        <v>24</v>
      </c>
      <c r="M18" s="25">
        <f t="shared" si="2"/>
        <v>-25</v>
      </c>
    </row>
    <row r="19" spans="1:13" ht="14.25">
      <c r="A19" s="19" t="s">
        <v>63</v>
      </c>
      <c r="B19" s="14">
        <v>48</v>
      </c>
      <c r="C19" s="14">
        <v>26</v>
      </c>
      <c r="D19" s="25">
        <f t="shared" si="0"/>
        <v>-45.833333333333336</v>
      </c>
      <c r="E19" s="16">
        <v>9</v>
      </c>
      <c r="F19" s="14">
        <v>4</v>
      </c>
      <c r="G19" s="25">
        <f t="shared" si="1"/>
        <v>-55.55555555555556</v>
      </c>
      <c r="H19" s="16">
        <v>3</v>
      </c>
      <c r="I19" s="14">
        <v>1</v>
      </c>
      <c r="J19" s="25">
        <f t="shared" si="3"/>
        <v>-66.66666666666666</v>
      </c>
      <c r="K19" s="14">
        <v>18</v>
      </c>
      <c r="L19" s="14">
        <v>3</v>
      </c>
      <c r="M19" s="25">
        <f t="shared" si="2"/>
        <v>-83.33333333333333</v>
      </c>
    </row>
    <row r="20" spans="1:13" ht="14.25">
      <c r="A20" s="19" t="s">
        <v>64</v>
      </c>
      <c r="B20" s="14">
        <v>292</v>
      </c>
      <c r="C20" s="14">
        <v>270</v>
      </c>
      <c r="D20" s="25">
        <f t="shared" si="0"/>
        <v>-7.534246575342465</v>
      </c>
      <c r="E20" s="16">
        <v>51</v>
      </c>
      <c r="F20" s="14">
        <v>53</v>
      </c>
      <c r="G20" s="25">
        <f t="shared" si="1"/>
        <v>3.9215686274509807</v>
      </c>
      <c r="H20" s="16">
        <v>8</v>
      </c>
      <c r="I20" s="14">
        <v>5</v>
      </c>
      <c r="J20" s="25">
        <f t="shared" si="3"/>
        <v>-37.5</v>
      </c>
      <c r="K20" s="14">
        <v>87</v>
      </c>
      <c r="L20" s="14">
        <v>83</v>
      </c>
      <c r="M20" s="25">
        <f t="shared" si="2"/>
        <v>-4.597701149425291</v>
      </c>
    </row>
    <row r="21" spans="1:13" ht="14.25">
      <c r="A21" s="19" t="s">
        <v>65</v>
      </c>
      <c r="B21" s="14">
        <v>146</v>
      </c>
      <c r="C21" s="14">
        <v>82</v>
      </c>
      <c r="D21" s="25">
        <f t="shared" si="0"/>
        <v>-43.83561643835616</v>
      </c>
      <c r="E21" s="16">
        <v>32</v>
      </c>
      <c r="F21" s="14">
        <v>14</v>
      </c>
      <c r="G21" s="25">
        <f t="shared" si="1"/>
        <v>-56.25</v>
      </c>
      <c r="H21" s="16">
        <v>1</v>
      </c>
      <c r="I21" s="14">
        <v>1</v>
      </c>
      <c r="J21" s="25">
        <f t="shared" si="3"/>
        <v>0</v>
      </c>
      <c r="K21" s="14">
        <v>65</v>
      </c>
      <c r="L21" s="14">
        <v>34</v>
      </c>
      <c r="M21" s="25">
        <f t="shared" si="2"/>
        <v>-47.69230769230769</v>
      </c>
    </row>
    <row r="22" spans="1:13" ht="14.25">
      <c r="A22" s="19" t="s">
        <v>66</v>
      </c>
      <c r="B22" s="14">
        <v>368</v>
      </c>
      <c r="C22" s="14">
        <v>350</v>
      </c>
      <c r="D22" s="25">
        <f t="shared" si="0"/>
        <v>-4.891304347826093</v>
      </c>
      <c r="E22" s="16">
        <v>55</v>
      </c>
      <c r="F22" s="14">
        <v>41</v>
      </c>
      <c r="G22" s="25">
        <f t="shared" si="1"/>
        <v>-25.454545454545453</v>
      </c>
      <c r="H22" s="16">
        <v>5</v>
      </c>
      <c r="I22" s="14">
        <v>9</v>
      </c>
      <c r="J22" s="25">
        <f t="shared" si="3"/>
        <v>80</v>
      </c>
      <c r="K22" s="14">
        <v>64</v>
      </c>
      <c r="L22" s="14">
        <v>60</v>
      </c>
      <c r="M22" s="25">
        <f t="shared" si="2"/>
        <v>-6.25</v>
      </c>
    </row>
    <row r="23" spans="1:13" ht="14.25">
      <c r="A23" s="19" t="s">
        <v>67</v>
      </c>
      <c r="B23" s="14">
        <v>115</v>
      </c>
      <c r="C23" s="14">
        <v>106</v>
      </c>
      <c r="D23" s="25">
        <f t="shared" si="0"/>
        <v>-7.826086956521735</v>
      </c>
      <c r="E23" s="16">
        <v>24</v>
      </c>
      <c r="F23" s="14">
        <v>29</v>
      </c>
      <c r="G23" s="25">
        <f t="shared" si="1"/>
        <v>20.83333333333333</v>
      </c>
      <c r="H23" s="16">
        <v>2</v>
      </c>
      <c r="I23" s="14">
        <v>0</v>
      </c>
      <c r="J23" s="167" t="s">
        <v>316</v>
      </c>
      <c r="K23" s="14">
        <v>56</v>
      </c>
      <c r="L23" s="14">
        <v>52</v>
      </c>
      <c r="M23" s="25">
        <f t="shared" si="2"/>
        <v>-7.142857142857139</v>
      </c>
    </row>
    <row r="24" spans="1:13" ht="14.25">
      <c r="A24" s="19" t="s">
        <v>68</v>
      </c>
      <c r="B24" s="14">
        <v>90</v>
      </c>
      <c r="C24" s="14">
        <v>50</v>
      </c>
      <c r="D24" s="25">
        <f t="shared" si="0"/>
        <v>-44.44444444444444</v>
      </c>
      <c r="E24" s="16">
        <v>18</v>
      </c>
      <c r="F24" s="14">
        <v>11</v>
      </c>
      <c r="G24" s="25">
        <f t="shared" si="1"/>
        <v>-38.888888888888886</v>
      </c>
      <c r="H24" s="16">
        <v>17</v>
      </c>
      <c r="I24" s="14">
        <v>6</v>
      </c>
      <c r="J24" s="25">
        <f t="shared" si="3"/>
        <v>-64.70588235294117</v>
      </c>
      <c r="K24" s="14">
        <v>41</v>
      </c>
      <c r="L24" s="14">
        <v>23</v>
      </c>
      <c r="M24" s="25">
        <f t="shared" si="2"/>
        <v>-43.90243902439025</v>
      </c>
    </row>
    <row r="25" spans="1:13" ht="14.25">
      <c r="A25" s="19" t="s">
        <v>69</v>
      </c>
      <c r="B25" s="14">
        <v>79</v>
      </c>
      <c r="C25" s="14">
        <v>77</v>
      </c>
      <c r="D25" s="25">
        <f t="shared" si="0"/>
        <v>-2.5316455696202524</v>
      </c>
      <c r="E25" s="16">
        <v>21</v>
      </c>
      <c r="F25" s="14">
        <v>18</v>
      </c>
      <c r="G25" s="25">
        <f t="shared" si="1"/>
        <v>-14.285714285714292</v>
      </c>
      <c r="H25" s="16">
        <v>3</v>
      </c>
      <c r="I25" s="14">
        <v>3</v>
      </c>
      <c r="J25" s="25">
        <f t="shared" si="3"/>
        <v>0</v>
      </c>
      <c r="K25" s="14">
        <v>45</v>
      </c>
      <c r="L25" s="14">
        <v>43</v>
      </c>
      <c r="M25" s="25">
        <f t="shared" si="2"/>
        <v>-4.444444444444443</v>
      </c>
    </row>
    <row r="26" spans="1:13" ht="14.25">
      <c r="A26" s="19" t="s">
        <v>70</v>
      </c>
      <c r="B26" s="14">
        <v>42</v>
      </c>
      <c r="C26" s="14">
        <v>50</v>
      </c>
      <c r="D26" s="25">
        <f t="shared" si="0"/>
        <v>19.04761904761905</v>
      </c>
      <c r="E26" s="16">
        <v>12</v>
      </c>
      <c r="F26" s="14">
        <v>9</v>
      </c>
      <c r="G26" s="25">
        <f t="shared" si="1"/>
        <v>-25</v>
      </c>
      <c r="H26" s="16">
        <v>2</v>
      </c>
      <c r="I26" s="14">
        <v>2</v>
      </c>
      <c r="J26" s="25">
        <f t="shared" si="3"/>
        <v>0</v>
      </c>
      <c r="K26" s="14">
        <v>15</v>
      </c>
      <c r="L26" s="14">
        <v>14</v>
      </c>
      <c r="M26" s="25">
        <f t="shared" si="2"/>
        <v>-6.666666666666671</v>
      </c>
    </row>
    <row r="27" spans="1:13" ht="14.25">
      <c r="A27" s="19" t="s">
        <v>71</v>
      </c>
      <c r="B27" s="14">
        <v>121</v>
      </c>
      <c r="C27" s="14">
        <v>136</v>
      </c>
      <c r="D27" s="25">
        <f t="shared" si="0"/>
        <v>12.396694214876035</v>
      </c>
      <c r="E27" s="16">
        <v>17</v>
      </c>
      <c r="F27" s="14">
        <v>25</v>
      </c>
      <c r="G27" s="25">
        <f t="shared" si="1"/>
        <v>47.05882352941177</v>
      </c>
      <c r="H27" s="16">
        <v>4</v>
      </c>
      <c r="I27" s="14">
        <v>7</v>
      </c>
      <c r="J27" s="25">
        <f t="shared" si="3"/>
        <v>75</v>
      </c>
      <c r="K27" s="14">
        <v>28</v>
      </c>
      <c r="L27" s="14">
        <v>32</v>
      </c>
      <c r="M27" s="25">
        <f t="shared" si="2"/>
        <v>14.285714285714292</v>
      </c>
    </row>
    <row r="28" spans="1:13" ht="14.25">
      <c r="A28" s="19" t="s">
        <v>72</v>
      </c>
      <c r="B28" s="14">
        <v>102</v>
      </c>
      <c r="C28" s="14">
        <v>110</v>
      </c>
      <c r="D28" s="25">
        <f t="shared" si="0"/>
        <v>7.843137254901961</v>
      </c>
      <c r="E28" s="16">
        <v>15</v>
      </c>
      <c r="F28" s="14">
        <v>16</v>
      </c>
      <c r="G28" s="25">
        <f t="shared" si="1"/>
        <v>6.666666666666671</v>
      </c>
      <c r="H28" s="16">
        <v>1</v>
      </c>
      <c r="I28" s="14">
        <v>1</v>
      </c>
      <c r="J28" s="25">
        <f t="shared" si="3"/>
        <v>0</v>
      </c>
      <c r="K28" s="14">
        <v>38</v>
      </c>
      <c r="L28" s="14">
        <v>38</v>
      </c>
      <c r="M28" s="25">
        <f t="shared" si="2"/>
        <v>0</v>
      </c>
    </row>
    <row r="29" spans="1:13" ht="14.25">
      <c r="A29" s="19" t="s">
        <v>73</v>
      </c>
      <c r="B29" s="14">
        <v>75</v>
      </c>
      <c r="C29" s="14">
        <v>53</v>
      </c>
      <c r="D29" s="25">
        <f t="shared" si="0"/>
        <v>-29.33333333333333</v>
      </c>
      <c r="E29" s="16">
        <v>15</v>
      </c>
      <c r="F29" s="14">
        <v>8</v>
      </c>
      <c r="G29" s="25">
        <f t="shared" si="1"/>
        <v>-46.666666666666664</v>
      </c>
      <c r="H29" s="16">
        <v>3</v>
      </c>
      <c r="I29" s="14">
        <v>5</v>
      </c>
      <c r="J29" s="25">
        <f t="shared" si="3"/>
        <v>66.66666666666666</v>
      </c>
      <c r="K29" s="14">
        <v>25</v>
      </c>
      <c r="L29" s="14">
        <v>12</v>
      </c>
      <c r="M29" s="25">
        <f t="shared" si="2"/>
        <v>-52</v>
      </c>
    </row>
    <row r="30" spans="1:13" ht="14.25">
      <c r="A30" s="19" t="s">
        <v>74</v>
      </c>
      <c r="B30" s="14">
        <v>101</v>
      </c>
      <c r="C30" s="14">
        <v>75</v>
      </c>
      <c r="D30" s="25">
        <f t="shared" si="0"/>
        <v>-25.742574257425744</v>
      </c>
      <c r="E30" s="16">
        <v>18</v>
      </c>
      <c r="F30" s="14">
        <v>12</v>
      </c>
      <c r="G30" s="25">
        <f t="shared" si="1"/>
        <v>-33.33333333333333</v>
      </c>
      <c r="H30" s="16">
        <v>3</v>
      </c>
      <c r="I30" s="14">
        <v>6</v>
      </c>
      <c r="J30" s="25">
        <f t="shared" si="3"/>
        <v>100</v>
      </c>
      <c r="K30" s="14">
        <v>19</v>
      </c>
      <c r="L30" s="14">
        <v>14</v>
      </c>
      <c r="M30" s="25">
        <f t="shared" si="2"/>
        <v>-26.315789473684205</v>
      </c>
    </row>
    <row r="31" spans="1:13" ht="14.25">
      <c r="A31" s="19" t="s">
        <v>75</v>
      </c>
      <c r="B31" s="14">
        <v>114</v>
      </c>
      <c r="C31" s="14">
        <v>87</v>
      </c>
      <c r="D31" s="25">
        <f t="shared" si="0"/>
        <v>-23.684210526315795</v>
      </c>
      <c r="E31" s="16">
        <v>17</v>
      </c>
      <c r="F31" s="14">
        <v>15</v>
      </c>
      <c r="G31" s="25">
        <f t="shared" si="1"/>
        <v>-11.764705882352942</v>
      </c>
      <c r="H31" s="16">
        <v>2</v>
      </c>
      <c r="I31" s="14">
        <v>0</v>
      </c>
      <c r="J31" s="167" t="s">
        <v>316</v>
      </c>
      <c r="K31" s="14">
        <v>49</v>
      </c>
      <c r="L31" s="14">
        <v>26</v>
      </c>
      <c r="M31" s="25">
        <f t="shared" si="2"/>
        <v>-46.93877551020408</v>
      </c>
    </row>
    <row r="32" spans="1:13" ht="14.25">
      <c r="A32" s="19" t="s">
        <v>76</v>
      </c>
      <c r="B32" s="14">
        <v>55</v>
      </c>
      <c r="C32" s="14">
        <v>35</v>
      </c>
      <c r="D32" s="25">
        <f t="shared" si="0"/>
        <v>-36.36363636363637</v>
      </c>
      <c r="E32" s="16">
        <v>4</v>
      </c>
      <c r="F32" s="14">
        <v>6</v>
      </c>
      <c r="G32" s="25">
        <f t="shared" si="1"/>
        <v>50</v>
      </c>
      <c r="H32" s="16">
        <v>0</v>
      </c>
      <c r="I32" s="14">
        <v>0</v>
      </c>
      <c r="J32" s="25"/>
      <c r="K32" s="14">
        <v>16</v>
      </c>
      <c r="L32" s="14">
        <v>15</v>
      </c>
      <c r="M32" s="25">
        <f t="shared" si="2"/>
        <v>-6.25</v>
      </c>
    </row>
    <row r="33" spans="1:13" ht="14.25">
      <c r="A33" s="19" t="s">
        <v>77</v>
      </c>
      <c r="B33" s="16">
        <v>1</v>
      </c>
      <c r="C33" s="16">
        <v>0</v>
      </c>
      <c r="D33" s="168" t="s">
        <v>316</v>
      </c>
      <c r="E33" s="16">
        <v>0</v>
      </c>
      <c r="F33" s="14">
        <v>0</v>
      </c>
      <c r="G33" s="25"/>
      <c r="H33" s="16">
        <v>0</v>
      </c>
      <c r="I33" s="14">
        <v>0</v>
      </c>
      <c r="J33" s="25"/>
      <c r="K33" s="14">
        <v>0</v>
      </c>
      <c r="L33" s="14">
        <v>0</v>
      </c>
      <c r="M33" s="25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M7:M33 D7:D32 G7:G33 J7:J12 J19:J22 J24:J30 J32:J33 J14:J17">
    <cfRule type="cellIs" priority="12" dxfId="143" operator="lessThanOrEqual" stopIfTrue="1">
      <formula>0</formula>
    </cfRule>
  </conditionalFormatting>
  <conditionalFormatting sqref="M7:M33 D7:D32 G7:G33 J7:J12 J19:J22 J24:J30 J32:J33 J14:J17">
    <cfRule type="cellIs" priority="11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38"/>
  <sheetViews>
    <sheetView zoomScale="115" zoomScaleNormal="115" workbookViewId="0" topLeftCell="A1">
      <selection activeCell="K14" sqref="K14"/>
    </sheetView>
  </sheetViews>
  <sheetFormatPr defaultColWidth="9.140625" defaultRowHeight="15"/>
  <cols>
    <col min="1" max="1" width="28.57421875" style="27" customWidth="1"/>
    <col min="2" max="10" width="12.57421875" style="27" customWidth="1"/>
    <col min="11" max="13" width="10.8515625" style="27" customWidth="1"/>
    <col min="14" max="16384" width="9.140625" style="27" customWidth="1"/>
  </cols>
  <sheetData>
    <row r="1" spans="1:10" ht="18">
      <c r="A1" s="194" t="s">
        <v>2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">
      <c r="A2" s="194" t="s">
        <v>315</v>
      </c>
      <c r="B2" s="194"/>
      <c r="C2" s="194"/>
      <c r="D2" s="194"/>
      <c r="E2" s="194"/>
      <c r="F2" s="194"/>
      <c r="G2" s="194"/>
      <c r="H2" s="194"/>
      <c r="I2" s="194"/>
      <c r="J2" s="194"/>
    </row>
    <row r="4" spans="1:10" s="28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28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28" customFormat="1" ht="14.25">
      <c r="A6" s="193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29" t="s">
        <v>51</v>
      </c>
      <c r="B7" s="14">
        <v>0</v>
      </c>
      <c r="C7" s="14">
        <v>0</v>
      </c>
      <c r="D7" s="30"/>
      <c r="E7" s="14">
        <v>0</v>
      </c>
      <c r="F7" s="14">
        <v>0</v>
      </c>
      <c r="G7" s="30"/>
      <c r="H7" s="14">
        <v>0</v>
      </c>
      <c r="I7" s="14">
        <v>0</v>
      </c>
      <c r="J7" s="30"/>
    </row>
    <row r="8" spans="1:10" ht="14.25">
      <c r="A8" s="29" t="s">
        <v>52</v>
      </c>
      <c r="B8" s="14">
        <v>3</v>
      </c>
      <c r="C8" s="14">
        <v>9</v>
      </c>
      <c r="D8" s="30">
        <f aca="true" t="shared" si="0" ref="D8:D34">C8*100/B8-100</f>
        <v>200</v>
      </c>
      <c r="E8" s="14">
        <v>0</v>
      </c>
      <c r="F8" s="14">
        <v>14</v>
      </c>
      <c r="G8" s="30" t="s">
        <v>311</v>
      </c>
      <c r="H8" s="14">
        <v>21</v>
      </c>
      <c r="I8" s="14">
        <v>57</v>
      </c>
      <c r="J8" s="30">
        <f aca="true" t="shared" si="1" ref="J8:J34">I8*100/H8-100</f>
        <v>171.42857142857144</v>
      </c>
    </row>
    <row r="9" spans="1:10" ht="14.25">
      <c r="A9" s="29" t="s">
        <v>53</v>
      </c>
      <c r="B9" s="14">
        <v>7</v>
      </c>
      <c r="C9" s="14">
        <v>3</v>
      </c>
      <c r="D9" s="30">
        <f t="shared" si="0"/>
        <v>-57.142857142857146</v>
      </c>
      <c r="E9" s="14">
        <v>4</v>
      </c>
      <c r="F9" s="14">
        <v>4</v>
      </c>
      <c r="G9" s="30">
        <f aca="true" t="shared" si="2" ref="G9:G34">F9*100/E9-100</f>
        <v>0</v>
      </c>
      <c r="H9" s="14">
        <v>45</v>
      </c>
      <c r="I9" s="14">
        <v>25</v>
      </c>
      <c r="J9" s="30">
        <f t="shared" si="1"/>
        <v>-44.44444444444444</v>
      </c>
    </row>
    <row r="10" spans="1:10" ht="14.25">
      <c r="A10" s="29" t="s">
        <v>54</v>
      </c>
      <c r="B10" s="14">
        <v>21</v>
      </c>
      <c r="C10" s="14">
        <v>12</v>
      </c>
      <c r="D10" s="30">
        <f t="shared" si="0"/>
        <v>-42.857142857142854</v>
      </c>
      <c r="E10" s="14">
        <v>19</v>
      </c>
      <c r="F10" s="14">
        <v>0</v>
      </c>
      <c r="G10" s="148" t="s">
        <v>316</v>
      </c>
      <c r="H10" s="14">
        <v>154</v>
      </c>
      <c r="I10" s="14">
        <v>75</v>
      </c>
      <c r="J10" s="30">
        <f t="shared" si="1"/>
        <v>-51.298701298701296</v>
      </c>
    </row>
    <row r="11" spans="1:14" ht="15">
      <c r="A11" s="29" t="s">
        <v>55</v>
      </c>
      <c r="B11" s="14">
        <v>8</v>
      </c>
      <c r="C11" s="14">
        <v>8</v>
      </c>
      <c r="D11" s="30">
        <f t="shared" si="0"/>
        <v>0</v>
      </c>
      <c r="E11" s="14">
        <v>10</v>
      </c>
      <c r="F11" s="14">
        <v>14</v>
      </c>
      <c r="G11" s="30">
        <f t="shared" si="2"/>
        <v>40</v>
      </c>
      <c r="H11" s="14">
        <v>56</v>
      </c>
      <c r="I11" s="14">
        <v>36</v>
      </c>
      <c r="J11" s="30">
        <f t="shared" si="1"/>
        <v>-35.71428571428571</v>
      </c>
      <c r="L11" s="104"/>
      <c r="N11" s="147"/>
    </row>
    <row r="12" spans="1:10" ht="14.25">
      <c r="A12" s="29" t="s">
        <v>56</v>
      </c>
      <c r="B12" s="14">
        <v>8</v>
      </c>
      <c r="C12" s="14">
        <v>9</v>
      </c>
      <c r="D12" s="30">
        <f t="shared" si="0"/>
        <v>12.5</v>
      </c>
      <c r="E12" s="14">
        <v>16</v>
      </c>
      <c r="F12" s="14">
        <v>5</v>
      </c>
      <c r="G12" s="30">
        <f t="shared" si="2"/>
        <v>-68.75</v>
      </c>
      <c r="H12" s="14">
        <v>44</v>
      </c>
      <c r="I12" s="14">
        <v>54</v>
      </c>
      <c r="J12" s="30">
        <f t="shared" si="1"/>
        <v>22.727272727272734</v>
      </c>
    </row>
    <row r="13" spans="1:10" ht="14.25">
      <c r="A13" s="29" t="s">
        <v>57</v>
      </c>
      <c r="B13" s="14">
        <v>6</v>
      </c>
      <c r="C13" s="14">
        <v>6</v>
      </c>
      <c r="D13" s="30">
        <f t="shared" si="0"/>
        <v>0</v>
      </c>
      <c r="E13" s="14">
        <v>5</v>
      </c>
      <c r="F13" s="14">
        <v>9</v>
      </c>
      <c r="G13" s="30">
        <f t="shared" si="2"/>
        <v>80</v>
      </c>
      <c r="H13" s="14">
        <v>31</v>
      </c>
      <c r="I13" s="14">
        <v>26</v>
      </c>
      <c r="J13" s="30">
        <f t="shared" si="1"/>
        <v>-16.129032258064512</v>
      </c>
    </row>
    <row r="14" spans="1:10" ht="14.25">
      <c r="A14" s="29" t="s">
        <v>58</v>
      </c>
      <c r="B14" s="14">
        <v>12</v>
      </c>
      <c r="C14" s="14">
        <v>11</v>
      </c>
      <c r="D14" s="30">
        <f t="shared" si="0"/>
        <v>-8.333333333333329</v>
      </c>
      <c r="E14" s="14">
        <v>7</v>
      </c>
      <c r="F14" s="14">
        <v>10</v>
      </c>
      <c r="G14" s="30">
        <f t="shared" si="2"/>
        <v>42.85714285714286</v>
      </c>
      <c r="H14" s="14">
        <v>60</v>
      </c>
      <c r="I14" s="14">
        <v>56</v>
      </c>
      <c r="J14" s="30">
        <f t="shared" si="1"/>
        <v>-6.666666666666671</v>
      </c>
    </row>
    <row r="15" spans="1:10" ht="14.25">
      <c r="A15" s="29" t="s">
        <v>59</v>
      </c>
      <c r="B15" s="14">
        <v>9</v>
      </c>
      <c r="C15" s="14">
        <v>9</v>
      </c>
      <c r="D15" s="30">
        <f t="shared" si="0"/>
        <v>0</v>
      </c>
      <c r="E15" s="14">
        <v>7</v>
      </c>
      <c r="F15" s="14">
        <v>11</v>
      </c>
      <c r="G15" s="30">
        <f t="shared" si="2"/>
        <v>57.14285714285714</v>
      </c>
      <c r="H15" s="14">
        <v>60</v>
      </c>
      <c r="I15" s="14">
        <v>57</v>
      </c>
      <c r="J15" s="30">
        <f t="shared" si="1"/>
        <v>-5</v>
      </c>
    </row>
    <row r="16" spans="1:10" ht="14.25">
      <c r="A16" s="29" t="s">
        <v>60</v>
      </c>
      <c r="B16" s="14">
        <v>13</v>
      </c>
      <c r="C16" s="14">
        <v>16</v>
      </c>
      <c r="D16" s="30">
        <f t="shared" si="0"/>
        <v>23.07692307692308</v>
      </c>
      <c r="E16" s="14">
        <v>11</v>
      </c>
      <c r="F16" s="14">
        <v>15</v>
      </c>
      <c r="G16" s="30">
        <f t="shared" si="2"/>
        <v>36.363636363636374</v>
      </c>
      <c r="H16" s="14">
        <v>83</v>
      </c>
      <c r="I16" s="14">
        <v>118</v>
      </c>
      <c r="J16" s="30">
        <f t="shared" si="1"/>
        <v>42.16867469879517</v>
      </c>
    </row>
    <row r="17" spans="1:10" ht="14.25">
      <c r="A17" s="29" t="s">
        <v>61</v>
      </c>
      <c r="B17" s="14">
        <v>10</v>
      </c>
      <c r="C17" s="14">
        <v>8</v>
      </c>
      <c r="D17" s="30">
        <f t="shared" si="0"/>
        <v>-20</v>
      </c>
      <c r="E17" s="14">
        <v>4</v>
      </c>
      <c r="F17" s="14">
        <v>10</v>
      </c>
      <c r="G17" s="30">
        <f t="shared" si="2"/>
        <v>150</v>
      </c>
      <c r="H17" s="14">
        <v>62</v>
      </c>
      <c r="I17" s="14">
        <v>32</v>
      </c>
      <c r="J17" s="30">
        <f t="shared" si="1"/>
        <v>-48.38709677419355</v>
      </c>
    </row>
    <row r="18" spans="1:10" ht="14.25">
      <c r="A18" s="29" t="s">
        <v>62</v>
      </c>
      <c r="B18" s="14">
        <v>4</v>
      </c>
      <c r="C18" s="14">
        <v>7</v>
      </c>
      <c r="D18" s="30">
        <f t="shared" si="0"/>
        <v>75</v>
      </c>
      <c r="E18" s="14">
        <v>7</v>
      </c>
      <c r="F18" s="14">
        <v>3</v>
      </c>
      <c r="G18" s="30">
        <f t="shared" si="2"/>
        <v>-57.142857142857146</v>
      </c>
      <c r="H18" s="14">
        <v>18</v>
      </c>
      <c r="I18" s="14">
        <v>33</v>
      </c>
      <c r="J18" s="30">
        <f t="shared" si="1"/>
        <v>83.33333333333334</v>
      </c>
    </row>
    <row r="19" spans="1:10" ht="14.25">
      <c r="A19" s="29" t="s">
        <v>63</v>
      </c>
      <c r="B19" s="14">
        <v>2</v>
      </c>
      <c r="C19" s="14">
        <v>2</v>
      </c>
      <c r="D19" s="30">
        <f t="shared" si="0"/>
        <v>0</v>
      </c>
      <c r="E19" s="14">
        <v>0</v>
      </c>
      <c r="F19" s="14">
        <v>3</v>
      </c>
      <c r="G19" s="30" t="s">
        <v>311</v>
      </c>
      <c r="H19" s="14">
        <v>17</v>
      </c>
      <c r="I19" s="14">
        <v>6</v>
      </c>
      <c r="J19" s="30">
        <f t="shared" si="1"/>
        <v>-64.70588235294117</v>
      </c>
    </row>
    <row r="20" spans="1:10" ht="14.25">
      <c r="A20" s="29" t="s">
        <v>64</v>
      </c>
      <c r="B20" s="14">
        <v>20</v>
      </c>
      <c r="C20" s="14">
        <v>21</v>
      </c>
      <c r="D20" s="30">
        <f t="shared" si="0"/>
        <v>5</v>
      </c>
      <c r="E20" s="14">
        <v>13</v>
      </c>
      <c r="F20" s="14">
        <v>8</v>
      </c>
      <c r="G20" s="30">
        <f t="shared" si="2"/>
        <v>-38.46153846153846</v>
      </c>
      <c r="H20" s="14">
        <v>130</v>
      </c>
      <c r="I20" s="14">
        <v>141</v>
      </c>
      <c r="J20" s="30">
        <f t="shared" si="1"/>
        <v>8.461538461538467</v>
      </c>
    </row>
    <row r="21" spans="1:10" ht="14.25">
      <c r="A21" s="29" t="s">
        <v>65</v>
      </c>
      <c r="B21" s="14">
        <v>10</v>
      </c>
      <c r="C21" s="14">
        <v>10</v>
      </c>
      <c r="D21" s="30">
        <f t="shared" si="0"/>
        <v>0</v>
      </c>
      <c r="E21" s="14">
        <v>11</v>
      </c>
      <c r="F21" s="14">
        <v>16</v>
      </c>
      <c r="G21" s="30">
        <f t="shared" si="2"/>
        <v>45.45454545454547</v>
      </c>
      <c r="H21" s="14">
        <v>71</v>
      </c>
      <c r="I21" s="14">
        <v>53</v>
      </c>
      <c r="J21" s="30">
        <f t="shared" si="1"/>
        <v>-25.352112676056336</v>
      </c>
    </row>
    <row r="22" spans="1:10" ht="14.25">
      <c r="A22" s="29" t="s">
        <v>66</v>
      </c>
      <c r="B22" s="14">
        <v>10</v>
      </c>
      <c r="C22" s="14">
        <v>19</v>
      </c>
      <c r="D22" s="30">
        <f t="shared" si="0"/>
        <v>90</v>
      </c>
      <c r="E22" s="14">
        <v>10</v>
      </c>
      <c r="F22" s="14">
        <v>25</v>
      </c>
      <c r="G22" s="30">
        <f t="shared" si="2"/>
        <v>150</v>
      </c>
      <c r="H22" s="14">
        <v>61</v>
      </c>
      <c r="I22" s="14">
        <v>88</v>
      </c>
      <c r="J22" s="30">
        <f t="shared" si="1"/>
        <v>44.26229508196721</v>
      </c>
    </row>
    <row r="23" spans="1:10" ht="14.25">
      <c r="A23" s="29" t="s">
        <v>67</v>
      </c>
      <c r="B23" s="14">
        <v>3</v>
      </c>
      <c r="C23" s="14">
        <v>10</v>
      </c>
      <c r="D23" s="30">
        <f t="shared" si="0"/>
        <v>233.33333333333331</v>
      </c>
      <c r="E23" s="14">
        <v>1</v>
      </c>
      <c r="F23" s="14">
        <v>8</v>
      </c>
      <c r="G23" s="30">
        <f t="shared" si="2"/>
        <v>700</v>
      </c>
      <c r="H23" s="14">
        <v>19</v>
      </c>
      <c r="I23" s="14">
        <v>44</v>
      </c>
      <c r="J23" s="30">
        <f t="shared" si="1"/>
        <v>131.57894736842104</v>
      </c>
    </row>
    <row r="24" spans="1:10" ht="14.25">
      <c r="A24" s="29" t="s">
        <v>68</v>
      </c>
      <c r="B24" s="14">
        <v>5</v>
      </c>
      <c r="C24" s="14">
        <v>5</v>
      </c>
      <c r="D24" s="30">
        <f t="shared" si="0"/>
        <v>0</v>
      </c>
      <c r="E24" s="14">
        <v>5</v>
      </c>
      <c r="F24" s="94">
        <v>3</v>
      </c>
      <c r="G24" s="30">
        <f t="shared" si="2"/>
        <v>-40</v>
      </c>
      <c r="H24" s="95">
        <v>30</v>
      </c>
      <c r="I24" s="14">
        <v>21</v>
      </c>
      <c r="J24" s="30">
        <f t="shared" si="1"/>
        <v>-30</v>
      </c>
    </row>
    <row r="25" spans="1:10" ht="14.25">
      <c r="A25" s="29" t="s">
        <v>69</v>
      </c>
      <c r="B25" s="14">
        <v>2</v>
      </c>
      <c r="C25" s="14">
        <v>4</v>
      </c>
      <c r="D25" s="30">
        <f t="shared" si="0"/>
        <v>100</v>
      </c>
      <c r="E25" s="14">
        <v>0</v>
      </c>
      <c r="F25" s="94">
        <v>5</v>
      </c>
      <c r="G25" s="30" t="s">
        <v>311</v>
      </c>
      <c r="H25" s="95">
        <v>14</v>
      </c>
      <c r="I25" s="14">
        <v>22</v>
      </c>
      <c r="J25" s="30">
        <f t="shared" si="1"/>
        <v>57.14285714285714</v>
      </c>
    </row>
    <row r="26" spans="1:10" ht="14.25">
      <c r="A26" s="29" t="s">
        <v>70</v>
      </c>
      <c r="B26" s="14">
        <v>6</v>
      </c>
      <c r="C26" s="14">
        <v>5</v>
      </c>
      <c r="D26" s="30">
        <f t="shared" si="0"/>
        <v>-16.66666666666667</v>
      </c>
      <c r="E26" s="14">
        <v>3</v>
      </c>
      <c r="F26" s="94">
        <v>5</v>
      </c>
      <c r="G26" s="30">
        <f t="shared" si="2"/>
        <v>66.66666666666666</v>
      </c>
      <c r="H26" s="95">
        <v>34</v>
      </c>
      <c r="I26" s="14">
        <v>25</v>
      </c>
      <c r="J26" s="30">
        <f t="shared" si="1"/>
        <v>-26.470588235294116</v>
      </c>
    </row>
    <row r="27" spans="1:10" ht="14.25">
      <c r="A27" s="29" t="s">
        <v>71</v>
      </c>
      <c r="B27" s="14">
        <v>4</v>
      </c>
      <c r="C27" s="14">
        <v>8</v>
      </c>
      <c r="D27" s="30">
        <f t="shared" si="0"/>
        <v>100</v>
      </c>
      <c r="E27" s="14">
        <v>4</v>
      </c>
      <c r="F27" s="14">
        <v>4</v>
      </c>
      <c r="G27" s="30">
        <f t="shared" si="2"/>
        <v>0</v>
      </c>
      <c r="H27" s="14">
        <v>21</v>
      </c>
      <c r="I27" s="14">
        <v>54</v>
      </c>
      <c r="J27" s="30">
        <f t="shared" si="1"/>
        <v>157.14285714285717</v>
      </c>
    </row>
    <row r="28" spans="1:10" ht="14.25">
      <c r="A28" s="29" t="s">
        <v>72</v>
      </c>
      <c r="B28" s="14">
        <v>6</v>
      </c>
      <c r="C28" s="14">
        <v>5</v>
      </c>
      <c r="D28" s="30">
        <f t="shared" si="0"/>
        <v>-16.66666666666667</v>
      </c>
      <c r="E28" s="14">
        <v>3</v>
      </c>
      <c r="F28" s="14">
        <v>3</v>
      </c>
      <c r="G28" s="30">
        <f t="shared" si="2"/>
        <v>0</v>
      </c>
      <c r="H28" s="14">
        <v>42</v>
      </c>
      <c r="I28" s="14">
        <v>22</v>
      </c>
      <c r="J28" s="30">
        <f t="shared" si="1"/>
        <v>-47.61904761904762</v>
      </c>
    </row>
    <row r="29" spans="1:10" ht="14.25">
      <c r="A29" s="29" t="s">
        <v>73</v>
      </c>
      <c r="B29" s="14">
        <v>9</v>
      </c>
      <c r="C29" s="14">
        <v>4</v>
      </c>
      <c r="D29" s="30">
        <f t="shared" si="0"/>
        <v>-55.55555555555556</v>
      </c>
      <c r="E29" s="14">
        <v>5</v>
      </c>
      <c r="F29" s="14">
        <v>5</v>
      </c>
      <c r="G29" s="30">
        <f t="shared" si="2"/>
        <v>0</v>
      </c>
      <c r="H29" s="14">
        <v>45</v>
      </c>
      <c r="I29" s="14">
        <v>18</v>
      </c>
      <c r="J29" s="30">
        <f t="shared" si="1"/>
        <v>-60</v>
      </c>
    </row>
    <row r="30" spans="1:10" ht="14.25">
      <c r="A30" s="29" t="s">
        <v>74</v>
      </c>
      <c r="B30" s="14">
        <v>9</v>
      </c>
      <c r="C30" s="14">
        <v>3</v>
      </c>
      <c r="D30" s="30">
        <f t="shared" si="0"/>
        <v>-66.66666666666666</v>
      </c>
      <c r="E30" s="14">
        <v>5</v>
      </c>
      <c r="F30" s="14">
        <v>4</v>
      </c>
      <c r="G30" s="30">
        <f t="shared" si="2"/>
        <v>-20</v>
      </c>
      <c r="H30" s="14">
        <v>41</v>
      </c>
      <c r="I30" s="14">
        <v>13</v>
      </c>
      <c r="J30" s="30">
        <f t="shared" si="1"/>
        <v>-68.29268292682927</v>
      </c>
    </row>
    <row r="31" spans="1:10" ht="14.25">
      <c r="A31" s="29" t="s">
        <v>75</v>
      </c>
      <c r="B31" s="14">
        <v>11</v>
      </c>
      <c r="C31" s="14">
        <v>9</v>
      </c>
      <c r="D31" s="30">
        <f t="shared" si="0"/>
        <v>-18.181818181818187</v>
      </c>
      <c r="E31" s="14">
        <v>8</v>
      </c>
      <c r="F31" s="14">
        <v>2</v>
      </c>
      <c r="G31" s="30">
        <f t="shared" si="2"/>
        <v>-75</v>
      </c>
      <c r="H31" s="14">
        <v>61</v>
      </c>
      <c r="I31" s="14">
        <v>53</v>
      </c>
      <c r="J31" s="30">
        <f t="shared" si="1"/>
        <v>-13.114754098360649</v>
      </c>
    </row>
    <row r="32" spans="1:10" ht="14.25">
      <c r="A32" s="29" t="s">
        <v>76</v>
      </c>
      <c r="B32" s="14">
        <v>3</v>
      </c>
      <c r="C32" s="14">
        <v>9</v>
      </c>
      <c r="D32" s="30">
        <f t="shared" si="0"/>
        <v>200</v>
      </c>
      <c r="E32" s="14">
        <v>5</v>
      </c>
      <c r="F32" s="14">
        <v>6</v>
      </c>
      <c r="G32" s="30">
        <f t="shared" si="2"/>
        <v>20</v>
      </c>
      <c r="H32" s="14">
        <v>15</v>
      </c>
      <c r="I32" s="14">
        <v>51</v>
      </c>
      <c r="J32" s="30">
        <f t="shared" si="1"/>
        <v>240</v>
      </c>
    </row>
    <row r="33" spans="1:10" ht="14.25">
      <c r="A33" s="29" t="s">
        <v>77</v>
      </c>
      <c r="B33" s="14">
        <v>0</v>
      </c>
      <c r="C33" s="14">
        <v>0</v>
      </c>
      <c r="D33" s="30"/>
      <c r="E33" s="14">
        <v>0</v>
      </c>
      <c r="F33" s="14">
        <v>0</v>
      </c>
      <c r="G33" s="30"/>
      <c r="H33" s="14">
        <v>0</v>
      </c>
      <c r="I33" s="14">
        <v>0</v>
      </c>
      <c r="J33" s="30"/>
    </row>
    <row r="34" spans="1:10" ht="15">
      <c r="A34" s="23" t="s">
        <v>78</v>
      </c>
      <c r="B34" s="31">
        <v>201</v>
      </c>
      <c r="C34" s="31">
        <v>212</v>
      </c>
      <c r="D34" s="32">
        <f t="shared" si="0"/>
        <v>5.472636815920396</v>
      </c>
      <c r="E34" s="31">
        <v>163</v>
      </c>
      <c r="F34" s="31">
        <v>192</v>
      </c>
      <c r="G34" s="32">
        <f t="shared" si="2"/>
        <v>17.791411042944787</v>
      </c>
      <c r="H34" s="31">
        <v>1235</v>
      </c>
      <c r="I34" s="31">
        <v>1180</v>
      </c>
      <c r="J34" s="32">
        <f t="shared" si="1"/>
        <v>-4.453441295546554</v>
      </c>
    </row>
    <row r="36" ht="15">
      <c r="C36" s="33"/>
    </row>
    <row r="37" ht="14.25">
      <c r="E37" s="93"/>
    </row>
    <row r="38" ht="14.25">
      <c r="D38" s="77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9 G11:G34">
    <cfRule type="cellIs" priority="11" dxfId="142" operator="greaterThan" stopIfTrue="1">
      <formula>0</formula>
    </cfRule>
    <cfRule type="cellIs" priority="12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34"/>
  <sheetViews>
    <sheetView zoomScale="115" zoomScaleNormal="115" workbookViewId="0" topLeftCell="A2">
      <selection activeCell="O14" sqref="O14"/>
    </sheetView>
  </sheetViews>
  <sheetFormatPr defaultColWidth="9.140625" defaultRowHeight="15"/>
  <cols>
    <col min="1" max="1" width="22.8515625" style="1" customWidth="1"/>
    <col min="2" max="16384" width="9.140625" style="1" customWidth="1"/>
  </cols>
  <sheetData>
    <row r="1" spans="1:13" ht="18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94">
        <v>0</v>
      </c>
      <c r="C7" s="16">
        <v>0</v>
      </c>
      <c r="D7" s="30"/>
      <c r="E7" s="16">
        <v>0</v>
      </c>
      <c r="F7" s="16">
        <v>0</v>
      </c>
      <c r="G7" s="129"/>
      <c r="H7" s="16">
        <v>0</v>
      </c>
      <c r="I7" s="16">
        <v>0</v>
      </c>
      <c r="J7" s="129"/>
      <c r="K7" s="16">
        <v>0</v>
      </c>
      <c r="L7" s="16">
        <v>0</v>
      </c>
      <c r="M7" s="30"/>
    </row>
    <row r="8" spans="1:13" ht="14.25">
      <c r="A8" s="19" t="s">
        <v>52</v>
      </c>
      <c r="B8" s="94">
        <v>1</v>
      </c>
      <c r="C8" s="16">
        <v>0</v>
      </c>
      <c r="D8" s="168" t="s">
        <v>316</v>
      </c>
      <c r="E8" s="16">
        <v>0</v>
      </c>
      <c r="F8" s="16">
        <v>0</v>
      </c>
      <c r="G8" s="129"/>
      <c r="H8" s="16">
        <v>0</v>
      </c>
      <c r="I8" s="16">
        <v>0</v>
      </c>
      <c r="J8" s="129"/>
      <c r="K8" s="16">
        <v>0</v>
      </c>
      <c r="L8" s="16">
        <v>0</v>
      </c>
      <c r="M8" s="30"/>
    </row>
    <row r="9" spans="1:13" ht="14.25">
      <c r="A9" s="19" t="s">
        <v>53</v>
      </c>
      <c r="B9" s="94">
        <v>5</v>
      </c>
      <c r="C9" s="16">
        <v>3</v>
      </c>
      <c r="D9" s="30">
        <f aca="true" t="shared" si="0" ref="D9:D34">C9*100/B9-100</f>
        <v>-40</v>
      </c>
      <c r="E9" s="16">
        <v>2</v>
      </c>
      <c r="F9" s="16">
        <v>0</v>
      </c>
      <c r="G9" s="168" t="s">
        <v>316</v>
      </c>
      <c r="H9" s="16">
        <v>0</v>
      </c>
      <c r="I9" s="16">
        <v>0</v>
      </c>
      <c r="J9" s="129"/>
      <c r="K9" s="16">
        <v>3</v>
      </c>
      <c r="L9" s="16">
        <v>0</v>
      </c>
      <c r="M9" s="168" t="s">
        <v>316</v>
      </c>
    </row>
    <row r="10" spans="1:13" ht="14.25">
      <c r="A10" s="19" t="s">
        <v>54</v>
      </c>
      <c r="B10" s="94">
        <v>7</v>
      </c>
      <c r="C10" s="16">
        <v>1</v>
      </c>
      <c r="D10" s="30">
        <f t="shared" si="0"/>
        <v>-85.71428571428571</v>
      </c>
      <c r="E10" s="16">
        <v>0</v>
      </c>
      <c r="F10" s="16">
        <v>0</v>
      </c>
      <c r="G10" s="129"/>
      <c r="H10" s="16">
        <v>0</v>
      </c>
      <c r="I10" s="16">
        <v>0</v>
      </c>
      <c r="J10" s="129"/>
      <c r="K10" s="16">
        <v>0</v>
      </c>
      <c r="L10" s="16">
        <v>0</v>
      </c>
      <c r="M10" s="30"/>
    </row>
    <row r="11" spans="1:13" ht="14.25">
      <c r="A11" s="19" t="s">
        <v>55</v>
      </c>
      <c r="B11" s="94">
        <v>1</v>
      </c>
      <c r="C11" s="16">
        <v>3</v>
      </c>
      <c r="D11" s="30">
        <f t="shared" si="0"/>
        <v>200</v>
      </c>
      <c r="E11" s="16">
        <v>0</v>
      </c>
      <c r="F11" s="16">
        <v>1</v>
      </c>
      <c r="G11" s="129" t="s">
        <v>311</v>
      </c>
      <c r="H11" s="16">
        <v>0</v>
      </c>
      <c r="I11" s="16">
        <v>0</v>
      </c>
      <c r="J11" s="129"/>
      <c r="K11" s="16">
        <v>0</v>
      </c>
      <c r="L11" s="16">
        <v>2</v>
      </c>
      <c r="M11" s="30" t="s">
        <v>311</v>
      </c>
    </row>
    <row r="12" spans="1:13" ht="14.25">
      <c r="A12" s="19" t="s">
        <v>56</v>
      </c>
      <c r="B12" s="94">
        <v>7</v>
      </c>
      <c r="C12" s="16">
        <v>0</v>
      </c>
      <c r="D12" s="168" t="s">
        <v>316</v>
      </c>
      <c r="E12" s="16">
        <v>1</v>
      </c>
      <c r="F12" s="16">
        <v>0</v>
      </c>
      <c r="G12" s="168" t="s">
        <v>316</v>
      </c>
      <c r="H12" s="16">
        <v>0</v>
      </c>
      <c r="I12" s="16">
        <v>0</v>
      </c>
      <c r="J12" s="129"/>
      <c r="K12" s="16">
        <v>1</v>
      </c>
      <c r="L12" s="16">
        <v>0</v>
      </c>
      <c r="M12" s="168" t="s">
        <v>316</v>
      </c>
    </row>
    <row r="13" spans="1:13" ht="14.25">
      <c r="A13" s="19" t="s">
        <v>57</v>
      </c>
      <c r="B13" s="94">
        <v>0</v>
      </c>
      <c r="C13" s="16">
        <v>1</v>
      </c>
      <c r="D13" s="30" t="s">
        <v>311</v>
      </c>
      <c r="E13" s="16">
        <v>0</v>
      </c>
      <c r="F13" s="16">
        <v>1</v>
      </c>
      <c r="G13" s="129" t="s">
        <v>311</v>
      </c>
      <c r="H13" s="16">
        <v>0</v>
      </c>
      <c r="I13" s="16">
        <v>0</v>
      </c>
      <c r="J13" s="129"/>
      <c r="K13" s="16">
        <v>0</v>
      </c>
      <c r="L13" s="16">
        <v>1</v>
      </c>
      <c r="M13" s="30" t="s">
        <v>311</v>
      </c>
    </row>
    <row r="14" spans="1:13" ht="14.25">
      <c r="A14" s="19" t="s">
        <v>58</v>
      </c>
      <c r="B14" s="94">
        <v>2</v>
      </c>
      <c r="C14" s="16">
        <v>1</v>
      </c>
      <c r="D14" s="30">
        <f t="shared" si="0"/>
        <v>-50</v>
      </c>
      <c r="E14" s="16">
        <v>1</v>
      </c>
      <c r="F14" s="16">
        <v>0</v>
      </c>
      <c r="G14" s="168" t="s">
        <v>316</v>
      </c>
      <c r="H14" s="16">
        <v>0</v>
      </c>
      <c r="I14" s="16">
        <v>0</v>
      </c>
      <c r="J14" s="129"/>
      <c r="K14" s="16">
        <v>2</v>
      </c>
      <c r="L14" s="16">
        <v>0</v>
      </c>
      <c r="M14" s="168" t="s">
        <v>316</v>
      </c>
    </row>
    <row r="15" spans="1:13" ht="14.25">
      <c r="A15" s="19" t="s">
        <v>59</v>
      </c>
      <c r="B15" s="94">
        <v>2</v>
      </c>
      <c r="C15" s="16">
        <v>2</v>
      </c>
      <c r="D15" s="30">
        <f t="shared" si="0"/>
        <v>0</v>
      </c>
      <c r="E15" s="16">
        <v>0</v>
      </c>
      <c r="F15" s="16">
        <v>1</v>
      </c>
      <c r="G15" s="129" t="s">
        <v>311</v>
      </c>
      <c r="H15" s="16">
        <v>0</v>
      </c>
      <c r="I15" s="16">
        <v>0</v>
      </c>
      <c r="J15" s="129"/>
      <c r="K15" s="16">
        <v>0</v>
      </c>
      <c r="L15" s="16">
        <v>4</v>
      </c>
      <c r="M15" s="30" t="s">
        <v>311</v>
      </c>
    </row>
    <row r="16" spans="1:13" ht="14.25">
      <c r="A16" s="19" t="s">
        <v>60</v>
      </c>
      <c r="B16" s="94">
        <v>2</v>
      </c>
      <c r="C16" s="16">
        <v>0</v>
      </c>
      <c r="D16" s="168" t="s">
        <v>316</v>
      </c>
      <c r="E16" s="16">
        <v>0</v>
      </c>
      <c r="F16" s="16">
        <v>0</v>
      </c>
      <c r="G16" s="129"/>
      <c r="H16" s="16">
        <v>0</v>
      </c>
      <c r="I16" s="16">
        <v>0</v>
      </c>
      <c r="J16" s="129"/>
      <c r="K16" s="16">
        <v>0</v>
      </c>
      <c r="L16" s="16">
        <v>0</v>
      </c>
      <c r="M16" s="30"/>
    </row>
    <row r="17" spans="1:13" ht="14.25">
      <c r="A17" s="19" t="s">
        <v>61</v>
      </c>
      <c r="B17" s="94">
        <v>24</v>
      </c>
      <c r="C17" s="16">
        <v>14</v>
      </c>
      <c r="D17" s="30">
        <f t="shared" si="0"/>
        <v>-41.666666666666664</v>
      </c>
      <c r="E17" s="16">
        <v>2</v>
      </c>
      <c r="F17" s="16">
        <v>0</v>
      </c>
      <c r="G17" s="168" t="s">
        <v>316</v>
      </c>
      <c r="H17" s="16">
        <v>0</v>
      </c>
      <c r="I17" s="16">
        <v>0</v>
      </c>
      <c r="J17" s="129"/>
      <c r="K17" s="16">
        <v>3</v>
      </c>
      <c r="L17" s="16">
        <v>0</v>
      </c>
      <c r="M17" s="168" t="s">
        <v>316</v>
      </c>
    </row>
    <row r="18" spans="1:15" ht="14.25">
      <c r="A18" s="19" t="s">
        <v>62</v>
      </c>
      <c r="B18" s="94">
        <v>8</v>
      </c>
      <c r="C18" s="16">
        <v>8</v>
      </c>
      <c r="D18" s="30">
        <f t="shared" si="0"/>
        <v>0</v>
      </c>
      <c r="E18" s="16">
        <v>0</v>
      </c>
      <c r="F18" s="16">
        <v>2</v>
      </c>
      <c r="G18" s="129" t="s">
        <v>311</v>
      </c>
      <c r="H18" s="16">
        <v>0</v>
      </c>
      <c r="I18" s="16">
        <v>0</v>
      </c>
      <c r="J18" s="129"/>
      <c r="K18" s="16">
        <v>0</v>
      </c>
      <c r="L18" s="16">
        <v>2</v>
      </c>
      <c r="M18" s="30" t="s">
        <v>311</v>
      </c>
      <c r="O18" s="167"/>
    </row>
    <row r="19" spans="1:16" ht="14.25">
      <c r="A19" s="19" t="s">
        <v>63</v>
      </c>
      <c r="B19" s="94">
        <v>0</v>
      </c>
      <c r="C19" s="16">
        <v>0</v>
      </c>
      <c r="D19" s="30"/>
      <c r="E19" s="16">
        <v>0</v>
      </c>
      <c r="F19" s="16">
        <v>0</v>
      </c>
      <c r="G19" s="129"/>
      <c r="H19" s="16">
        <v>0</v>
      </c>
      <c r="I19" s="16">
        <v>0</v>
      </c>
      <c r="J19" s="129"/>
      <c r="K19" s="16">
        <v>0</v>
      </c>
      <c r="L19" s="16">
        <v>0</v>
      </c>
      <c r="M19" s="30"/>
      <c r="P19" s="149"/>
    </row>
    <row r="20" spans="1:13" ht="14.25">
      <c r="A20" s="19" t="s">
        <v>64</v>
      </c>
      <c r="B20" s="94">
        <v>9</v>
      </c>
      <c r="C20" s="16">
        <v>3</v>
      </c>
      <c r="D20" s="30">
        <f t="shared" si="0"/>
        <v>-66.66666666666666</v>
      </c>
      <c r="E20" s="16">
        <v>1</v>
      </c>
      <c r="F20" s="16">
        <v>1</v>
      </c>
      <c r="G20" s="30">
        <f>F20*100/E20-100</f>
        <v>0</v>
      </c>
      <c r="H20" s="16">
        <v>0</v>
      </c>
      <c r="I20" s="16">
        <v>0</v>
      </c>
      <c r="J20" s="129"/>
      <c r="K20" s="16">
        <v>2</v>
      </c>
      <c r="L20" s="16">
        <v>1</v>
      </c>
      <c r="M20" s="30">
        <f>L20*100/K20-100</f>
        <v>-50</v>
      </c>
    </row>
    <row r="21" spans="1:13" ht="14.25">
      <c r="A21" s="19" t="s">
        <v>65</v>
      </c>
      <c r="B21" s="94">
        <v>2</v>
      </c>
      <c r="C21" s="16">
        <v>1</v>
      </c>
      <c r="D21" s="30">
        <f t="shared" si="0"/>
        <v>-50</v>
      </c>
      <c r="E21" s="16">
        <v>0</v>
      </c>
      <c r="F21" s="16">
        <v>0</v>
      </c>
      <c r="G21" s="129"/>
      <c r="H21" s="16">
        <v>0</v>
      </c>
      <c r="I21" s="16">
        <v>0</v>
      </c>
      <c r="J21" s="129"/>
      <c r="K21" s="16">
        <v>0</v>
      </c>
      <c r="L21" s="16">
        <v>0</v>
      </c>
      <c r="M21" s="30"/>
    </row>
    <row r="22" spans="1:13" ht="14.25">
      <c r="A22" s="19" t="s">
        <v>66</v>
      </c>
      <c r="B22" s="94">
        <v>0</v>
      </c>
      <c r="C22" s="16">
        <v>5</v>
      </c>
      <c r="D22" s="30" t="s">
        <v>311</v>
      </c>
      <c r="E22" s="16">
        <v>0</v>
      </c>
      <c r="F22" s="16">
        <v>1</v>
      </c>
      <c r="G22" s="129" t="s">
        <v>311</v>
      </c>
      <c r="H22" s="16">
        <v>0</v>
      </c>
      <c r="I22" s="16">
        <v>0</v>
      </c>
      <c r="J22" s="129"/>
      <c r="K22" s="16">
        <v>0</v>
      </c>
      <c r="L22" s="16">
        <v>1</v>
      </c>
      <c r="M22" s="30" t="s">
        <v>311</v>
      </c>
    </row>
    <row r="23" spans="1:13" ht="14.25">
      <c r="A23" s="19" t="s">
        <v>67</v>
      </c>
      <c r="B23" s="94">
        <v>4</v>
      </c>
      <c r="C23" s="16">
        <v>4</v>
      </c>
      <c r="D23" s="30">
        <f t="shared" si="0"/>
        <v>0</v>
      </c>
      <c r="E23" s="16">
        <v>0</v>
      </c>
      <c r="F23" s="16">
        <v>0</v>
      </c>
      <c r="G23" s="129"/>
      <c r="H23" s="16">
        <v>0</v>
      </c>
      <c r="I23" s="16">
        <v>0</v>
      </c>
      <c r="J23" s="129"/>
      <c r="K23" s="16">
        <v>0</v>
      </c>
      <c r="L23" s="16">
        <v>0</v>
      </c>
      <c r="M23" s="30"/>
    </row>
    <row r="24" spans="1:13" ht="14.25">
      <c r="A24" s="19" t="s">
        <v>68</v>
      </c>
      <c r="B24" s="94">
        <v>6</v>
      </c>
      <c r="C24" s="16">
        <v>1</v>
      </c>
      <c r="D24" s="30">
        <f t="shared" si="0"/>
        <v>-83.33333333333333</v>
      </c>
      <c r="E24" s="16">
        <v>2</v>
      </c>
      <c r="F24" s="16">
        <v>1</v>
      </c>
      <c r="G24" s="30">
        <f>F24*100/E24-100</f>
        <v>-50</v>
      </c>
      <c r="H24" s="16">
        <v>1</v>
      </c>
      <c r="I24" s="16">
        <v>0</v>
      </c>
      <c r="J24" s="168" t="s">
        <v>316</v>
      </c>
      <c r="K24" s="16">
        <v>1</v>
      </c>
      <c r="L24" s="16">
        <v>1</v>
      </c>
      <c r="M24" s="30">
        <f>L24*100/K24-100</f>
        <v>0</v>
      </c>
    </row>
    <row r="25" spans="1:13" ht="14.25">
      <c r="A25" s="19" t="s">
        <v>69</v>
      </c>
      <c r="B25" s="94">
        <v>3</v>
      </c>
      <c r="C25" s="16">
        <v>0</v>
      </c>
      <c r="D25" s="168" t="s">
        <v>316</v>
      </c>
      <c r="E25" s="16">
        <v>2</v>
      </c>
      <c r="F25" s="16">
        <v>0</v>
      </c>
      <c r="G25" s="168" t="s">
        <v>316</v>
      </c>
      <c r="H25" s="16">
        <v>0</v>
      </c>
      <c r="I25" s="16">
        <v>0</v>
      </c>
      <c r="J25" s="129"/>
      <c r="K25" s="16">
        <v>2</v>
      </c>
      <c r="L25" s="16">
        <v>0</v>
      </c>
      <c r="M25" s="168" t="s">
        <v>316</v>
      </c>
    </row>
    <row r="26" spans="1:13" ht="14.25">
      <c r="A26" s="19" t="s">
        <v>70</v>
      </c>
      <c r="B26" s="94">
        <v>2</v>
      </c>
      <c r="C26" s="16">
        <v>1</v>
      </c>
      <c r="D26" s="30">
        <f t="shared" si="0"/>
        <v>-50</v>
      </c>
      <c r="E26" s="16">
        <v>0</v>
      </c>
      <c r="F26" s="16">
        <v>0</v>
      </c>
      <c r="G26" s="129"/>
      <c r="H26" s="16">
        <v>0</v>
      </c>
      <c r="I26" s="16">
        <v>0</v>
      </c>
      <c r="J26" s="129"/>
      <c r="K26" s="16">
        <v>0</v>
      </c>
      <c r="L26" s="16">
        <v>0</v>
      </c>
      <c r="M26" s="30"/>
    </row>
    <row r="27" spans="1:13" ht="14.25">
      <c r="A27" s="19" t="s">
        <v>71</v>
      </c>
      <c r="B27" s="94">
        <v>3</v>
      </c>
      <c r="C27" s="16">
        <v>5</v>
      </c>
      <c r="D27" s="30">
        <f t="shared" si="0"/>
        <v>66.66666666666666</v>
      </c>
      <c r="E27" s="16">
        <v>0</v>
      </c>
      <c r="F27" s="16">
        <v>1</v>
      </c>
      <c r="G27" s="129" t="s">
        <v>311</v>
      </c>
      <c r="H27" s="16">
        <v>0</v>
      </c>
      <c r="I27" s="16">
        <v>0</v>
      </c>
      <c r="J27" s="129"/>
      <c r="K27" s="16">
        <v>0</v>
      </c>
      <c r="L27" s="16">
        <v>1</v>
      </c>
      <c r="M27" s="30" t="s">
        <v>311</v>
      </c>
    </row>
    <row r="28" spans="1:13" ht="14.25">
      <c r="A28" s="19" t="s">
        <v>72</v>
      </c>
      <c r="B28" s="94">
        <v>5</v>
      </c>
      <c r="C28" s="16">
        <v>0</v>
      </c>
      <c r="D28" s="168" t="s">
        <v>316</v>
      </c>
      <c r="E28" s="16">
        <v>1</v>
      </c>
      <c r="F28" s="16">
        <v>0</v>
      </c>
      <c r="G28" s="168" t="s">
        <v>316</v>
      </c>
      <c r="H28" s="16">
        <v>0</v>
      </c>
      <c r="I28" s="16">
        <v>0</v>
      </c>
      <c r="J28" s="129"/>
      <c r="K28" s="16">
        <v>1</v>
      </c>
      <c r="L28" s="16">
        <v>0</v>
      </c>
      <c r="M28" s="168" t="s">
        <v>316</v>
      </c>
    </row>
    <row r="29" spans="1:13" ht="14.25">
      <c r="A29" s="19" t="s">
        <v>73</v>
      </c>
      <c r="B29" s="94">
        <v>3</v>
      </c>
      <c r="C29" s="16">
        <v>0</v>
      </c>
      <c r="D29" s="168" t="s">
        <v>316</v>
      </c>
      <c r="E29" s="16">
        <v>1</v>
      </c>
      <c r="F29" s="16">
        <v>0</v>
      </c>
      <c r="G29" s="168" t="s">
        <v>316</v>
      </c>
      <c r="H29" s="16">
        <v>0</v>
      </c>
      <c r="I29" s="16">
        <v>0</v>
      </c>
      <c r="J29" s="129"/>
      <c r="K29" s="16">
        <v>4</v>
      </c>
      <c r="L29" s="16">
        <v>0</v>
      </c>
      <c r="M29" s="168" t="s">
        <v>316</v>
      </c>
    </row>
    <row r="30" spans="1:13" ht="14.25">
      <c r="A30" s="19" t="s">
        <v>74</v>
      </c>
      <c r="B30" s="94">
        <v>5</v>
      </c>
      <c r="C30" s="16">
        <v>2</v>
      </c>
      <c r="D30" s="30">
        <f t="shared" si="0"/>
        <v>-60</v>
      </c>
      <c r="E30" s="16">
        <v>2</v>
      </c>
      <c r="F30" s="16">
        <v>0</v>
      </c>
      <c r="G30" s="168" t="s">
        <v>316</v>
      </c>
      <c r="H30" s="16">
        <v>0</v>
      </c>
      <c r="I30" s="16">
        <v>0</v>
      </c>
      <c r="J30" s="129"/>
      <c r="K30" s="16">
        <v>2</v>
      </c>
      <c r="L30" s="16">
        <v>0</v>
      </c>
      <c r="M30" s="168" t="s">
        <v>316</v>
      </c>
    </row>
    <row r="31" spans="1:13" ht="14.25">
      <c r="A31" s="19" t="s">
        <v>75</v>
      </c>
      <c r="B31" s="94">
        <v>11</v>
      </c>
      <c r="C31" s="16">
        <v>11</v>
      </c>
      <c r="D31" s="30">
        <f t="shared" si="0"/>
        <v>0</v>
      </c>
      <c r="E31" s="16">
        <v>4</v>
      </c>
      <c r="F31" s="16">
        <v>3</v>
      </c>
      <c r="G31" s="30">
        <f>F31*100/E31-100</f>
        <v>-25</v>
      </c>
      <c r="H31" s="16">
        <v>2</v>
      </c>
      <c r="I31" s="16">
        <v>0</v>
      </c>
      <c r="J31" s="168" t="s">
        <v>316</v>
      </c>
      <c r="K31" s="16">
        <v>6</v>
      </c>
      <c r="L31" s="16">
        <v>4</v>
      </c>
      <c r="M31" s="30">
        <f>L31*100/K31-100</f>
        <v>-33.33333333333333</v>
      </c>
    </row>
    <row r="32" spans="1:13" ht="14.25">
      <c r="A32" s="19" t="s">
        <v>76</v>
      </c>
      <c r="B32" s="94">
        <v>3</v>
      </c>
      <c r="C32" s="16">
        <v>0</v>
      </c>
      <c r="D32" s="168" t="s">
        <v>316</v>
      </c>
      <c r="E32" s="16">
        <v>0</v>
      </c>
      <c r="F32" s="16">
        <v>0</v>
      </c>
      <c r="G32" s="129"/>
      <c r="H32" s="16">
        <v>0</v>
      </c>
      <c r="I32" s="16">
        <v>0</v>
      </c>
      <c r="J32" s="129"/>
      <c r="K32" s="16">
        <v>0</v>
      </c>
      <c r="L32" s="16">
        <v>0</v>
      </c>
      <c r="M32" s="30"/>
    </row>
    <row r="33" spans="1:13" ht="14.25">
      <c r="A33" s="19" t="s">
        <v>77</v>
      </c>
      <c r="B33" s="94">
        <v>0</v>
      </c>
      <c r="C33" s="16">
        <v>0</v>
      </c>
      <c r="D33" s="30"/>
      <c r="E33" s="16">
        <v>0</v>
      </c>
      <c r="F33" s="16">
        <v>0</v>
      </c>
      <c r="G33" s="129"/>
      <c r="H33" s="16">
        <v>0</v>
      </c>
      <c r="I33" s="16">
        <v>0</v>
      </c>
      <c r="J33" s="129"/>
      <c r="K33" s="16">
        <v>0</v>
      </c>
      <c r="L33" s="16">
        <v>0</v>
      </c>
      <c r="M33" s="30"/>
    </row>
    <row r="34" spans="1:13" ht="15">
      <c r="A34" s="22" t="s">
        <v>78</v>
      </c>
      <c r="B34" s="22">
        <v>115</v>
      </c>
      <c r="C34" s="23">
        <v>66</v>
      </c>
      <c r="D34" s="32">
        <f t="shared" si="0"/>
        <v>-42.608695652173914</v>
      </c>
      <c r="E34" s="23">
        <v>19</v>
      </c>
      <c r="F34" s="23">
        <v>12</v>
      </c>
      <c r="G34" s="32">
        <f>F34*100/E34-100</f>
        <v>-36.8421052631579</v>
      </c>
      <c r="H34" s="23">
        <v>3</v>
      </c>
      <c r="I34" s="23">
        <v>0</v>
      </c>
      <c r="J34" s="168" t="s">
        <v>316</v>
      </c>
      <c r="K34" s="23">
        <v>27</v>
      </c>
      <c r="L34" s="23">
        <v>17</v>
      </c>
      <c r="M34" s="32">
        <f>L34*100/K34-100</f>
        <v>-37.03703703703704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 D11 G7:G8 M7:M8 D9 D13:D15 D17:D24 D26:D27 D30:D31 D33:D34 G10:G11 G13 G15:G16 G18:G24 G26:G27 G31:G34 M10:M11 M13 M15:M16 M18:M24 M26:M27 M31:M34">
    <cfRule type="cellIs" priority="58" dxfId="142" operator="greaterThan" stopIfTrue="1">
      <formula>0</formula>
    </cfRule>
  </conditionalFormatting>
  <conditionalFormatting sqref="D7 D11 G7:G8 M7:M8 D9 D13:D15 D17:D24 D26:D27 D30:D31 D33:D34 G10:G11 G13 G15:G16 G18:G24 G26:G27 G31:G34 M10:M11 M13 M15:M16 M18:M24 M26:M27 M31:M34">
    <cfRule type="cellIs" priority="57" dxfId="144" operator="lessThanOrEqual" stopIfTrue="1">
      <formula>0</formula>
    </cfRule>
  </conditionalFormatting>
  <conditionalFormatting sqref="D7 D9:D11 D13:D15 D17:D24 D26:D27 D30:D31 D33:D34">
    <cfRule type="cellIs" priority="56" dxfId="142" operator="greaterThan" stopIfTrue="1">
      <formula>0</formula>
    </cfRule>
  </conditionalFormatting>
  <conditionalFormatting sqref="D7 D9:D11 D13:D15 D17:D24 D26:D27 D30:D31 D33:D34">
    <cfRule type="cellIs" priority="55" dxfId="14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34"/>
  <sheetViews>
    <sheetView zoomScale="115" zoomScaleNormal="115" workbookViewId="0" topLeftCell="A2">
      <selection activeCell="O21" sqref="O21"/>
    </sheetView>
  </sheetViews>
  <sheetFormatPr defaultColWidth="9.140625" defaultRowHeight="15"/>
  <cols>
    <col min="1" max="1" width="22.8515625" style="1" customWidth="1"/>
    <col min="2" max="13" width="10.00390625" style="1" customWidth="1"/>
    <col min="14" max="16384" width="9.140625" style="1" customWidth="1"/>
  </cols>
  <sheetData>
    <row r="1" spans="1:13" ht="18">
      <c r="A1" s="191" t="s">
        <v>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43</v>
      </c>
      <c r="C4" s="192"/>
      <c r="D4" s="192"/>
      <c r="E4" s="192" t="s">
        <v>44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4.25">
      <c r="A5" s="192"/>
      <c r="B5" s="192"/>
      <c r="C5" s="192"/>
      <c r="D5" s="192"/>
      <c r="E5" s="192" t="s">
        <v>45</v>
      </c>
      <c r="F5" s="192"/>
      <c r="G5" s="192"/>
      <c r="H5" s="192" t="s">
        <v>46</v>
      </c>
      <c r="I5" s="192"/>
      <c r="J5" s="192"/>
      <c r="K5" s="192" t="s">
        <v>47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94">
        <v>0</v>
      </c>
      <c r="C7" s="16">
        <v>0</v>
      </c>
      <c r="D7" s="30"/>
      <c r="E7" s="16">
        <v>0</v>
      </c>
      <c r="F7" s="16">
        <v>0</v>
      </c>
      <c r="G7" s="30"/>
      <c r="H7" s="16">
        <v>0</v>
      </c>
      <c r="I7" s="16">
        <v>0</v>
      </c>
      <c r="J7" s="30"/>
      <c r="K7" s="16">
        <v>0</v>
      </c>
      <c r="L7" s="16">
        <v>0</v>
      </c>
      <c r="M7" s="30"/>
    </row>
    <row r="8" spans="1:13" ht="14.25">
      <c r="A8" s="19" t="s">
        <v>52</v>
      </c>
      <c r="B8" s="94">
        <v>0</v>
      </c>
      <c r="C8" s="16">
        <v>3</v>
      </c>
      <c r="D8" s="30" t="s">
        <v>311</v>
      </c>
      <c r="E8" s="16">
        <v>0</v>
      </c>
      <c r="F8" s="16">
        <v>2</v>
      </c>
      <c r="G8" s="30" t="s">
        <v>311</v>
      </c>
      <c r="H8" s="16">
        <v>0</v>
      </c>
      <c r="I8" s="16">
        <v>0</v>
      </c>
      <c r="J8" s="30"/>
      <c r="K8" s="16">
        <v>0</v>
      </c>
      <c r="L8" s="16">
        <v>3</v>
      </c>
      <c r="M8" s="30" t="s">
        <v>311</v>
      </c>
    </row>
    <row r="9" spans="1:13" ht="14.25">
      <c r="A9" s="19" t="s">
        <v>53</v>
      </c>
      <c r="B9" s="94">
        <v>1</v>
      </c>
      <c r="C9" s="16">
        <v>0</v>
      </c>
      <c r="D9" s="168" t="s">
        <v>316</v>
      </c>
      <c r="E9" s="16">
        <v>1</v>
      </c>
      <c r="F9" s="16">
        <v>0</v>
      </c>
      <c r="G9" s="168" t="s">
        <v>316</v>
      </c>
      <c r="H9" s="16">
        <v>0</v>
      </c>
      <c r="I9" s="16">
        <v>0</v>
      </c>
      <c r="J9" s="30"/>
      <c r="K9" s="16">
        <v>2</v>
      </c>
      <c r="L9" s="16">
        <v>0</v>
      </c>
      <c r="M9" s="168" t="s">
        <v>316</v>
      </c>
    </row>
    <row r="10" spans="1:13" ht="14.25">
      <c r="A10" s="19" t="s">
        <v>54</v>
      </c>
      <c r="B10" s="94">
        <v>5</v>
      </c>
      <c r="C10" s="16">
        <v>0</v>
      </c>
      <c r="D10" s="168" t="s">
        <v>316</v>
      </c>
      <c r="E10" s="16">
        <v>0</v>
      </c>
      <c r="F10" s="16">
        <v>0</v>
      </c>
      <c r="G10" s="30"/>
      <c r="H10" s="16">
        <v>0</v>
      </c>
      <c r="I10" s="16">
        <v>0</v>
      </c>
      <c r="J10" s="30"/>
      <c r="K10" s="16">
        <v>0</v>
      </c>
      <c r="L10" s="16">
        <v>0</v>
      </c>
      <c r="M10" s="30"/>
    </row>
    <row r="11" spans="1:13" ht="14.25">
      <c r="A11" s="19" t="s">
        <v>55</v>
      </c>
      <c r="B11" s="94">
        <v>1</v>
      </c>
      <c r="C11" s="16">
        <v>1</v>
      </c>
      <c r="D11" s="30">
        <f aca="true" t="shared" si="0" ref="D11:D34">C11*100/B11-100</f>
        <v>0</v>
      </c>
      <c r="E11" s="16">
        <v>0</v>
      </c>
      <c r="F11" s="16">
        <v>0</v>
      </c>
      <c r="G11" s="30"/>
      <c r="H11" s="16">
        <v>0</v>
      </c>
      <c r="I11" s="16">
        <v>0</v>
      </c>
      <c r="J11" s="30"/>
      <c r="K11" s="16">
        <v>0</v>
      </c>
      <c r="L11" s="16">
        <v>0</v>
      </c>
      <c r="M11" s="30"/>
    </row>
    <row r="12" spans="1:13" ht="14.25">
      <c r="A12" s="19" t="s">
        <v>56</v>
      </c>
      <c r="B12" s="94">
        <v>3</v>
      </c>
      <c r="C12" s="16">
        <v>1</v>
      </c>
      <c r="D12" s="30">
        <f t="shared" si="0"/>
        <v>-66.66666666666666</v>
      </c>
      <c r="E12" s="16">
        <v>1</v>
      </c>
      <c r="F12" s="16">
        <v>0</v>
      </c>
      <c r="G12" s="168" t="s">
        <v>316</v>
      </c>
      <c r="H12" s="16">
        <v>0</v>
      </c>
      <c r="I12" s="16">
        <v>0</v>
      </c>
      <c r="J12" s="30"/>
      <c r="K12" s="16">
        <v>1</v>
      </c>
      <c r="L12" s="16">
        <v>0</v>
      </c>
      <c r="M12" s="168" t="s">
        <v>316</v>
      </c>
    </row>
    <row r="13" spans="1:13" ht="14.25">
      <c r="A13" s="19" t="s">
        <v>57</v>
      </c>
      <c r="B13" s="94">
        <v>0</v>
      </c>
      <c r="C13" s="16">
        <v>0</v>
      </c>
      <c r="D13" s="30"/>
      <c r="E13" s="16">
        <v>0</v>
      </c>
      <c r="F13" s="16">
        <v>0</v>
      </c>
      <c r="G13" s="30"/>
      <c r="H13" s="16">
        <v>0</v>
      </c>
      <c r="I13" s="16">
        <v>0</v>
      </c>
      <c r="J13" s="30"/>
      <c r="K13" s="16">
        <v>0</v>
      </c>
      <c r="L13" s="16">
        <v>0</v>
      </c>
      <c r="M13" s="30"/>
    </row>
    <row r="14" spans="1:15" ht="14.25">
      <c r="A14" s="19" t="s">
        <v>58</v>
      </c>
      <c r="B14" s="94">
        <v>1</v>
      </c>
      <c r="C14" s="16">
        <v>2</v>
      </c>
      <c r="D14" s="30">
        <f t="shared" si="0"/>
        <v>100</v>
      </c>
      <c r="E14" s="16">
        <v>1</v>
      </c>
      <c r="F14" s="16">
        <v>0</v>
      </c>
      <c r="G14" s="168" t="s">
        <v>316</v>
      </c>
      <c r="H14" s="16">
        <v>0</v>
      </c>
      <c r="I14" s="16">
        <v>0</v>
      </c>
      <c r="J14" s="30"/>
      <c r="K14" s="16">
        <v>2</v>
      </c>
      <c r="L14" s="16">
        <v>0</v>
      </c>
      <c r="M14" s="168" t="s">
        <v>316</v>
      </c>
      <c r="O14" s="167"/>
    </row>
    <row r="15" spans="1:13" ht="14.25">
      <c r="A15" s="19" t="s">
        <v>59</v>
      </c>
      <c r="B15" s="94">
        <v>2</v>
      </c>
      <c r="C15" s="16">
        <v>1</v>
      </c>
      <c r="D15" s="30">
        <f t="shared" si="0"/>
        <v>-50</v>
      </c>
      <c r="E15" s="16">
        <v>0</v>
      </c>
      <c r="F15" s="16">
        <v>0</v>
      </c>
      <c r="G15" s="30"/>
      <c r="H15" s="16">
        <v>0</v>
      </c>
      <c r="I15" s="16">
        <v>0</v>
      </c>
      <c r="J15" s="30"/>
      <c r="K15" s="16">
        <v>0</v>
      </c>
      <c r="L15" s="16">
        <v>0</v>
      </c>
      <c r="M15" s="30"/>
    </row>
    <row r="16" spans="1:13" ht="14.25">
      <c r="A16" s="19" t="s">
        <v>60</v>
      </c>
      <c r="B16" s="94">
        <v>3</v>
      </c>
      <c r="C16" s="16">
        <v>0</v>
      </c>
      <c r="D16" s="168" t="s">
        <v>316</v>
      </c>
      <c r="E16" s="16">
        <v>0</v>
      </c>
      <c r="F16" s="16">
        <v>0</v>
      </c>
      <c r="G16" s="30"/>
      <c r="H16" s="16">
        <v>0</v>
      </c>
      <c r="I16" s="16">
        <v>0</v>
      </c>
      <c r="J16" s="30"/>
      <c r="K16" s="16">
        <v>0</v>
      </c>
      <c r="L16" s="16">
        <v>0</v>
      </c>
      <c r="M16" s="30"/>
    </row>
    <row r="17" spans="1:13" ht="14.25">
      <c r="A17" s="19" t="s">
        <v>61</v>
      </c>
      <c r="B17" s="94">
        <v>25</v>
      </c>
      <c r="C17" s="16">
        <v>20</v>
      </c>
      <c r="D17" s="30">
        <f t="shared" si="0"/>
        <v>-20</v>
      </c>
      <c r="E17" s="16">
        <v>6</v>
      </c>
      <c r="F17" s="16">
        <v>5</v>
      </c>
      <c r="G17" s="30">
        <f>F17*100/E17-100</f>
        <v>-16.66666666666667</v>
      </c>
      <c r="H17" s="16">
        <v>0</v>
      </c>
      <c r="I17" s="16">
        <v>0</v>
      </c>
      <c r="J17" s="30"/>
      <c r="K17" s="16">
        <v>7</v>
      </c>
      <c r="L17" s="16">
        <v>9</v>
      </c>
      <c r="M17" s="30">
        <f>L17*100/K17-100</f>
        <v>28.571428571428584</v>
      </c>
    </row>
    <row r="18" spans="1:13" ht="14.25">
      <c r="A18" s="19" t="s">
        <v>62</v>
      </c>
      <c r="B18" s="94">
        <v>2</v>
      </c>
      <c r="C18" s="16">
        <v>4</v>
      </c>
      <c r="D18" s="30">
        <f t="shared" si="0"/>
        <v>100</v>
      </c>
      <c r="E18" s="16">
        <v>0</v>
      </c>
      <c r="F18" s="16">
        <v>1</v>
      </c>
      <c r="G18" s="30" t="s">
        <v>311</v>
      </c>
      <c r="H18" s="16">
        <v>0</v>
      </c>
      <c r="I18" s="16">
        <v>0</v>
      </c>
      <c r="J18" s="30"/>
      <c r="K18" s="16">
        <v>0</v>
      </c>
      <c r="L18" s="16">
        <v>1</v>
      </c>
      <c r="M18" s="30" t="s">
        <v>311</v>
      </c>
    </row>
    <row r="19" spans="1:13" ht="14.25">
      <c r="A19" s="19" t="s">
        <v>63</v>
      </c>
      <c r="B19" s="94">
        <v>0</v>
      </c>
      <c r="C19" s="16">
        <v>0</v>
      </c>
      <c r="D19" s="30"/>
      <c r="E19" s="16">
        <v>0</v>
      </c>
      <c r="F19" s="16">
        <v>0</v>
      </c>
      <c r="G19" s="30"/>
      <c r="H19" s="16">
        <v>0</v>
      </c>
      <c r="I19" s="16">
        <v>0</v>
      </c>
      <c r="J19" s="30"/>
      <c r="K19" s="16">
        <v>0</v>
      </c>
      <c r="L19" s="16">
        <v>0</v>
      </c>
      <c r="M19" s="30"/>
    </row>
    <row r="20" spans="1:13" ht="14.25">
      <c r="A20" s="19" t="s">
        <v>64</v>
      </c>
      <c r="B20" s="94">
        <v>6</v>
      </c>
      <c r="C20" s="16">
        <v>2</v>
      </c>
      <c r="D20" s="30">
        <f t="shared" si="0"/>
        <v>-66.66666666666666</v>
      </c>
      <c r="E20" s="16">
        <v>0</v>
      </c>
      <c r="F20" s="16">
        <v>0</v>
      </c>
      <c r="G20" s="30"/>
      <c r="H20" s="16">
        <v>0</v>
      </c>
      <c r="I20" s="16">
        <v>0</v>
      </c>
      <c r="J20" s="30"/>
      <c r="K20" s="16">
        <v>0</v>
      </c>
      <c r="L20" s="16">
        <v>0</v>
      </c>
      <c r="M20" s="30"/>
    </row>
    <row r="21" spans="1:13" ht="14.25">
      <c r="A21" s="19" t="s">
        <v>65</v>
      </c>
      <c r="B21" s="94">
        <v>2</v>
      </c>
      <c r="C21" s="16">
        <v>3</v>
      </c>
      <c r="D21" s="30">
        <f t="shared" si="0"/>
        <v>50</v>
      </c>
      <c r="E21" s="16">
        <v>0</v>
      </c>
      <c r="F21" s="16">
        <v>1</v>
      </c>
      <c r="G21" s="30" t="s">
        <v>311</v>
      </c>
      <c r="H21" s="16">
        <v>0</v>
      </c>
      <c r="I21" s="16">
        <v>1</v>
      </c>
      <c r="J21" s="30" t="s">
        <v>311</v>
      </c>
      <c r="K21" s="16">
        <v>0</v>
      </c>
      <c r="L21" s="16">
        <v>4</v>
      </c>
      <c r="M21" s="30" t="s">
        <v>311</v>
      </c>
    </row>
    <row r="22" spans="1:13" ht="14.25">
      <c r="A22" s="19" t="s">
        <v>66</v>
      </c>
      <c r="B22" s="94">
        <v>3</v>
      </c>
      <c r="C22" s="16">
        <v>3</v>
      </c>
      <c r="D22" s="30">
        <f t="shared" si="0"/>
        <v>0</v>
      </c>
      <c r="E22" s="16">
        <v>1</v>
      </c>
      <c r="F22" s="16">
        <v>0</v>
      </c>
      <c r="G22" s="168" t="s">
        <v>316</v>
      </c>
      <c r="H22" s="16">
        <v>0</v>
      </c>
      <c r="I22" s="16">
        <v>0</v>
      </c>
      <c r="J22" s="30"/>
      <c r="K22" s="16">
        <v>3</v>
      </c>
      <c r="L22" s="16">
        <v>0</v>
      </c>
      <c r="M22" s="168" t="s">
        <v>316</v>
      </c>
    </row>
    <row r="23" spans="1:13" ht="14.25">
      <c r="A23" s="19" t="s">
        <v>67</v>
      </c>
      <c r="B23" s="94">
        <v>5</v>
      </c>
      <c r="C23" s="16">
        <v>2</v>
      </c>
      <c r="D23" s="30">
        <f t="shared" si="0"/>
        <v>-60</v>
      </c>
      <c r="E23" s="16">
        <v>1</v>
      </c>
      <c r="F23" s="16">
        <v>0</v>
      </c>
      <c r="G23" s="168" t="s">
        <v>316</v>
      </c>
      <c r="H23" s="16">
        <v>0</v>
      </c>
      <c r="I23" s="16">
        <v>0</v>
      </c>
      <c r="J23" s="30"/>
      <c r="K23" s="16">
        <v>1</v>
      </c>
      <c r="L23" s="16">
        <v>0</v>
      </c>
      <c r="M23" s="168" t="s">
        <v>316</v>
      </c>
    </row>
    <row r="24" spans="1:13" ht="14.25">
      <c r="A24" s="19" t="s">
        <v>68</v>
      </c>
      <c r="B24" s="94">
        <v>2</v>
      </c>
      <c r="C24" s="16">
        <v>0</v>
      </c>
      <c r="D24" s="168" t="s">
        <v>316</v>
      </c>
      <c r="E24" s="16">
        <v>0</v>
      </c>
      <c r="F24" s="16">
        <v>0</v>
      </c>
      <c r="G24" s="30"/>
      <c r="H24" s="16">
        <v>0</v>
      </c>
      <c r="I24" s="16">
        <v>0</v>
      </c>
      <c r="J24" s="30"/>
      <c r="K24" s="16">
        <v>0</v>
      </c>
      <c r="L24" s="16">
        <v>0</v>
      </c>
      <c r="M24" s="30"/>
    </row>
    <row r="25" spans="1:16" ht="14.25">
      <c r="A25" s="19" t="s">
        <v>69</v>
      </c>
      <c r="B25" s="94">
        <v>2</v>
      </c>
      <c r="C25" s="16">
        <v>0</v>
      </c>
      <c r="D25" s="168" t="s">
        <v>316</v>
      </c>
      <c r="E25" s="16">
        <v>1</v>
      </c>
      <c r="F25" s="16">
        <v>0</v>
      </c>
      <c r="G25" s="168" t="s">
        <v>316</v>
      </c>
      <c r="H25" s="16">
        <v>0</v>
      </c>
      <c r="I25" s="16">
        <v>0</v>
      </c>
      <c r="J25" s="30"/>
      <c r="K25" s="16">
        <v>1</v>
      </c>
      <c r="L25" s="16">
        <v>0</v>
      </c>
      <c r="M25" s="168" t="s">
        <v>316</v>
      </c>
      <c r="P25" s="149"/>
    </row>
    <row r="26" spans="1:13" ht="14.25">
      <c r="A26" s="19" t="s">
        <v>70</v>
      </c>
      <c r="B26" s="94">
        <v>4</v>
      </c>
      <c r="C26" s="16">
        <v>1</v>
      </c>
      <c r="D26" s="30">
        <f t="shared" si="0"/>
        <v>-75</v>
      </c>
      <c r="E26" s="16">
        <v>1</v>
      </c>
      <c r="F26" s="16">
        <v>0</v>
      </c>
      <c r="G26" s="168" t="s">
        <v>316</v>
      </c>
      <c r="H26" s="16">
        <v>0</v>
      </c>
      <c r="I26" s="16">
        <v>0</v>
      </c>
      <c r="J26" s="30"/>
      <c r="K26" s="16">
        <v>2</v>
      </c>
      <c r="L26" s="16">
        <v>0</v>
      </c>
      <c r="M26" s="168" t="s">
        <v>316</v>
      </c>
    </row>
    <row r="27" spans="1:13" ht="14.25">
      <c r="A27" s="19" t="s">
        <v>71</v>
      </c>
      <c r="B27" s="94">
        <v>2</v>
      </c>
      <c r="C27" s="16">
        <v>2</v>
      </c>
      <c r="D27" s="30">
        <f t="shared" si="0"/>
        <v>0</v>
      </c>
      <c r="E27" s="16">
        <v>1</v>
      </c>
      <c r="F27" s="16">
        <v>0</v>
      </c>
      <c r="G27" s="168" t="s">
        <v>316</v>
      </c>
      <c r="H27" s="16">
        <v>1</v>
      </c>
      <c r="I27" s="16">
        <v>0</v>
      </c>
      <c r="J27" s="168" t="s">
        <v>316</v>
      </c>
      <c r="K27" s="16">
        <v>0</v>
      </c>
      <c r="L27" s="16">
        <v>0</v>
      </c>
      <c r="M27" s="30"/>
    </row>
    <row r="28" spans="1:13" ht="14.25">
      <c r="A28" s="19" t="s">
        <v>72</v>
      </c>
      <c r="B28" s="94">
        <v>7</v>
      </c>
      <c r="C28" s="16">
        <v>0</v>
      </c>
      <c r="D28" s="168" t="s">
        <v>316</v>
      </c>
      <c r="E28" s="16">
        <v>2</v>
      </c>
      <c r="F28" s="16">
        <v>0</v>
      </c>
      <c r="G28" s="168" t="s">
        <v>316</v>
      </c>
      <c r="H28" s="16">
        <v>0</v>
      </c>
      <c r="I28" s="16">
        <v>0</v>
      </c>
      <c r="J28" s="30"/>
      <c r="K28" s="16">
        <v>2</v>
      </c>
      <c r="L28" s="16">
        <v>0</v>
      </c>
      <c r="M28" s="168" t="s">
        <v>316</v>
      </c>
    </row>
    <row r="29" spans="1:13" ht="14.25">
      <c r="A29" s="19" t="s">
        <v>73</v>
      </c>
      <c r="B29" s="94">
        <v>2</v>
      </c>
      <c r="C29" s="16">
        <v>0</v>
      </c>
      <c r="D29" s="168" t="s">
        <v>316</v>
      </c>
      <c r="E29" s="16">
        <v>0</v>
      </c>
      <c r="F29" s="16">
        <v>0</v>
      </c>
      <c r="G29" s="30"/>
      <c r="H29" s="16">
        <v>0</v>
      </c>
      <c r="I29" s="16">
        <v>0</v>
      </c>
      <c r="J29" s="30"/>
      <c r="K29" s="16">
        <v>0</v>
      </c>
      <c r="L29" s="16">
        <v>0</v>
      </c>
      <c r="M29" s="30"/>
    </row>
    <row r="30" spans="1:13" ht="14.25">
      <c r="A30" s="19" t="s">
        <v>74</v>
      </c>
      <c r="B30" s="94">
        <v>4</v>
      </c>
      <c r="C30" s="16">
        <v>2</v>
      </c>
      <c r="D30" s="30">
        <f t="shared" si="0"/>
        <v>-50</v>
      </c>
      <c r="E30" s="16">
        <v>2</v>
      </c>
      <c r="F30" s="16">
        <v>0</v>
      </c>
      <c r="G30" s="168" t="s">
        <v>316</v>
      </c>
      <c r="H30" s="16">
        <v>0</v>
      </c>
      <c r="I30" s="16">
        <v>0</v>
      </c>
      <c r="J30" s="30"/>
      <c r="K30" s="16">
        <v>2</v>
      </c>
      <c r="L30" s="16">
        <v>0</v>
      </c>
      <c r="M30" s="168" t="s">
        <v>316</v>
      </c>
    </row>
    <row r="31" spans="1:13" ht="14.25">
      <c r="A31" s="19" t="s">
        <v>75</v>
      </c>
      <c r="B31" s="94">
        <v>9</v>
      </c>
      <c r="C31" s="16">
        <v>5</v>
      </c>
      <c r="D31" s="30">
        <f t="shared" si="0"/>
        <v>-44.44444444444444</v>
      </c>
      <c r="E31" s="16">
        <v>2</v>
      </c>
      <c r="F31" s="16">
        <v>0</v>
      </c>
      <c r="G31" s="168" t="s">
        <v>316</v>
      </c>
      <c r="H31" s="16">
        <v>2</v>
      </c>
      <c r="I31" s="16">
        <v>0</v>
      </c>
      <c r="J31" s="168" t="s">
        <v>316</v>
      </c>
      <c r="K31" s="16">
        <v>2</v>
      </c>
      <c r="L31" s="16">
        <v>0</v>
      </c>
      <c r="M31" s="168" t="s">
        <v>316</v>
      </c>
    </row>
    <row r="32" spans="1:13" ht="14.25">
      <c r="A32" s="19" t="s">
        <v>76</v>
      </c>
      <c r="B32" s="94">
        <v>2</v>
      </c>
      <c r="C32" s="16">
        <v>0</v>
      </c>
      <c r="D32" s="168" t="s">
        <v>316</v>
      </c>
      <c r="E32" s="16">
        <v>0</v>
      </c>
      <c r="F32" s="16">
        <v>0</v>
      </c>
      <c r="G32" s="30"/>
      <c r="H32" s="16">
        <v>0</v>
      </c>
      <c r="I32" s="16">
        <v>0</v>
      </c>
      <c r="J32" s="30"/>
      <c r="K32" s="16">
        <v>0</v>
      </c>
      <c r="L32" s="16">
        <v>0</v>
      </c>
      <c r="M32" s="30"/>
    </row>
    <row r="33" spans="1:13" ht="14.25">
      <c r="A33" s="19" t="s">
        <v>77</v>
      </c>
      <c r="B33" s="94">
        <v>0</v>
      </c>
      <c r="C33" s="16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  <c r="K33" s="16">
        <v>0</v>
      </c>
      <c r="L33" s="16">
        <v>0</v>
      </c>
      <c r="M33" s="30"/>
    </row>
    <row r="34" spans="1:13" ht="15">
      <c r="A34" s="22" t="s">
        <v>78</v>
      </c>
      <c r="B34" s="22">
        <v>93</v>
      </c>
      <c r="C34" s="23">
        <v>52</v>
      </c>
      <c r="D34" s="32">
        <f t="shared" si="0"/>
        <v>-44.086021505376344</v>
      </c>
      <c r="E34" s="23">
        <v>20</v>
      </c>
      <c r="F34" s="23">
        <v>9</v>
      </c>
      <c r="G34" s="32">
        <f>F34*100/E34-100</f>
        <v>-55</v>
      </c>
      <c r="H34" s="23">
        <v>3</v>
      </c>
      <c r="I34" s="23">
        <v>1</v>
      </c>
      <c r="J34" s="32">
        <f>I34*100/H34-100</f>
        <v>-66.66666666666666</v>
      </c>
      <c r="K34" s="23">
        <v>25</v>
      </c>
      <c r="L34" s="23">
        <v>17</v>
      </c>
      <c r="M34" s="32">
        <f>L34*100/K34-100</f>
        <v>-32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8 G7:G8 J7:J26 M7:M8 D11:D15 D17:D23 D26:D27 D30:D31 D33:D34 G10:G11 G13 G15:G21 G24 G29 G32:G34 J28:J30 J32:J34 M10:M11 M13 M15:M21 M24 M27 M29 M32:M34">
    <cfRule type="cellIs" priority="72" dxfId="143" operator="lessThanOrEqual" stopIfTrue="1">
      <formula>0</formula>
    </cfRule>
  </conditionalFormatting>
  <conditionalFormatting sqref="D7:D8 G7:G8 J7:J26 M7:M8 D11:D15 D17:D23 D26:D27 D30:D31 D33:D34 G10:G11 G13 G15:G21 G24 G29 G32:G34 J28:J30 J32:J34 M10:M11 M13 M15:M21 M24 M27 M29 M32:M34">
    <cfRule type="cellIs" priority="71" dxfId="142" operator="greaterThan" stopIfTrue="1">
      <formula>0</formula>
    </cfRule>
  </conditionalFormatting>
  <conditionalFormatting sqref="D7:D8 D11:D15 D17:D23 D26:D27 D30:D31 D33:D34">
    <cfRule type="cellIs" priority="68" dxfId="143" operator="lessThanOrEqual" stopIfTrue="1">
      <formula>0</formula>
    </cfRule>
  </conditionalFormatting>
  <conditionalFormatting sqref="D7:D8 D11:D15 D17:D23 D26:D27 D30:D31 D33:D34">
    <cfRule type="cellIs" priority="67" dxfId="142" operator="greaterThan" stopIfTrue="1">
      <formula>0</formula>
    </cfRule>
  </conditionalFormatting>
  <conditionalFormatting sqref="G7:G8 G10:G11 G13 G15:G21 G24 G29 G32:G34">
    <cfRule type="cellIs" priority="66" dxfId="143" operator="lessThanOrEqual" stopIfTrue="1">
      <formula>0</formula>
    </cfRule>
  </conditionalFormatting>
  <conditionalFormatting sqref="G7:G8 G10:G11 G13 G15:G21 G24 G29 G32:G34">
    <cfRule type="cellIs" priority="65" dxfId="142" operator="greaterThan" stopIfTrue="1">
      <formula>0</formula>
    </cfRule>
  </conditionalFormatting>
  <conditionalFormatting sqref="M7:M8 M10:M11 M13 M15:M21 M24 M27 M29 M32:M34">
    <cfRule type="cellIs" priority="64" dxfId="143" operator="lessThanOrEqual" stopIfTrue="1">
      <formula>0</formula>
    </cfRule>
  </conditionalFormatting>
  <conditionalFormatting sqref="M7:M8 M10:M11 M13 M15:M21 M24 M27 M29 M32:M34">
    <cfRule type="cellIs" priority="63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4"/>
  <sheetViews>
    <sheetView zoomScale="115" zoomScaleNormal="115" workbookViewId="0" topLeftCell="A4">
      <selection activeCell="N14" sqref="N14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91" t="s">
        <v>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294</v>
      </c>
      <c r="C4" s="192"/>
      <c r="D4" s="192"/>
      <c r="E4" s="192" t="s">
        <v>295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30" customHeight="1">
      <c r="A5" s="192"/>
      <c r="B5" s="192"/>
      <c r="C5" s="192"/>
      <c r="D5" s="192"/>
      <c r="E5" s="192" t="s">
        <v>296</v>
      </c>
      <c r="F5" s="192"/>
      <c r="G5" s="192"/>
      <c r="H5" s="192" t="s">
        <v>96</v>
      </c>
      <c r="I5" s="192"/>
      <c r="J5" s="192"/>
      <c r="K5" s="192" t="s">
        <v>97</v>
      </c>
      <c r="L5" s="192"/>
      <c r="M5" s="192"/>
    </row>
    <row r="6" spans="1:13" s="13" customFormat="1" ht="28.5">
      <c r="A6" s="192"/>
      <c r="B6" s="61" t="s">
        <v>297</v>
      </c>
      <c r="C6" s="61" t="s">
        <v>298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14">
        <v>0</v>
      </c>
      <c r="C7" s="14">
        <v>0</v>
      </c>
      <c r="D7" s="20"/>
      <c r="E7" s="16">
        <v>0</v>
      </c>
      <c r="F7" s="14">
        <v>0</v>
      </c>
      <c r="G7" s="20"/>
      <c r="H7" s="16">
        <v>0</v>
      </c>
      <c r="I7" s="14">
        <v>0</v>
      </c>
      <c r="J7" s="20"/>
      <c r="K7" s="14">
        <v>0</v>
      </c>
      <c r="L7" s="14">
        <v>0</v>
      </c>
      <c r="M7" s="20"/>
    </row>
    <row r="8" spans="1:13" ht="14.25">
      <c r="A8" s="19" t="s">
        <v>52</v>
      </c>
      <c r="B8" s="14">
        <v>61</v>
      </c>
      <c r="C8" s="14">
        <v>74</v>
      </c>
      <c r="D8" s="25">
        <f aca="true" t="shared" si="0" ref="D8:D34">C8*100/B8-100</f>
        <v>21.311475409836063</v>
      </c>
      <c r="E8" s="16">
        <v>53</v>
      </c>
      <c r="F8" s="14">
        <v>59</v>
      </c>
      <c r="G8" s="25">
        <f aca="true" t="shared" si="1" ref="G8:G34">F8*100/E8-100</f>
        <v>11.320754716981128</v>
      </c>
      <c r="H8" s="16">
        <v>2</v>
      </c>
      <c r="I8" s="14">
        <v>5</v>
      </c>
      <c r="J8" s="25">
        <f aca="true" t="shared" si="2" ref="J8:J34">I8*100/H8-100</f>
        <v>150</v>
      </c>
      <c r="K8" s="14">
        <v>55</v>
      </c>
      <c r="L8" s="14">
        <v>65</v>
      </c>
      <c r="M8" s="25">
        <f aca="true" t="shared" si="3" ref="M8:M34">L8*100/K8-100</f>
        <v>18.181818181818187</v>
      </c>
    </row>
    <row r="9" spans="1:13" ht="14.25">
      <c r="A9" s="19" t="s">
        <v>53</v>
      </c>
      <c r="B9" s="14">
        <v>73</v>
      </c>
      <c r="C9" s="14">
        <v>102</v>
      </c>
      <c r="D9" s="25">
        <f t="shared" si="0"/>
        <v>39.72602739726028</v>
      </c>
      <c r="E9" s="16">
        <v>62</v>
      </c>
      <c r="F9" s="14">
        <v>89</v>
      </c>
      <c r="G9" s="25">
        <f t="shared" si="1"/>
        <v>43.548387096774206</v>
      </c>
      <c r="H9" s="16">
        <v>2</v>
      </c>
      <c r="I9" s="14">
        <v>7</v>
      </c>
      <c r="J9" s="25">
        <f t="shared" si="2"/>
        <v>250</v>
      </c>
      <c r="K9" s="14">
        <v>68</v>
      </c>
      <c r="L9" s="14">
        <v>99</v>
      </c>
      <c r="M9" s="25">
        <f t="shared" si="3"/>
        <v>45.58823529411765</v>
      </c>
    </row>
    <row r="10" spans="1:13" ht="14.25">
      <c r="A10" s="19" t="s">
        <v>54</v>
      </c>
      <c r="B10" s="14">
        <v>191</v>
      </c>
      <c r="C10" s="14">
        <v>177</v>
      </c>
      <c r="D10" s="25">
        <f t="shared" si="0"/>
        <v>-7.329842931937179</v>
      </c>
      <c r="E10" s="16">
        <v>173</v>
      </c>
      <c r="F10" s="14">
        <v>156</v>
      </c>
      <c r="G10" s="25">
        <f t="shared" si="1"/>
        <v>-9.826589595375722</v>
      </c>
      <c r="H10" s="16">
        <v>3</v>
      </c>
      <c r="I10" s="14">
        <v>0</v>
      </c>
      <c r="J10" s="25">
        <f t="shared" si="2"/>
        <v>-100</v>
      </c>
      <c r="K10" s="14">
        <v>192</v>
      </c>
      <c r="L10" s="14">
        <v>186</v>
      </c>
      <c r="M10" s="25">
        <f t="shared" si="3"/>
        <v>-3.125</v>
      </c>
    </row>
    <row r="11" spans="1:13" ht="14.25">
      <c r="A11" s="19" t="s">
        <v>55</v>
      </c>
      <c r="B11" s="14">
        <v>66</v>
      </c>
      <c r="C11" s="14">
        <v>98</v>
      </c>
      <c r="D11" s="25">
        <f t="shared" si="0"/>
        <v>48.4848484848485</v>
      </c>
      <c r="E11" s="16">
        <v>58</v>
      </c>
      <c r="F11" s="14">
        <v>86</v>
      </c>
      <c r="G11" s="25">
        <f t="shared" si="1"/>
        <v>48.27586206896552</v>
      </c>
      <c r="H11" s="16">
        <v>2</v>
      </c>
      <c r="I11" s="14">
        <v>1</v>
      </c>
      <c r="J11" s="25">
        <f t="shared" si="2"/>
        <v>-50</v>
      </c>
      <c r="K11" s="14">
        <v>63</v>
      </c>
      <c r="L11" s="14">
        <v>99</v>
      </c>
      <c r="M11" s="25">
        <f t="shared" si="3"/>
        <v>57.14285714285714</v>
      </c>
    </row>
    <row r="12" spans="1:13" ht="14.25">
      <c r="A12" s="19" t="s">
        <v>56</v>
      </c>
      <c r="B12" s="14">
        <v>80</v>
      </c>
      <c r="C12" s="14">
        <v>90</v>
      </c>
      <c r="D12" s="25">
        <f t="shared" si="0"/>
        <v>12.5</v>
      </c>
      <c r="E12" s="16">
        <v>71</v>
      </c>
      <c r="F12" s="14">
        <v>78</v>
      </c>
      <c r="G12" s="25">
        <f t="shared" si="1"/>
        <v>9.859154929577471</v>
      </c>
      <c r="H12" s="16">
        <v>6</v>
      </c>
      <c r="I12" s="14">
        <v>0</v>
      </c>
      <c r="J12" s="25">
        <f t="shared" si="2"/>
        <v>-100</v>
      </c>
      <c r="K12" s="14">
        <v>77</v>
      </c>
      <c r="L12" s="14">
        <v>88</v>
      </c>
      <c r="M12" s="25">
        <f t="shared" si="3"/>
        <v>14.285714285714292</v>
      </c>
    </row>
    <row r="13" spans="1:13" ht="14.25">
      <c r="A13" s="19" t="s">
        <v>57</v>
      </c>
      <c r="B13" s="14">
        <v>61</v>
      </c>
      <c r="C13" s="14">
        <v>77</v>
      </c>
      <c r="D13" s="25">
        <f t="shared" si="0"/>
        <v>26.229508196721312</v>
      </c>
      <c r="E13" s="16">
        <v>51</v>
      </c>
      <c r="F13" s="14">
        <v>59</v>
      </c>
      <c r="G13" s="25">
        <f t="shared" si="1"/>
        <v>15.686274509803923</v>
      </c>
      <c r="H13" s="16">
        <v>2</v>
      </c>
      <c r="I13" s="14">
        <v>2</v>
      </c>
      <c r="J13" s="25">
        <f t="shared" si="2"/>
        <v>0</v>
      </c>
      <c r="K13" s="14">
        <v>53</v>
      </c>
      <c r="L13" s="14">
        <v>57</v>
      </c>
      <c r="M13" s="25">
        <f t="shared" si="3"/>
        <v>7.547169811320757</v>
      </c>
    </row>
    <row r="14" spans="1:13" ht="14.25">
      <c r="A14" s="19" t="s">
        <v>58</v>
      </c>
      <c r="B14" s="14">
        <v>122</v>
      </c>
      <c r="C14" s="14">
        <v>108</v>
      </c>
      <c r="D14" s="25">
        <f t="shared" si="0"/>
        <v>-11.47540983606558</v>
      </c>
      <c r="E14" s="16">
        <v>108</v>
      </c>
      <c r="F14" s="14">
        <v>90</v>
      </c>
      <c r="G14" s="25">
        <f t="shared" si="1"/>
        <v>-16.66666666666667</v>
      </c>
      <c r="H14" s="16">
        <v>3</v>
      </c>
      <c r="I14" s="14">
        <v>5</v>
      </c>
      <c r="J14" s="25">
        <f t="shared" si="2"/>
        <v>66.66666666666666</v>
      </c>
      <c r="K14" s="14">
        <v>111</v>
      </c>
      <c r="L14" s="14">
        <v>100</v>
      </c>
      <c r="M14" s="25">
        <f t="shared" si="3"/>
        <v>-9.909909909909913</v>
      </c>
    </row>
    <row r="15" spans="1:13" ht="14.25">
      <c r="A15" s="19" t="s">
        <v>59</v>
      </c>
      <c r="B15" s="14">
        <v>80</v>
      </c>
      <c r="C15" s="14">
        <v>103</v>
      </c>
      <c r="D15" s="25">
        <f t="shared" si="0"/>
        <v>28.75</v>
      </c>
      <c r="E15" s="16">
        <v>76</v>
      </c>
      <c r="F15" s="14">
        <v>94</v>
      </c>
      <c r="G15" s="25">
        <f t="shared" si="1"/>
        <v>23.684210526315795</v>
      </c>
      <c r="H15" s="16">
        <v>3</v>
      </c>
      <c r="I15" s="14">
        <v>5</v>
      </c>
      <c r="J15" s="25">
        <f t="shared" si="2"/>
        <v>66.66666666666666</v>
      </c>
      <c r="K15" s="14">
        <v>86</v>
      </c>
      <c r="L15" s="14">
        <v>106</v>
      </c>
      <c r="M15" s="25">
        <f t="shared" si="3"/>
        <v>23.25581395348837</v>
      </c>
    </row>
    <row r="16" spans="1:13" ht="14.25">
      <c r="A16" s="19" t="s">
        <v>60</v>
      </c>
      <c r="B16" s="14">
        <v>146</v>
      </c>
      <c r="C16" s="14">
        <v>180</v>
      </c>
      <c r="D16" s="25">
        <f t="shared" si="0"/>
        <v>23.28767123287672</v>
      </c>
      <c r="E16" s="16">
        <v>119</v>
      </c>
      <c r="F16" s="14">
        <v>158</v>
      </c>
      <c r="G16" s="25">
        <f t="shared" si="1"/>
        <v>32.77310924369749</v>
      </c>
      <c r="H16" s="16">
        <v>4</v>
      </c>
      <c r="I16" s="14">
        <v>7</v>
      </c>
      <c r="J16" s="25">
        <f t="shared" si="2"/>
        <v>75</v>
      </c>
      <c r="K16" s="14">
        <v>141</v>
      </c>
      <c r="L16" s="14">
        <v>175</v>
      </c>
      <c r="M16" s="25">
        <f t="shared" si="3"/>
        <v>24.113475177304963</v>
      </c>
    </row>
    <row r="17" spans="1:13" ht="14.25">
      <c r="A17" s="19" t="s">
        <v>61</v>
      </c>
      <c r="B17" s="14">
        <v>168</v>
      </c>
      <c r="C17" s="14">
        <v>165</v>
      </c>
      <c r="D17" s="25">
        <f t="shared" si="0"/>
        <v>-1.7857142857142918</v>
      </c>
      <c r="E17" s="16">
        <v>138</v>
      </c>
      <c r="F17" s="14">
        <v>130</v>
      </c>
      <c r="G17" s="25">
        <f t="shared" si="1"/>
        <v>-5.79710144927536</v>
      </c>
      <c r="H17" s="16">
        <v>2</v>
      </c>
      <c r="I17" s="14">
        <v>1</v>
      </c>
      <c r="J17" s="25">
        <f t="shared" si="2"/>
        <v>-50</v>
      </c>
      <c r="K17" s="14">
        <v>149</v>
      </c>
      <c r="L17" s="14">
        <v>132</v>
      </c>
      <c r="M17" s="25">
        <f t="shared" si="3"/>
        <v>-11.40939597315436</v>
      </c>
    </row>
    <row r="18" spans="1:13" ht="14.25">
      <c r="A18" s="19" t="s">
        <v>62</v>
      </c>
      <c r="B18" s="14">
        <v>34</v>
      </c>
      <c r="C18" s="14">
        <v>59</v>
      </c>
      <c r="D18" s="25">
        <f t="shared" si="0"/>
        <v>73.52941176470588</v>
      </c>
      <c r="E18" s="16">
        <v>30</v>
      </c>
      <c r="F18" s="14">
        <v>55</v>
      </c>
      <c r="G18" s="25">
        <f t="shared" si="1"/>
        <v>83.33333333333334</v>
      </c>
      <c r="H18" s="16">
        <v>2</v>
      </c>
      <c r="I18" s="14">
        <v>4</v>
      </c>
      <c r="J18" s="25">
        <f t="shared" si="2"/>
        <v>100</v>
      </c>
      <c r="K18" s="14">
        <v>30</v>
      </c>
      <c r="L18" s="14">
        <v>64</v>
      </c>
      <c r="M18" s="25">
        <f t="shared" si="3"/>
        <v>113.33333333333334</v>
      </c>
    </row>
    <row r="19" spans="1:15" ht="14.25">
      <c r="A19" s="19" t="s">
        <v>63</v>
      </c>
      <c r="B19" s="14">
        <v>23</v>
      </c>
      <c r="C19" s="14">
        <v>34</v>
      </c>
      <c r="D19" s="25">
        <f t="shared" si="0"/>
        <v>47.82608695652175</v>
      </c>
      <c r="E19" s="16">
        <v>20</v>
      </c>
      <c r="F19" s="14">
        <v>30</v>
      </c>
      <c r="G19" s="25">
        <f t="shared" si="1"/>
        <v>50</v>
      </c>
      <c r="H19" s="16">
        <v>0</v>
      </c>
      <c r="I19" s="14">
        <v>3</v>
      </c>
      <c r="J19" s="25" t="s">
        <v>311</v>
      </c>
      <c r="K19" s="14">
        <v>22</v>
      </c>
      <c r="L19" s="14">
        <v>32</v>
      </c>
      <c r="M19" s="25">
        <f t="shared" si="3"/>
        <v>45.45454545454547</v>
      </c>
      <c r="O19" s="149"/>
    </row>
    <row r="20" spans="1:13" ht="14.25">
      <c r="A20" s="19" t="s">
        <v>64</v>
      </c>
      <c r="B20" s="14">
        <v>202</v>
      </c>
      <c r="C20" s="14">
        <v>213</v>
      </c>
      <c r="D20" s="25">
        <f t="shared" si="0"/>
        <v>5.445544554455452</v>
      </c>
      <c r="E20" s="16">
        <v>173</v>
      </c>
      <c r="F20" s="14">
        <v>195</v>
      </c>
      <c r="G20" s="25">
        <f t="shared" si="1"/>
        <v>12.71676300578035</v>
      </c>
      <c r="H20" s="16">
        <v>7</v>
      </c>
      <c r="I20" s="14">
        <v>14</v>
      </c>
      <c r="J20" s="25">
        <f t="shared" si="2"/>
        <v>100</v>
      </c>
      <c r="K20" s="14">
        <v>192</v>
      </c>
      <c r="L20" s="14">
        <v>214</v>
      </c>
      <c r="M20" s="25">
        <f t="shared" si="3"/>
        <v>11.458333333333329</v>
      </c>
    </row>
    <row r="21" spans="1:13" ht="14.25">
      <c r="A21" s="19" t="s">
        <v>65</v>
      </c>
      <c r="B21" s="14">
        <v>103</v>
      </c>
      <c r="C21" s="14">
        <v>104</v>
      </c>
      <c r="D21" s="25">
        <f t="shared" si="0"/>
        <v>0.9708737864077648</v>
      </c>
      <c r="E21" s="16">
        <v>94</v>
      </c>
      <c r="F21" s="14">
        <v>97</v>
      </c>
      <c r="G21" s="25">
        <f t="shared" si="1"/>
        <v>3.191489361702125</v>
      </c>
      <c r="H21" s="16">
        <v>1</v>
      </c>
      <c r="I21" s="14">
        <v>7</v>
      </c>
      <c r="J21" s="25">
        <f t="shared" si="2"/>
        <v>600</v>
      </c>
      <c r="K21" s="14">
        <v>111</v>
      </c>
      <c r="L21" s="14">
        <v>114</v>
      </c>
      <c r="M21" s="25">
        <f t="shared" si="3"/>
        <v>2.702702702702709</v>
      </c>
    </row>
    <row r="22" spans="1:13" ht="14.25">
      <c r="A22" s="19" t="s">
        <v>66</v>
      </c>
      <c r="B22" s="14">
        <v>174</v>
      </c>
      <c r="C22" s="14">
        <v>190</v>
      </c>
      <c r="D22" s="25">
        <f t="shared" si="0"/>
        <v>9.195402298850581</v>
      </c>
      <c r="E22" s="16">
        <v>147</v>
      </c>
      <c r="F22" s="14">
        <v>159</v>
      </c>
      <c r="G22" s="25">
        <f t="shared" si="1"/>
        <v>8.163265306122454</v>
      </c>
      <c r="H22" s="16">
        <v>8</v>
      </c>
      <c r="I22" s="14">
        <v>6</v>
      </c>
      <c r="J22" s="25">
        <f t="shared" si="2"/>
        <v>-25</v>
      </c>
      <c r="K22" s="14">
        <v>156</v>
      </c>
      <c r="L22" s="14">
        <v>165</v>
      </c>
      <c r="M22" s="25">
        <f t="shared" si="3"/>
        <v>5.769230769230774</v>
      </c>
    </row>
    <row r="23" spans="1:13" ht="14.25">
      <c r="A23" s="19" t="s">
        <v>67</v>
      </c>
      <c r="B23" s="14">
        <v>71</v>
      </c>
      <c r="C23" s="14">
        <v>95</v>
      </c>
      <c r="D23" s="25">
        <f t="shared" si="0"/>
        <v>33.80281690140845</v>
      </c>
      <c r="E23" s="16">
        <v>66</v>
      </c>
      <c r="F23" s="14">
        <v>83</v>
      </c>
      <c r="G23" s="25">
        <f t="shared" si="1"/>
        <v>25.75757575757575</v>
      </c>
      <c r="H23" s="16">
        <v>1</v>
      </c>
      <c r="I23" s="14">
        <v>2</v>
      </c>
      <c r="J23" s="25">
        <f t="shared" si="2"/>
        <v>100</v>
      </c>
      <c r="K23" s="14">
        <v>69</v>
      </c>
      <c r="L23" s="14">
        <v>82</v>
      </c>
      <c r="M23" s="25">
        <f t="shared" si="3"/>
        <v>18.840579710144922</v>
      </c>
    </row>
    <row r="24" spans="1:13" ht="14.25">
      <c r="A24" s="19" t="s">
        <v>68</v>
      </c>
      <c r="B24" s="14">
        <v>78</v>
      </c>
      <c r="C24" s="14">
        <v>86</v>
      </c>
      <c r="D24" s="25">
        <f t="shared" si="0"/>
        <v>10.256410256410263</v>
      </c>
      <c r="E24" s="16">
        <v>52</v>
      </c>
      <c r="F24" s="14">
        <v>71</v>
      </c>
      <c r="G24" s="25">
        <f t="shared" si="1"/>
        <v>36.53846153846155</v>
      </c>
      <c r="H24" s="16">
        <v>4</v>
      </c>
      <c r="I24" s="14">
        <v>2</v>
      </c>
      <c r="J24" s="25">
        <f t="shared" si="2"/>
        <v>-50</v>
      </c>
      <c r="K24" s="14">
        <v>60</v>
      </c>
      <c r="L24" s="14">
        <v>77</v>
      </c>
      <c r="M24" s="25">
        <f t="shared" si="3"/>
        <v>28.333333333333343</v>
      </c>
    </row>
    <row r="25" spans="1:13" ht="14.25">
      <c r="A25" s="19" t="s">
        <v>69</v>
      </c>
      <c r="B25" s="14">
        <v>46</v>
      </c>
      <c r="C25" s="14">
        <v>55</v>
      </c>
      <c r="D25" s="25">
        <f t="shared" si="0"/>
        <v>19.565217391304344</v>
      </c>
      <c r="E25" s="16">
        <v>42</v>
      </c>
      <c r="F25" s="14">
        <v>49</v>
      </c>
      <c r="G25" s="25">
        <f t="shared" si="1"/>
        <v>16.66666666666667</v>
      </c>
      <c r="H25" s="16">
        <v>3</v>
      </c>
      <c r="I25" s="14">
        <v>2</v>
      </c>
      <c r="J25" s="25">
        <f t="shared" si="2"/>
        <v>-33.33333333333333</v>
      </c>
      <c r="K25" s="14">
        <v>41</v>
      </c>
      <c r="L25" s="14">
        <v>49</v>
      </c>
      <c r="M25" s="25">
        <f t="shared" si="3"/>
        <v>19.512195121951223</v>
      </c>
    </row>
    <row r="26" spans="1:13" ht="14.25">
      <c r="A26" s="19" t="s">
        <v>70</v>
      </c>
      <c r="B26" s="14">
        <v>40</v>
      </c>
      <c r="C26" s="14">
        <v>64</v>
      </c>
      <c r="D26" s="25">
        <f t="shared" si="0"/>
        <v>60</v>
      </c>
      <c r="E26" s="16">
        <v>31</v>
      </c>
      <c r="F26" s="14">
        <v>57</v>
      </c>
      <c r="G26" s="25">
        <f t="shared" si="1"/>
        <v>83.87096774193549</v>
      </c>
      <c r="H26" s="16">
        <v>3</v>
      </c>
      <c r="I26" s="14">
        <v>5</v>
      </c>
      <c r="J26" s="25">
        <f t="shared" si="2"/>
        <v>66.66666666666666</v>
      </c>
      <c r="K26" s="14">
        <v>34</v>
      </c>
      <c r="L26" s="14">
        <v>60</v>
      </c>
      <c r="M26" s="25">
        <f t="shared" si="3"/>
        <v>76.47058823529412</v>
      </c>
    </row>
    <row r="27" spans="1:13" ht="14.25">
      <c r="A27" s="19" t="s">
        <v>71</v>
      </c>
      <c r="B27" s="14">
        <v>115</v>
      </c>
      <c r="C27" s="14">
        <v>135</v>
      </c>
      <c r="D27" s="25">
        <f t="shared" si="0"/>
        <v>17.391304347826093</v>
      </c>
      <c r="E27" s="16">
        <v>94</v>
      </c>
      <c r="F27" s="14">
        <v>116</v>
      </c>
      <c r="G27" s="25">
        <f t="shared" si="1"/>
        <v>23.40425531914893</v>
      </c>
      <c r="H27" s="16">
        <v>8</v>
      </c>
      <c r="I27" s="14">
        <v>2</v>
      </c>
      <c r="J27" s="25">
        <f t="shared" si="2"/>
        <v>-75</v>
      </c>
      <c r="K27" s="14">
        <v>92</v>
      </c>
      <c r="L27" s="14">
        <v>131</v>
      </c>
      <c r="M27" s="25">
        <f t="shared" si="3"/>
        <v>42.39130434782609</v>
      </c>
    </row>
    <row r="28" spans="1:13" ht="14.25">
      <c r="A28" s="19" t="s">
        <v>72</v>
      </c>
      <c r="B28" s="14">
        <v>72</v>
      </c>
      <c r="C28" s="14">
        <v>79</v>
      </c>
      <c r="D28" s="25">
        <f t="shared" si="0"/>
        <v>9.722222222222229</v>
      </c>
      <c r="E28" s="16">
        <v>60</v>
      </c>
      <c r="F28" s="14">
        <v>67</v>
      </c>
      <c r="G28" s="25">
        <f t="shared" si="1"/>
        <v>11.666666666666671</v>
      </c>
      <c r="H28" s="16">
        <v>2</v>
      </c>
      <c r="I28" s="14">
        <v>5</v>
      </c>
      <c r="J28" s="25">
        <f t="shared" si="2"/>
        <v>150</v>
      </c>
      <c r="K28" s="14">
        <v>62</v>
      </c>
      <c r="L28" s="14">
        <v>74</v>
      </c>
      <c r="M28" s="25">
        <f t="shared" si="3"/>
        <v>19.354838709677423</v>
      </c>
    </row>
    <row r="29" spans="1:13" ht="14.25">
      <c r="A29" s="19" t="s">
        <v>73</v>
      </c>
      <c r="B29" s="14">
        <v>76</v>
      </c>
      <c r="C29" s="14">
        <v>70</v>
      </c>
      <c r="D29" s="25">
        <f t="shared" si="0"/>
        <v>-7.89473684210526</v>
      </c>
      <c r="E29" s="16">
        <v>63</v>
      </c>
      <c r="F29" s="14">
        <v>63</v>
      </c>
      <c r="G29" s="25">
        <f t="shared" si="1"/>
        <v>0</v>
      </c>
      <c r="H29" s="16">
        <v>5</v>
      </c>
      <c r="I29" s="14">
        <v>1</v>
      </c>
      <c r="J29" s="25">
        <f t="shared" si="2"/>
        <v>-80</v>
      </c>
      <c r="K29" s="14">
        <v>64</v>
      </c>
      <c r="L29" s="14">
        <v>68</v>
      </c>
      <c r="M29" s="25">
        <f t="shared" si="3"/>
        <v>6.25</v>
      </c>
    </row>
    <row r="30" spans="1:13" ht="14.25">
      <c r="A30" s="19" t="s">
        <v>74</v>
      </c>
      <c r="B30" s="14">
        <v>62</v>
      </c>
      <c r="C30" s="14">
        <v>59</v>
      </c>
      <c r="D30" s="25">
        <f t="shared" si="0"/>
        <v>-4.838709677419359</v>
      </c>
      <c r="E30" s="16">
        <v>58</v>
      </c>
      <c r="F30" s="14">
        <v>51</v>
      </c>
      <c r="G30" s="25">
        <f t="shared" si="1"/>
        <v>-12.06896551724138</v>
      </c>
      <c r="H30" s="16">
        <v>6</v>
      </c>
      <c r="I30" s="14">
        <v>3</v>
      </c>
      <c r="J30" s="25">
        <f t="shared" si="2"/>
        <v>-50</v>
      </c>
      <c r="K30" s="14">
        <v>59</v>
      </c>
      <c r="L30" s="14">
        <v>52</v>
      </c>
      <c r="M30" s="25">
        <f t="shared" si="3"/>
        <v>-11.86440677966101</v>
      </c>
    </row>
    <row r="31" spans="1:13" ht="14.25">
      <c r="A31" s="19" t="s">
        <v>75</v>
      </c>
      <c r="B31" s="14">
        <v>55</v>
      </c>
      <c r="C31" s="14">
        <v>61</v>
      </c>
      <c r="D31" s="25">
        <f t="shared" si="0"/>
        <v>10.909090909090907</v>
      </c>
      <c r="E31" s="16">
        <v>47</v>
      </c>
      <c r="F31" s="14">
        <v>55</v>
      </c>
      <c r="G31" s="25">
        <f t="shared" si="1"/>
        <v>17.02127659574468</v>
      </c>
      <c r="H31" s="16">
        <v>2</v>
      </c>
      <c r="I31" s="14">
        <v>1</v>
      </c>
      <c r="J31" s="25">
        <f t="shared" si="2"/>
        <v>-50</v>
      </c>
      <c r="K31" s="14">
        <v>49</v>
      </c>
      <c r="L31" s="14">
        <v>58</v>
      </c>
      <c r="M31" s="25">
        <f t="shared" si="3"/>
        <v>18.367346938775512</v>
      </c>
    </row>
    <row r="32" spans="1:13" ht="14.25">
      <c r="A32" s="19" t="s">
        <v>76</v>
      </c>
      <c r="B32" s="14">
        <v>47</v>
      </c>
      <c r="C32" s="14">
        <v>60</v>
      </c>
      <c r="D32" s="25">
        <f t="shared" si="0"/>
        <v>27.65957446808511</v>
      </c>
      <c r="E32" s="16">
        <v>34</v>
      </c>
      <c r="F32" s="14">
        <v>50</v>
      </c>
      <c r="G32" s="25">
        <f t="shared" si="1"/>
        <v>47.05882352941177</v>
      </c>
      <c r="H32" s="16">
        <v>5</v>
      </c>
      <c r="I32" s="14">
        <v>2</v>
      </c>
      <c r="J32" s="25">
        <f t="shared" si="2"/>
        <v>-60</v>
      </c>
      <c r="K32" s="14">
        <v>25</v>
      </c>
      <c r="L32" s="14">
        <v>54</v>
      </c>
      <c r="M32" s="25">
        <f t="shared" si="3"/>
        <v>116</v>
      </c>
    </row>
    <row r="33" spans="1:13" ht="14.25">
      <c r="A33" s="19" t="s">
        <v>77</v>
      </c>
      <c r="B33" s="14">
        <v>0</v>
      </c>
      <c r="C33" s="14">
        <v>0</v>
      </c>
      <c r="D33" s="25"/>
      <c r="E33" s="16">
        <v>0</v>
      </c>
      <c r="F33" s="14">
        <v>0</v>
      </c>
      <c r="G33" s="25"/>
      <c r="H33" s="16">
        <v>0</v>
      </c>
      <c r="I33" s="14">
        <v>0</v>
      </c>
      <c r="J33" s="25"/>
      <c r="K33" s="14">
        <v>0</v>
      </c>
      <c r="L33" s="14">
        <v>0</v>
      </c>
      <c r="M33" s="25"/>
    </row>
    <row r="34" spans="1:13" ht="15">
      <c r="A34" s="22" t="s">
        <v>78</v>
      </c>
      <c r="B34" s="31">
        <v>2246</v>
      </c>
      <c r="C34" s="31">
        <v>2538</v>
      </c>
      <c r="D34" s="36">
        <f t="shared" si="0"/>
        <v>13.000890471950129</v>
      </c>
      <c r="E34" s="23">
        <v>1920</v>
      </c>
      <c r="F34" s="31">
        <v>2197</v>
      </c>
      <c r="G34" s="36">
        <f t="shared" si="1"/>
        <v>14.427083333333329</v>
      </c>
      <c r="H34" s="23">
        <v>86</v>
      </c>
      <c r="I34" s="31">
        <v>92</v>
      </c>
      <c r="J34" s="36">
        <f t="shared" si="2"/>
        <v>6.976744186046517</v>
      </c>
      <c r="K34" s="31">
        <v>2061</v>
      </c>
      <c r="L34" s="31">
        <v>2401</v>
      </c>
      <c r="M34" s="36">
        <f t="shared" si="3"/>
        <v>16.49684619116934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 J27 J30:J34 M7:M34 G7:G34 D7:D34 J9:J25">
    <cfRule type="cellIs" priority="10" dxfId="143" operator="lessThanOrEqual" stopIfTrue="1">
      <formula>0</formula>
    </cfRule>
  </conditionalFormatting>
  <conditionalFormatting sqref="J7 J27 J30:J34 M7:M34 G7:G34 D7:D34 J9:J25">
    <cfRule type="cellIs" priority="9" dxfId="142" operator="greaterThan" stopIfTrue="1">
      <formula>0</formula>
    </cfRule>
  </conditionalFormatting>
  <conditionalFormatting sqref="J8:J34">
    <cfRule type="cellIs" priority="8" dxfId="143" operator="lessThanOrEqual" stopIfTrue="1">
      <formula>0</formula>
    </cfRule>
  </conditionalFormatting>
  <conditionalFormatting sqref="J8:J34">
    <cfRule type="cellIs" priority="7" dxfId="14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34"/>
  <sheetViews>
    <sheetView zoomScale="115" zoomScaleNormal="115" workbookViewId="0" topLeftCell="A4">
      <selection activeCell="O18" sqref="O18"/>
    </sheetView>
  </sheetViews>
  <sheetFormatPr defaultColWidth="9.140625" defaultRowHeight="15"/>
  <cols>
    <col min="1" max="1" width="22.8515625" style="1" customWidth="1"/>
    <col min="2" max="13" width="11.28125" style="1" customWidth="1"/>
    <col min="14" max="16384" width="9.140625" style="1" customWidth="1"/>
  </cols>
  <sheetData>
    <row r="1" spans="1:13" ht="18">
      <c r="A1" s="191" t="s">
        <v>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299</v>
      </c>
      <c r="C4" s="192"/>
      <c r="D4" s="192"/>
      <c r="E4" s="192" t="s">
        <v>300</v>
      </c>
      <c r="F4" s="192"/>
      <c r="G4" s="192"/>
      <c r="H4" s="192"/>
      <c r="I4" s="192"/>
      <c r="J4" s="192"/>
      <c r="K4" s="192"/>
      <c r="L4" s="192"/>
      <c r="M4" s="192"/>
    </row>
    <row r="5" spans="1:13" s="13" customFormat="1" ht="16.5" customHeight="1">
      <c r="A5" s="192"/>
      <c r="B5" s="192"/>
      <c r="C5" s="192"/>
      <c r="D5" s="192"/>
      <c r="E5" s="212" t="s">
        <v>95</v>
      </c>
      <c r="F5" s="212"/>
      <c r="G5" s="212"/>
      <c r="H5" s="192" t="s">
        <v>96</v>
      </c>
      <c r="I5" s="192"/>
      <c r="J5" s="192"/>
      <c r="K5" s="192" t="s">
        <v>97</v>
      </c>
      <c r="L5" s="192"/>
      <c r="M5" s="192"/>
    </row>
    <row r="6" spans="1:13" s="13" customFormat="1" ht="28.5">
      <c r="A6" s="192"/>
      <c r="B6" s="61" t="s">
        <v>297</v>
      </c>
      <c r="C6" s="61" t="s">
        <v>298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14">
        <v>0</v>
      </c>
      <c r="C7" s="94">
        <v>0</v>
      </c>
      <c r="D7" s="16"/>
      <c r="E7" s="16">
        <v>0</v>
      </c>
      <c r="F7" s="16">
        <v>0</v>
      </c>
      <c r="G7" s="16"/>
      <c r="H7" s="16">
        <v>0</v>
      </c>
      <c r="I7" s="16">
        <v>0</v>
      </c>
      <c r="J7" s="30"/>
      <c r="K7" s="16">
        <v>0</v>
      </c>
      <c r="L7" s="16">
        <v>0</v>
      </c>
      <c r="M7" s="16"/>
    </row>
    <row r="8" spans="1:13" ht="14.25">
      <c r="A8" s="19" t="s">
        <v>52</v>
      </c>
      <c r="B8" s="14">
        <v>6</v>
      </c>
      <c r="C8" s="94">
        <v>15</v>
      </c>
      <c r="D8" s="30">
        <f>C8*100/B8-100</f>
        <v>150</v>
      </c>
      <c r="E8" s="16">
        <v>3</v>
      </c>
      <c r="F8" s="16">
        <v>5</v>
      </c>
      <c r="G8" s="30">
        <f>F8*100/E8-100</f>
        <v>66.66666666666666</v>
      </c>
      <c r="H8" s="16">
        <v>0</v>
      </c>
      <c r="I8" s="16">
        <v>1</v>
      </c>
      <c r="J8" s="30" t="s">
        <v>311</v>
      </c>
      <c r="K8" s="16">
        <v>3</v>
      </c>
      <c r="L8" s="16">
        <v>4</v>
      </c>
      <c r="M8" s="30">
        <f>L8*100/K8-100</f>
        <v>33.33333333333334</v>
      </c>
    </row>
    <row r="9" spans="1:13" ht="14.25">
      <c r="A9" s="19" t="s">
        <v>53</v>
      </c>
      <c r="B9" s="14">
        <v>12</v>
      </c>
      <c r="C9" s="94">
        <v>18</v>
      </c>
      <c r="D9" s="30">
        <f aca="true" t="shared" si="0" ref="D9:D34">C9*100/B9-100</f>
        <v>50</v>
      </c>
      <c r="E9" s="16">
        <v>10</v>
      </c>
      <c r="F9" s="16">
        <v>12</v>
      </c>
      <c r="G9" s="30">
        <f aca="true" t="shared" si="1" ref="G9:G34">F9*100/E9-100</f>
        <v>20</v>
      </c>
      <c r="H9" s="16">
        <v>1</v>
      </c>
      <c r="I9" s="16">
        <v>0</v>
      </c>
      <c r="J9" s="150" t="s">
        <v>316</v>
      </c>
      <c r="K9" s="16">
        <v>6</v>
      </c>
      <c r="L9" s="16">
        <v>10</v>
      </c>
      <c r="M9" s="30">
        <f aca="true" t="shared" si="2" ref="M9:M34">L9*100/K9-100</f>
        <v>66.66666666666666</v>
      </c>
    </row>
    <row r="10" spans="1:13" ht="14.25">
      <c r="A10" s="19" t="s">
        <v>54</v>
      </c>
      <c r="B10" s="14">
        <v>27</v>
      </c>
      <c r="C10" s="94">
        <v>28</v>
      </c>
      <c r="D10" s="30">
        <f t="shared" si="0"/>
        <v>3.7037037037037095</v>
      </c>
      <c r="E10" s="16">
        <v>21</v>
      </c>
      <c r="F10" s="16">
        <v>21</v>
      </c>
      <c r="G10" s="30">
        <f t="shared" si="1"/>
        <v>0</v>
      </c>
      <c r="H10" s="16">
        <v>0</v>
      </c>
      <c r="I10" s="16">
        <v>0</v>
      </c>
      <c r="J10" s="30"/>
      <c r="K10" s="16">
        <v>19</v>
      </c>
      <c r="L10" s="16">
        <v>19</v>
      </c>
      <c r="M10" s="30">
        <f t="shared" si="2"/>
        <v>0</v>
      </c>
    </row>
    <row r="11" spans="1:13" ht="14.25">
      <c r="A11" s="19" t="s">
        <v>55</v>
      </c>
      <c r="B11" s="14">
        <v>16</v>
      </c>
      <c r="C11" s="94">
        <v>15</v>
      </c>
      <c r="D11" s="30">
        <f t="shared" si="0"/>
        <v>-6.25</v>
      </c>
      <c r="E11" s="16">
        <v>9</v>
      </c>
      <c r="F11" s="16">
        <v>9</v>
      </c>
      <c r="G11" s="30">
        <f t="shared" si="1"/>
        <v>0</v>
      </c>
      <c r="H11" s="16">
        <v>1</v>
      </c>
      <c r="I11" s="16">
        <v>0</v>
      </c>
      <c r="J11" s="150" t="s">
        <v>316</v>
      </c>
      <c r="K11" s="16">
        <v>7</v>
      </c>
      <c r="L11" s="16">
        <v>10</v>
      </c>
      <c r="M11" s="30">
        <f t="shared" si="2"/>
        <v>42.85714285714286</v>
      </c>
    </row>
    <row r="12" spans="1:13" ht="14.25">
      <c r="A12" s="19" t="s">
        <v>56</v>
      </c>
      <c r="B12" s="14">
        <v>6</v>
      </c>
      <c r="C12" s="94">
        <v>12</v>
      </c>
      <c r="D12" s="30">
        <f t="shared" si="0"/>
        <v>100</v>
      </c>
      <c r="E12" s="16">
        <v>2</v>
      </c>
      <c r="F12" s="16">
        <v>4</v>
      </c>
      <c r="G12" s="30">
        <f t="shared" si="1"/>
        <v>100</v>
      </c>
      <c r="H12" s="16">
        <v>0</v>
      </c>
      <c r="I12" s="16">
        <v>0</v>
      </c>
      <c r="J12" s="30"/>
      <c r="K12" s="16">
        <v>1</v>
      </c>
      <c r="L12" s="16">
        <v>3</v>
      </c>
      <c r="M12" s="30">
        <f t="shared" si="2"/>
        <v>200</v>
      </c>
    </row>
    <row r="13" spans="1:13" ht="14.25">
      <c r="A13" s="19" t="s">
        <v>57</v>
      </c>
      <c r="B13" s="14">
        <v>11</v>
      </c>
      <c r="C13" s="94">
        <v>14</v>
      </c>
      <c r="D13" s="30">
        <f t="shared" si="0"/>
        <v>27.272727272727266</v>
      </c>
      <c r="E13" s="16">
        <v>4</v>
      </c>
      <c r="F13" s="16">
        <v>5</v>
      </c>
      <c r="G13" s="30">
        <f t="shared" si="1"/>
        <v>25</v>
      </c>
      <c r="H13" s="16">
        <v>0</v>
      </c>
      <c r="I13" s="16">
        <v>0</v>
      </c>
      <c r="J13" s="30"/>
      <c r="K13" s="16">
        <v>1</v>
      </c>
      <c r="L13" s="16">
        <v>3</v>
      </c>
      <c r="M13" s="30">
        <f t="shared" si="2"/>
        <v>200</v>
      </c>
    </row>
    <row r="14" spans="1:13" ht="14.25">
      <c r="A14" s="19" t="s">
        <v>58</v>
      </c>
      <c r="B14" s="14">
        <v>12</v>
      </c>
      <c r="C14" s="94">
        <v>16</v>
      </c>
      <c r="D14" s="30">
        <f t="shared" si="0"/>
        <v>33.33333333333334</v>
      </c>
      <c r="E14" s="16">
        <v>6</v>
      </c>
      <c r="F14" s="16">
        <v>7</v>
      </c>
      <c r="G14" s="30">
        <f t="shared" si="1"/>
        <v>16.66666666666667</v>
      </c>
      <c r="H14" s="16">
        <v>0</v>
      </c>
      <c r="I14" s="16">
        <v>0</v>
      </c>
      <c r="J14" s="30"/>
      <c r="K14" s="16">
        <v>5</v>
      </c>
      <c r="L14" s="16">
        <v>4</v>
      </c>
      <c r="M14" s="30">
        <f t="shared" si="2"/>
        <v>-20</v>
      </c>
    </row>
    <row r="15" spans="1:17" ht="14.25">
      <c r="A15" s="19" t="s">
        <v>59</v>
      </c>
      <c r="B15" s="14">
        <v>16</v>
      </c>
      <c r="C15" s="94">
        <v>24</v>
      </c>
      <c r="D15" s="30">
        <f t="shared" si="0"/>
        <v>50</v>
      </c>
      <c r="E15" s="16">
        <v>13</v>
      </c>
      <c r="F15" s="16">
        <v>17</v>
      </c>
      <c r="G15" s="30">
        <f t="shared" si="1"/>
        <v>30.769230769230774</v>
      </c>
      <c r="H15" s="16">
        <v>1</v>
      </c>
      <c r="I15" s="16">
        <v>0</v>
      </c>
      <c r="J15" s="150" t="s">
        <v>316</v>
      </c>
      <c r="K15" s="16">
        <v>10</v>
      </c>
      <c r="L15" s="16">
        <v>17</v>
      </c>
      <c r="M15" s="30">
        <f t="shared" si="2"/>
        <v>70</v>
      </c>
      <c r="Q15" s="149"/>
    </row>
    <row r="16" spans="1:13" ht="14.25">
      <c r="A16" s="19" t="s">
        <v>60</v>
      </c>
      <c r="B16" s="14">
        <v>12</v>
      </c>
      <c r="C16" s="94">
        <v>21</v>
      </c>
      <c r="D16" s="30">
        <f t="shared" si="0"/>
        <v>75</v>
      </c>
      <c r="E16" s="16">
        <v>5</v>
      </c>
      <c r="F16" s="16">
        <v>10</v>
      </c>
      <c r="G16" s="30">
        <f t="shared" si="1"/>
        <v>100</v>
      </c>
      <c r="H16" s="16">
        <v>0</v>
      </c>
      <c r="I16" s="16">
        <v>1</v>
      </c>
      <c r="J16" s="30" t="s">
        <v>311</v>
      </c>
      <c r="K16" s="16">
        <v>5</v>
      </c>
      <c r="L16" s="16">
        <v>8</v>
      </c>
      <c r="M16" s="30">
        <f t="shared" si="2"/>
        <v>60</v>
      </c>
    </row>
    <row r="17" spans="1:13" ht="14.25">
      <c r="A17" s="19" t="s">
        <v>61</v>
      </c>
      <c r="B17" s="14">
        <v>8</v>
      </c>
      <c r="C17" s="94">
        <v>23</v>
      </c>
      <c r="D17" s="30">
        <f t="shared" si="0"/>
        <v>187.5</v>
      </c>
      <c r="E17" s="16">
        <v>1</v>
      </c>
      <c r="F17" s="16">
        <v>8</v>
      </c>
      <c r="G17" s="30">
        <f t="shared" si="1"/>
        <v>700</v>
      </c>
      <c r="H17" s="16">
        <v>0</v>
      </c>
      <c r="I17" s="16">
        <v>0</v>
      </c>
      <c r="J17" s="30"/>
      <c r="K17" s="16">
        <v>1</v>
      </c>
      <c r="L17" s="16">
        <v>5</v>
      </c>
      <c r="M17" s="30">
        <f t="shared" si="2"/>
        <v>400</v>
      </c>
    </row>
    <row r="18" spans="1:13" ht="14.25">
      <c r="A18" s="19" t="s">
        <v>62</v>
      </c>
      <c r="B18" s="14">
        <v>5</v>
      </c>
      <c r="C18" s="94">
        <v>7</v>
      </c>
      <c r="D18" s="30">
        <f t="shared" si="0"/>
        <v>40</v>
      </c>
      <c r="E18" s="16">
        <v>4</v>
      </c>
      <c r="F18" s="16">
        <v>5</v>
      </c>
      <c r="G18" s="30">
        <f t="shared" si="1"/>
        <v>25</v>
      </c>
      <c r="H18" s="16">
        <v>0</v>
      </c>
      <c r="I18" s="16">
        <v>0</v>
      </c>
      <c r="J18" s="30"/>
      <c r="K18" s="16">
        <v>4</v>
      </c>
      <c r="L18" s="16">
        <v>3</v>
      </c>
      <c r="M18" s="30">
        <f t="shared" si="2"/>
        <v>-25</v>
      </c>
    </row>
    <row r="19" spans="1:13" ht="14.25">
      <c r="A19" s="19" t="s">
        <v>63</v>
      </c>
      <c r="B19" s="14">
        <v>5</v>
      </c>
      <c r="C19" s="94">
        <v>8</v>
      </c>
      <c r="D19" s="30">
        <f t="shared" si="0"/>
        <v>60</v>
      </c>
      <c r="E19" s="16">
        <v>3</v>
      </c>
      <c r="F19" s="16">
        <v>4</v>
      </c>
      <c r="G19" s="30">
        <f t="shared" si="1"/>
        <v>33.33333333333334</v>
      </c>
      <c r="H19" s="16">
        <v>0</v>
      </c>
      <c r="I19" s="16">
        <v>0</v>
      </c>
      <c r="J19" s="30"/>
      <c r="K19" s="16">
        <v>3</v>
      </c>
      <c r="L19" s="16">
        <v>4</v>
      </c>
      <c r="M19" s="30">
        <f t="shared" si="2"/>
        <v>33.33333333333334</v>
      </c>
    </row>
    <row r="20" spans="1:13" ht="14.25">
      <c r="A20" s="19" t="s">
        <v>64</v>
      </c>
      <c r="B20" s="14">
        <v>22</v>
      </c>
      <c r="C20" s="94">
        <v>35</v>
      </c>
      <c r="D20" s="30">
        <f t="shared" si="0"/>
        <v>59.09090909090909</v>
      </c>
      <c r="E20" s="16">
        <v>9</v>
      </c>
      <c r="F20" s="16">
        <v>27</v>
      </c>
      <c r="G20" s="30">
        <f t="shared" si="1"/>
        <v>200</v>
      </c>
      <c r="H20" s="16">
        <v>0</v>
      </c>
      <c r="I20" s="16">
        <v>2</v>
      </c>
      <c r="J20" s="30" t="s">
        <v>311</v>
      </c>
      <c r="K20" s="16">
        <v>8</v>
      </c>
      <c r="L20" s="16">
        <v>21</v>
      </c>
      <c r="M20" s="30">
        <f t="shared" si="2"/>
        <v>162.5</v>
      </c>
    </row>
    <row r="21" spans="1:13" ht="14.25">
      <c r="A21" s="19" t="s">
        <v>65</v>
      </c>
      <c r="B21" s="14">
        <v>11</v>
      </c>
      <c r="C21" s="94">
        <v>9</v>
      </c>
      <c r="D21" s="30">
        <f t="shared" si="0"/>
        <v>-18.181818181818187</v>
      </c>
      <c r="E21" s="16">
        <v>7</v>
      </c>
      <c r="F21" s="16">
        <v>5</v>
      </c>
      <c r="G21" s="30">
        <f t="shared" si="1"/>
        <v>-28.57142857142857</v>
      </c>
      <c r="H21" s="16">
        <v>1</v>
      </c>
      <c r="I21" s="16">
        <v>0</v>
      </c>
      <c r="J21" s="150" t="s">
        <v>316</v>
      </c>
      <c r="K21" s="16">
        <v>6</v>
      </c>
      <c r="L21" s="16">
        <v>3</v>
      </c>
      <c r="M21" s="30">
        <f t="shared" si="2"/>
        <v>-50</v>
      </c>
    </row>
    <row r="22" spans="1:13" ht="14.25">
      <c r="A22" s="19" t="s">
        <v>66</v>
      </c>
      <c r="B22" s="14">
        <v>15</v>
      </c>
      <c r="C22" s="94">
        <v>14</v>
      </c>
      <c r="D22" s="30">
        <f t="shared" si="0"/>
        <v>-6.666666666666671</v>
      </c>
      <c r="E22" s="16">
        <v>10</v>
      </c>
      <c r="F22" s="16">
        <v>4</v>
      </c>
      <c r="G22" s="30">
        <f t="shared" si="1"/>
        <v>-60</v>
      </c>
      <c r="H22" s="16">
        <v>0</v>
      </c>
      <c r="I22" s="16">
        <v>0</v>
      </c>
      <c r="J22" s="30"/>
      <c r="K22" s="16">
        <v>8</v>
      </c>
      <c r="L22" s="16">
        <v>2</v>
      </c>
      <c r="M22" s="30">
        <f t="shared" si="2"/>
        <v>-75</v>
      </c>
    </row>
    <row r="23" spans="1:13" ht="14.25">
      <c r="A23" s="19" t="s">
        <v>67</v>
      </c>
      <c r="B23" s="14">
        <v>15</v>
      </c>
      <c r="C23" s="94">
        <v>15</v>
      </c>
      <c r="D23" s="30">
        <f t="shared" si="0"/>
        <v>0</v>
      </c>
      <c r="E23" s="16">
        <v>11</v>
      </c>
      <c r="F23" s="16">
        <v>8</v>
      </c>
      <c r="G23" s="30">
        <f t="shared" si="1"/>
        <v>-27.272727272727266</v>
      </c>
      <c r="H23" s="16">
        <v>0</v>
      </c>
      <c r="I23" s="16">
        <v>0</v>
      </c>
      <c r="J23" s="30"/>
      <c r="K23" s="16">
        <v>11</v>
      </c>
      <c r="L23" s="16">
        <v>7</v>
      </c>
      <c r="M23" s="30">
        <f t="shared" si="2"/>
        <v>-36.36363636363637</v>
      </c>
    </row>
    <row r="24" spans="1:13" ht="14.25">
      <c r="A24" s="19" t="s">
        <v>68</v>
      </c>
      <c r="B24" s="14">
        <v>9</v>
      </c>
      <c r="C24" s="94">
        <v>11</v>
      </c>
      <c r="D24" s="30">
        <f t="shared" si="0"/>
        <v>22.22222222222223</v>
      </c>
      <c r="E24" s="16">
        <v>4</v>
      </c>
      <c r="F24" s="16">
        <v>7</v>
      </c>
      <c r="G24" s="30">
        <f t="shared" si="1"/>
        <v>75</v>
      </c>
      <c r="H24" s="16">
        <v>0</v>
      </c>
      <c r="I24" s="16">
        <v>0</v>
      </c>
      <c r="J24" s="30"/>
      <c r="K24" s="16">
        <v>4</v>
      </c>
      <c r="L24" s="16">
        <v>7</v>
      </c>
      <c r="M24" s="30">
        <f t="shared" si="2"/>
        <v>75</v>
      </c>
    </row>
    <row r="25" spans="1:13" ht="14.25">
      <c r="A25" s="19" t="s">
        <v>69</v>
      </c>
      <c r="B25" s="14">
        <v>8</v>
      </c>
      <c r="C25" s="94">
        <v>11</v>
      </c>
      <c r="D25" s="30">
        <f t="shared" si="0"/>
        <v>37.5</v>
      </c>
      <c r="E25" s="16">
        <v>6</v>
      </c>
      <c r="F25" s="16">
        <v>7</v>
      </c>
      <c r="G25" s="30">
        <f t="shared" si="1"/>
        <v>16.66666666666667</v>
      </c>
      <c r="H25" s="16">
        <v>0</v>
      </c>
      <c r="I25" s="16">
        <v>0</v>
      </c>
      <c r="J25" s="30"/>
      <c r="K25" s="16">
        <v>4</v>
      </c>
      <c r="L25" s="16">
        <v>6</v>
      </c>
      <c r="M25" s="30">
        <f t="shared" si="2"/>
        <v>50</v>
      </c>
    </row>
    <row r="26" spans="1:13" ht="14.25">
      <c r="A26" s="19" t="s">
        <v>70</v>
      </c>
      <c r="B26" s="14">
        <v>7</v>
      </c>
      <c r="C26" s="94">
        <v>7</v>
      </c>
      <c r="D26" s="30">
        <f t="shared" si="0"/>
        <v>0</v>
      </c>
      <c r="E26" s="16">
        <v>1</v>
      </c>
      <c r="F26" s="16">
        <v>3</v>
      </c>
      <c r="G26" s="30">
        <f t="shared" si="1"/>
        <v>200</v>
      </c>
      <c r="H26" s="16">
        <v>0</v>
      </c>
      <c r="I26" s="16">
        <v>1</v>
      </c>
      <c r="J26" s="30" t="s">
        <v>311</v>
      </c>
      <c r="K26" s="16">
        <v>1</v>
      </c>
      <c r="L26" s="16">
        <v>2</v>
      </c>
      <c r="M26" s="30">
        <f t="shared" si="2"/>
        <v>100</v>
      </c>
    </row>
    <row r="27" spans="1:13" ht="14.25">
      <c r="A27" s="19" t="s">
        <v>71</v>
      </c>
      <c r="B27" s="14">
        <v>12</v>
      </c>
      <c r="C27" s="94">
        <v>14</v>
      </c>
      <c r="D27" s="30">
        <f t="shared" si="0"/>
        <v>16.66666666666667</v>
      </c>
      <c r="E27" s="16">
        <v>3</v>
      </c>
      <c r="F27" s="16">
        <v>9</v>
      </c>
      <c r="G27" s="30">
        <f t="shared" si="1"/>
        <v>200</v>
      </c>
      <c r="H27" s="16">
        <v>0</v>
      </c>
      <c r="I27" s="16">
        <v>0</v>
      </c>
      <c r="J27" s="30"/>
      <c r="K27" s="16">
        <v>2</v>
      </c>
      <c r="L27" s="16">
        <v>7</v>
      </c>
      <c r="M27" s="30">
        <f t="shared" si="2"/>
        <v>250</v>
      </c>
    </row>
    <row r="28" spans="1:13" ht="14.25">
      <c r="A28" s="19" t="s">
        <v>72</v>
      </c>
      <c r="B28" s="14">
        <v>15</v>
      </c>
      <c r="C28" s="94">
        <v>12</v>
      </c>
      <c r="D28" s="30">
        <f t="shared" si="0"/>
        <v>-20</v>
      </c>
      <c r="E28" s="16">
        <v>11</v>
      </c>
      <c r="F28" s="16">
        <v>6</v>
      </c>
      <c r="G28" s="30">
        <f t="shared" si="1"/>
        <v>-45.45454545454545</v>
      </c>
      <c r="H28" s="16">
        <v>0</v>
      </c>
      <c r="I28" s="16">
        <v>0</v>
      </c>
      <c r="J28" s="30"/>
      <c r="K28" s="16">
        <v>10</v>
      </c>
      <c r="L28" s="16">
        <v>4</v>
      </c>
      <c r="M28" s="30">
        <f t="shared" si="2"/>
        <v>-60</v>
      </c>
    </row>
    <row r="29" spans="1:13" ht="14.25">
      <c r="A29" s="19" t="s">
        <v>73</v>
      </c>
      <c r="B29" s="14">
        <v>9</v>
      </c>
      <c r="C29" s="94">
        <v>8</v>
      </c>
      <c r="D29" s="30">
        <f t="shared" si="0"/>
        <v>-11.111111111111114</v>
      </c>
      <c r="E29" s="16">
        <v>2</v>
      </c>
      <c r="F29" s="16">
        <v>4</v>
      </c>
      <c r="G29" s="30">
        <f t="shared" si="1"/>
        <v>100</v>
      </c>
      <c r="H29" s="16">
        <v>0</v>
      </c>
      <c r="I29" s="16">
        <v>0</v>
      </c>
      <c r="J29" s="30"/>
      <c r="K29" s="16">
        <v>2</v>
      </c>
      <c r="L29" s="16">
        <v>3</v>
      </c>
      <c r="M29" s="30">
        <f t="shared" si="2"/>
        <v>50</v>
      </c>
    </row>
    <row r="30" spans="1:13" ht="14.25">
      <c r="A30" s="19" t="s">
        <v>74</v>
      </c>
      <c r="B30" s="14">
        <v>13</v>
      </c>
      <c r="C30" s="94">
        <v>7</v>
      </c>
      <c r="D30" s="30">
        <f t="shared" si="0"/>
        <v>-46.15384615384615</v>
      </c>
      <c r="E30" s="16">
        <v>11</v>
      </c>
      <c r="F30" s="16">
        <v>2</v>
      </c>
      <c r="G30" s="30">
        <f t="shared" si="1"/>
        <v>-81.81818181818181</v>
      </c>
      <c r="H30" s="16">
        <v>0</v>
      </c>
      <c r="I30" s="16">
        <v>0</v>
      </c>
      <c r="J30" s="30"/>
      <c r="K30" s="16">
        <v>10</v>
      </c>
      <c r="L30" s="16">
        <v>0</v>
      </c>
      <c r="M30" s="150" t="s">
        <v>316</v>
      </c>
    </row>
    <row r="31" spans="1:13" ht="14.25">
      <c r="A31" s="19" t="s">
        <v>75</v>
      </c>
      <c r="B31" s="14">
        <v>15</v>
      </c>
      <c r="C31" s="94">
        <v>17</v>
      </c>
      <c r="D31" s="30">
        <f t="shared" si="0"/>
        <v>13.333333333333329</v>
      </c>
      <c r="E31" s="16">
        <v>10</v>
      </c>
      <c r="F31" s="16">
        <v>14</v>
      </c>
      <c r="G31" s="30">
        <f t="shared" si="1"/>
        <v>40</v>
      </c>
      <c r="H31" s="16">
        <v>1</v>
      </c>
      <c r="I31" s="16">
        <v>1</v>
      </c>
      <c r="J31" s="30">
        <f>I31*100/H31-100</f>
        <v>0</v>
      </c>
      <c r="K31" s="16">
        <v>8</v>
      </c>
      <c r="L31" s="16">
        <v>12</v>
      </c>
      <c r="M31" s="30">
        <f t="shared" si="2"/>
        <v>50</v>
      </c>
    </row>
    <row r="32" spans="1:13" ht="14.25">
      <c r="A32" s="19" t="s">
        <v>76</v>
      </c>
      <c r="B32" s="14">
        <v>11</v>
      </c>
      <c r="C32" s="94">
        <v>10</v>
      </c>
      <c r="D32" s="30">
        <f t="shared" si="0"/>
        <v>-9.090909090909093</v>
      </c>
      <c r="E32" s="16">
        <v>5</v>
      </c>
      <c r="F32" s="16">
        <v>4</v>
      </c>
      <c r="G32" s="30">
        <f t="shared" si="1"/>
        <v>-20</v>
      </c>
      <c r="H32" s="16">
        <v>1</v>
      </c>
      <c r="I32" s="16">
        <v>0</v>
      </c>
      <c r="J32" s="150" t="s">
        <v>316</v>
      </c>
      <c r="K32" s="16">
        <v>2</v>
      </c>
      <c r="L32" s="16">
        <v>3</v>
      </c>
      <c r="M32" s="30">
        <f t="shared" si="2"/>
        <v>50</v>
      </c>
    </row>
    <row r="33" spans="1:13" ht="14.25">
      <c r="A33" s="19" t="s">
        <v>77</v>
      </c>
      <c r="B33" s="14">
        <v>0</v>
      </c>
      <c r="C33" s="94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  <c r="K33" s="16">
        <v>0</v>
      </c>
      <c r="L33" s="16">
        <v>0</v>
      </c>
      <c r="M33" s="30"/>
    </row>
    <row r="34" spans="1:13" ht="15">
      <c r="A34" s="22" t="s">
        <v>78</v>
      </c>
      <c r="B34" s="31">
        <v>298</v>
      </c>
      <c r="C34" s="22">
        <v>371</v>
      </c>
      <c r="D34" s="32">
        <f t="shared" si="0"/>
        <v>24.49664429530202</v>
      </c>
      <c r="E34" s="23">
        <v>171</v>
      </c>
      <c r="F34" s="23">
        <v>207</v>
      </c>
      <c r="G34" s="32">
        <f t="shared" si="1"/>
        <v>21.05263157894737</v>
      </c>
      <c r="H34" s="23">
        <v>6</v>
      </c>
      <c r="I34" s="23">
        <v>6</v>
      </c>
      <c r="J34" s="32">
        <f>I34*100/H34-100</f>
        <v>0</v>
      </c>
      <c r="K34" s="23">
        <v>141</v>
      </c>
      <c r="L34" s="23">
        <v>167</v>
      </c>
      <c r="M34" s="32">
        <f t="shared" si="2"/>
        <v>18.43971631205673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7:G34 M7:M29 D7:D34 M31:M34 J7:J8 J10 J12:J14 J16:J20 J22:J31 J33:J34">
    <cfRule type="cellIs" priority="14" dxfId="142" operator="greaterThan" stopIfTrue="1">
      <formula>0</formula>
    </cfRule>
  </conditionalFormatting>
  <conditionalFormatting sqref="G7:G34 M7:M29 D7:D34 M31:M34 J7:J8 J10 J12:J14 J16:J20 J22:J31 J33:J34">
    <cfRule type="cellIs" priority="13" dxfId="14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34"/>
  <sheetViews>
    <sheetView zoomScale="115" zoomScaleNormal="115" workbookViewId="0" topLeftCell="A19">
      <selection activeCell="O15" sqref="O15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4" spans="1:13" s="13" customFormat="1" ht="14.25">
      <c r="A4" s="192" t="s">
        <v>42</v>
      </c>
      <c r="B4" s="192" t="s">
        <v>301</v>
      </c>
      <c r="C4" s="192"/>
      <c r="D4" s="192"/>
      <c r="E4" s="192"/>
      <c r="F4" s="192"/>
      <c r="G4" s="192"/>
      <c r="H4" s="192" t="s">
        <v>302</v>
      </c>
      <c r="I4" s="192"/>
      <c r="J4" s="192"/>
      <c r="K4" s="192"/>
      <c r="L4" s="192"/>
      <c r="M4" s="192"/>
    </row>
    <row r="5" spans="1:13" s="13" customFormat="1" ht="16.5" customHeight="1">
      <c r="A5" s="192"/>
      <c r="B5" s="192" t="s">
        <v>303</v>
      </c>
      <c r="C5" s="192"/>
      <c r="D5" s="192"/>
      <c r="E5" s="192" t="s">
        <v>304</v>
      </c>
      <c r="F5" s="192"/>
      <c r="G5" s="192"/>
      <c r="H5" s="192" t="s">
        <v>305</v>
      </c>
      <c r="I5" s="192"/>
      <c r="J5" s="192"/>
      <c r="K5" s="192" t="s">
        <v>306</v>
      </c>
      <c r="L5" s="192"/>
      <c r="M5" s="192"/>
    </row>
    <row r="6" spans="1:13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  <c r="K6" s="61" t="s">
        <v>48</v>
      </c>
      <c r="L6" s="61" t="s">
        <v>49</v>
      </c>
      <c r="M6" s="61" t="s">
        <v>50</v>
      </c>
    </row>
    <row r="7" spans="1:13" ht="14.25">
      <c r="A7" s="19" t="s">
        <v>51</v>
      </c>
      <c r="B7" s="94">
        <v>0</v>
      </c>
      <c r="C7" s="16">
        <v>0</v>
      </c>
      <c r="D7" s="30"/>
      <c r="E7" s="16">
        <v>0</v>
      </c>
      <c r="F7" s="16">
        <v>0</v>
      </c>
      <c r="G7" s="30"/>
      <c r="H7" s="16">
        <v>0</v>
      </c>
      <c r="I7" s="16">
        <v>0</v>
      </c>
      <c r="J7" s="30"/>
      <c r="K7" s="16">
        <v>0</v>
      </c>
      <c r="L7" s="16">
        <v>0</v>
      </c>
      <c r="M7" s="30"/>
    </row>
    <row r="8" spans="1:13" ht="14.25">
      <c r="A8" s="19" t="s">
        <v>52</v>
      </c>
      <c r="B8" s="94">
        <v>0</v>
      </c>
      <c r="C8" s="16">
        <v>2</v>
      </c>
      <c r="D8" s="30" t="s">
        <v>311</v>
      </c>
      <c r="E8" s="16">
        <v>0</v>
      </c>
      <c r="F8" s="16">
        <v>1</v>
      </c>
      <c r="G8" s="30" t="s">
        <v>311</v>
      </c>
      <c r="H8" s="16">
        <v>0</v>
      </c>
      <c r="I8" s="16">
        <v>0</v>
      </c>
      <c r="J8" s="30"/>
      <c r="K8" s="16">
        <v>0</v>
      </c>
      <c r="L8" s="16">
        <v>1</v>
      </c>
      <c r="M8" s="30" t="s">
        <v>311</v>
      </c>
    </row>
    <row r="9" spans="1:13" ht="14.25">
      <c r="A9" s="19" t="s">
        <v>53</v>
      </c>
      <c r="B9" s="94">
        <v>4</v>
      </c>
      <c r="C9" s="16">
        <v>2</v>
      </c>
      <c r="D9" s="30">
        <f aca="true" t="shared" si="0" ref="D9:D34">C9*100/B9-100</f>
        <v>-50</v>
      </c>
      <c r="E9" s="16">
        <v>4</v>
      </c>
      <c r="F9" s="16">
        <v>1</v>
      </c>
      <c r="G9" s="30">
        <f aca="true" t="shared" si="1" ref="G9:G34">F9*100/E9-100</f>
        <v>-75</v>
      </c>
      <c r="H9" s="16">
        <v>0</v>
      </c>
      <c r="I9" s="16">
        <v>0</v>
      </c>
      <c r="J9" s="30"/>
      <c r="K9" s="16">
        <v>4</v>
      </c>
      <c r="L9" s="16">
        <v>1</v>
      </c>
      <c r="M9" s="30">
        <f aca="true" t="shared" si="2" ref="M9:M34">L9*100/K9-100</f>
        <v>-75</v>
      </c>
    </row>
    <row r="10" spans="1:13" ht="14.25">
      <c r="A10" s="19" t="s">
        <v>54</v>
      </c>
      <c r="B10" s="94">
        <v>13</v>
      </c>
      <c r="C10" s="16">
        <v>13</v>
      </c>
      <c r="D10" s="30">
        <f t="shared" si="0"/>
        <v>0</v>
      </c>
      <c r="E10" s="16">
        <v>11</v>
      </c>
      <c r="F10" s="16">
        <v>12</v>
      </c>
      <c r="G10" s="30">
        <f t="shared" si="1"/>
        <v>9.090909090909093</v>
      </c>
      <c r="H10" s="16">
        <v>0</v>
      </c>
      <c r="I10" s="16">
        <v>0</v>
      </c>
      <c r="J10" s="30"/>
      <c r="K10" s="16">
        <v>11</v>
      </c>
      <c r="L10" s="16">
        <v>12</v>
      </c>
      <c r="M10" s="30">
        <f t="shared" si="2"/>
        <v>9.090909090909093</v>
      </c>
    </row>
    <row r="11" spans="1:13" ht="14.25">
      <c r="A11" s="19" t="s">
        <v>55</v>
      </c>
      <c r="B11" s="94">
        <v>7</v>
      </c>
      <c r="C11" s="16">
        <v>7</v>
      </c>
      <c r="D11" s="30">
        <f t="shared" si="0"/>
        <v>0</v>
      </c>
      <c r="E11" s="16">
        <v>6</v>
      </c>
      <c r="F11" s="16">
        <v>3</v>
      </c>
      <c r="G11" s="30">
        <f t="shared" si="1"/>
        <v>-50</v>
      </c>
      <c r="H11" s="16">
        <v>0</v>
      </c>
      <c r="I11" s="16">
        <v>0</v>
      </c>
      <c r="J11" s="30"/>
      <c r="K11" s="16">
        <v>6</v>
      </c>
      <c r="L11" s="16">
        <v>3</v>
      </c>
      <c r="M11" s="30">
        <f t="shared" si="2"/>
        <v>-50</v>
      </c>
    </row>
    <row r="12" spans="1:13" ht="14.25">
      <c r="A12" s="19" t="s">
        <v>56</v>
      </c>
      <c r="B12" s="94">
        <v>2</v>
      </c>
      <c r="C12" s="16">
        <v>1</v>
      </c>
      <c r="D12" s="30">
        <f t="shared" si="0"/>
        <v>-50</v>
      </c>
      <c r="E12" s="16">
        <v>1</v>
      </c>
      <c r="F12" s="16">
        <v>1</v>
      </c>
      <c r="G12" s="30">
        <f t="shared" si="1"/>
        <v>0</v>
      </c>
      <c r="H12" s="16">
        <v>0</v>
      </c>
      <c r="I12" s="16">
        <v>0</v>
      </c>
      <c r="J12" s="30"/>
      <c r="K12" s="16">
        <v>1</v>
      </c>
      <c r="L12" s="16">
        <v>1</v>
      </c>
      <c r="M12" s="30">
        <f t="shared" si="2"/>
        <v>0</v>
      </c>
    </row>
    <row r="13" spans="1:13" ht="14.25">
      <c r="A13" s="19" t="s">
        <v>57</v>
      </c>
      <c r="B13" s="94">
        <v>1</v>
      </c>
      <c r="C13" s="16">
        <v>0</v>
      </c>
      <c r="D13" s="168" t="s">
        <v>316</v>
      </c>
      <c r="E13" s="16">
        <v>1</v>
      </c>
      <c r="F13" s="16">
        <v>0</v>
      </c>
      <c r="G13" s="168" t="s">
        <v>316</v>
      </c>
      <c r="H13" s="16">
        <v>0</v>
      </c>
      <c r="I13" s="16">
        <v>0</v>
      </c>
      <c r="J13" s="30"/>
      <c r="K13" s="16">
        <v>1</v>
      </c>
      <c r="L13" s="16">
        <v>0</v>
      </c>
      <c r="M13" s="168" t="s">
        <v>316</v>
      </c>
    </row>
    <row r="14" spans="1:13" ht="14.25">
      <c r="A14" s="19" t="s">
        <v>58</v>
      </c>
      <c r="B14" s="94">
        <v>2</v>
      </c>
      <c r="C14" s="16">
        <v>2</v>
      </c>
      <c r="D14" s="30">
        <f t="shared" si="0"/>
        <v>0</v>
      </c>
      <c r="E14" s="16">
        <v>2</v>
      </c>
      <c r="F14" s="16">
        <v>2</v>
      </c>
      <c r="G14" s="30">
        <f t="shared" si="1"/>
        <v>0</v>
      </c>
      <c r="H14" s="16">
        <v>0</v>
      </c>
      <c r="I14" s="16">
        <v>0</v>
      </c>
      <c r="J14" s="30"/>
      <c r="K14" s="16">
        <v>2</v>
      </c>
      <c r="L14" s="16">
        <v>2</v>
      </c>
      <c r="M14" s="30">
        <f t="shared" si="2"/>
        <v>0</v>
      </c>
    </row>
    <row r="15" spans="1:13" ht="14.25">
      <c r="A15" s="19" t="s">
        <v>59</v>
      </c>
      <c r="B15" s="94">
        <v>11</v>
      </c>
      <c r="C15" s="16">
        <v>5</v>
      </c>
      <c r="D15" s="30">
        <f t="shared" si="0"/>
        <v>-54.54545454545455</v>
      </c>
      <c r="E15" s="16">
        <v>10</v>
      </c>
      <c r="F15" s="16">
        <v>5</v>
      </c>
      <c r="G15" s="30">
        <f t="shared" si="1"/>
        <v>-50</v>
      </c>
      <c r="H15" s="16">
        <v>1</v>
      </c>
      <c r="I15" s="16">
        <v>0</v>
      </c>
      <c r="J15" s="168" t="s">
        <v>316</v>
      </c>
      <c r="K15" s="16">
        <v>9</v>
      </c>
      <c r="L15" s="16">
        <v>6</v>
      </c>
      <c r="M15" s="30">
        <f t="shared" si="2"/>
        <v>-33.33333333333333</v>
      </c>
    </row>
    <row r="16" spans="1:15" ht="14.25">
      <c r="A16" s="19" t="s">
        <v>60</v>
      </c>
      <c r="B16" s="94">
        <v>0</v>
      </c>
      <c r="C16" s="16">
        <v>3</v>
      </c>
      <c r="D16" s="30" t="s">
        <v>311</v>
      </c>
      <c r="E16" s="16">
        <v>0</v>
      </c>
      <c r="F16" s="16">
        <v>3</v>
      </c>
      <c r="G16" s="30" t="s">
        <v>311</v>
      </c>
      <c r="H16" s="16">
        <v>0</v>
      </c>
      <c r="I16" s="16">
        <v>0</v>
      </c>
      <c r="J16" s="30"/>
      <c r="K16" s="16">
        <v>0</v>
      </c>
      <c r="L16" s="16">
        <v>3</v>
      </c>
      <c r="M16" s="30" t="s">
        <v>311</v>
      </c>
      <c r="O16" s="167"/>
    </row>
    <row r="17" spans="1:13" ht="14.25">
      <c r="A17" s="19" t="s">
        <v>61</v>
      </c>
      <c r="B17" s="94">
        <v>1</v>
      </c>
      <c r="C17" s="16">
        <v>1</v>
      </c>
      <c r="D17" s="30">
        <f t="shared" si="0"/>
        <v>0</v>
      </c>
      <c r="E17" s="16">
        <v>1</v>
      </c>
      <c r="F17" s="16">
        <v>1</v>
      </c>
      <c r="G17" s="30">
        <f t="shared" si="1"/>
        <v>0</v>
      </c>
      <c r="H17" s="16">
        <v>0</v>
      </c>
      <c r="I17" s="16">
        <v>0</v>
      </c>
      <c r="J17" s="30"/>
      <c r="K17" s="16">
        <v>1</v>
      </c>
      <c r="L17" s="16">
        <v>1</v>
      </c>
      <c r="M17" s="30">
        <f t="shared" si="2"/>
        <v>0</v>
      </c>
    </row>
    <row r="18" spans="1:13" ht="14.25">
      <c r="A18" s="19" t="s">
        <v>62</v>
      </c>
      <c r="B18" s="94">
        <v>2</v>
      </c>
      <c r="C18" s="16">
        <v>1</v>
      </c>
      <c r="D18" s="30">
        <f t="shared" si="0"/>
        <v>-50</v>
      </c>
      <c r="E18" s="16">
        <v>2</v>
      </c>
      <c r="F18" s="16">
        <v>1</v>
      </c>
      <c r="G18" s="30">
        <f t="shared" si="1"/>
        <v>-50</v>
      </c>
      <c r="H18" s="16">
        <v>0</v>
      </c>
      <c r="I18" s="16">
        <v>0</v>
      </c>
      <c r="J18" s="30"/>
      <c r="K18" s="16">
        <v>2</v>
      </c>
      <c r="L18" s="16">
        <v>1</v>
      </c>
      <c r="M18" s="30">
        <f t="shared" si="2"/>
        <v>-50</v>
      </c>
    </row>
    <row r="19" spans="1:13" ht="14.25">
      <c r="A19" s="19" t="s">
        <v>63</v>
      </c>
      <c r="B19" s="94">
        <v>0</v>
      </c>
      <c r="C19" s="16">
        <v>1</v>
      </c>
      <c r="D19" s="30" t="s">
        <v>311</v>
      </c>
      <c r="E19" s="16">
        <v>0</v>
      </c>
      <c r="F19" s="16">
        <v>1</v>
      </c>
      <c r="G19" s="30" t="s">
        <v>311</v>
      </c>
      <c r="H19" s="16">
        <v>0</v>
      </c>
      <c r="I19" s="16">
        <v>0</v>
      </c>
      <c r="J19" s="30"/>
      <c r="K19" s="16">
        <v>0</v>
      </c>
      <c r="L19" s="16">
        <v>1</v>
      </c>
      <c r="M19" s="30" t="s">
        <v>311</v>
      </c>
    </row>
    <row r="20" spans="1:13" ht="14.25">
      <c r="A20" s="19" t="s">
        <v>64</v>
      </c>
      <c r="B20" s="94">
        <v>4</v>
      </c>
      <c r="C20" s="16">
        <v>8</v>
      </c>
      <c r="D20" s="30">
        <f t="shared" si="0"/>
        <v>100</v>
      </c>
      <c r="E20" s="16">
        <v>3</v>
      </c>
      <c r="F20" s="16">
        <v>8</v>
      </c>
      <c r="G20" s="30">
        <f t="shared" si="1"/>
        <v>166.66666666666669</v>
      </c>
      <c r="H20" s="16">
        <v>0</v>
      </c>
      <c r="I20" s="16">
        <v>1</v>
      </c>
      <c r="J20" s="30" t="s">
        <v>311</v>
      </c>
      <c r="K20" s="16">
        <v>3</v>
      </c>
      <c r="L20" s="16">
        <v>7</v>
      </c>
      <c r="M20" s="30">
        <f t="shared" si="2"/>
        <v>133.33333333333334</v>
      </c>
    </row>
    <row r="21" spans="1:13" ht="14.25">
      <c r="A21" s="19" t="s">
        <v>65</v>
      </c>
      <c r="B21" s="94">
        <v>2</v>
      </c>
      <c r="C21" s="16">
        <v>0</v>
      </c>
      <c r="D21" s="168" t="s">
        <v>316</v>
      </c>
      <c r="E21" s="16">
        <v>2</v>
      </c>
      <c r="F21" s="16">
        <v>0</v>
      </c>
      <c r="G21" s="168" t="s">
        <v>316</v>
      </c>
      <c r="H21" s="16">
        <v>0</v>
      </c>
      <c r="I21" s="16">
        <v>0</v>
      </c>
      <c r="J21" s="30"/>
      <c r="K21" s="16">
        <v>2</v>
      </c>
      <c r="L21" s="16">
        <v>0</v>
      </c>
      <c r="M21" s="168" t="s">
        <v>316</v>
      </c>
    </row>
    <row r="22" spans="1:13" ht="14.25">
      <c r="A22" s="19" t="s">
        <v>66</v>
      </c>
      <c r="B22" s="94">
        <v>5</v>
      </c>
      <c r="C22" s="16">
        <v>0</v>
      </c>
      <c r="D22" s="168" t="s">
        <v>316</v>
      </c>
      <c r="E22" s="16">
        <v>5</v>
      </c>
      <c r="F22" s="16">
        <v>0</v>
      </c>
      <c r="G22" s="168" t="s">
        <v>316</v>
      </c>
      <c r="H22" s="16">
        <v>0</v>
      </c>
      <c r="I22" s="16">
        <v>0</v>
      </c>
      <c r="J22" s="30"/>
      <c r="K22" s="16">
        <v>5</v>
      </c>
      <c r="L22" s="16">
        <v>0</v>
      </c>
      <c r="M22" s="168" t="s">
        <v>316</v>
      </c>
    </row>
    <row r="23" spans="1:16" ht="14.25">
      <c r="A23" s="19" t="s">
        <v>67</v>
      </c>
      <c r="B23" s="94">
        <v>6</v>
      </c>
      <c r="C23" s="16">
        <v>4</v>
      </c>
      <c r="D23" s="30">
        <f t="shared" si="0"/>
        <v>-33.33333333333333</v>
      </c>
      <c r="E23" s="16">
        <v>5</v>
      </c>
      <c r="F23" s="16">
        <v>4</v>
      </c>
      <c r="G23" s="30">
        <f t="shared" si="1"/>
        <v>-20</v>
      </c>
      <c r="H23" s="16">
        <v>0</v>
      </c>
      <c r="I23" s="16">
        <v>0</v>
      </c>
      <c r="J23" s="30"/>
      <c r="K23" s="16">
        <v>5</v>
      </c>
      <c r="L23" s="16">
        <v>5</v>
      </c>
      <c r="M23" s="30">
        <f t="shared" si="2"/>
        <v>0</v>
      </c>
      <c r="P23" s="149"/>
    </row>
    <row r="24" spans="1:13" ht="14.25">
      <c r="A24" s="19" t="s">
        <v>68</v>
      </c>
      <c r="B24" s="94">
        <v>2</v>
      </c>
      <c r="C24" s="16">
        <v>2</v>
      </c>
      <c r="D24" s="30">
        <f t="shared" si="0"/>
        <v>0</v>
      </c>
      <c r="E24" s="16">
        <v>1</v>
      </c>
      <c r="F24" s="16">
        <v>2</v>
      </c>
      <c r="G24" s="30">
        <f t="shared" si="1"/>
        <v>100</v>
      </c>
      <c r="H24" s="16">
        <v>0</v>
      </c>
      <c r="I24" s="16">
        <v>0</v>
      </c>
      <c r="J24" s="30"/>
      <c r="K24" s="16">
        <v>1</v>
      </c>
      <c r="L24" s="16">
        <v>2</v>
      </c>
      <c r="M24" s="30">
        <f t="shared" si="2"/>
        <v>100</v>
      </c>
    </row>
    <row r="25" spans="1:13" ht="14.25">
      <c r="A25" s="19" t="s">
        <v>69</v>
      </c>
      <c r="B25" s="94">
        <v>1</v>
      </c>
      <c r="C25" s="16">
        <v>3</v>
      </c>
      <c r="D25" s="30">
        <f t="shared" si="0"/>
        <v>200</v>
      </c>
      <c r="E25" s="16">
        <v>1</v>
      </c>
      <c r="F25" s="16">
        <v>3</v>
      </c>
      <c r="G25" s="30">
        <f t="shared" si="1"/>
        <v>200</v>
      </c>
      <c r="H25" s="16">
        <v>0</v>
      </c>
      <c r="I25" s="16">
        <v>0</v>
      </c>
      <c r="J25" s="30"/>
      <c r="K25" s="16">
        <v>1</v>
      </c>
      <c r="L25" s="16">
        <v>3</v>
      </c>
      <c r="M25" s="30">
        <f t="shared" si="2"/>
        <v>200</v>
      </c>
    </row>
    <row r="26" spans="1:13" ht="14.25">
      <c r="A26" s="19" t="s">
        <v>70</v>
      </c>
      <c r="B26" s="94">
        <v>0</v>
      </c>
      <c r="C26" s="16">
        <v>1</v>
      </c>
      <c r="D26" s="30" t="s">
        <v>311</v>
      </c>
      <c r="E26" s="16">
        <v>0</v>
      </c>
      <c r="F26" s="16">
        <v>1</v>
      </c>
      <c r="G26" s="30" t="s">
        <v>311</v>
      </c>
      <c r="H26" s="16">
        <v>0</v>
      </c>
      <c r="I26" s="16">
        <v>1</v>
      </c>
      <c r="J26" s="30" t="s">
        <v>311</v>
      </c>
      <c r="K26" s="16">
        <v>0</v>
      </c>
      <c r="L26" s="16">
        <v>0</v>
      </c>
      <c r="M26" s="30"/>
    </row>
    <row r="27" spans="1:13" ht="14.25">
      <c r="A27" s="19" t="s">
        <v>71</v>
      </c>
      <c r="B27" s="94">
        <v>0</v>
      </c>
      <c r="C27" s="16">
        <v>2</v>
      </c>
      <c r="D27" s="30" t="s">
        <v>311</v>
      </c>
      <c r="E27" s="16">
        <v>0</v>
      </c>
      <c r="F27" s="16">
        <v>2</v>
      </c>
      <c r="G27" s="30" t="s">
        <v>311</v>
      </c>
      <c r="H27" s="16">
        <v>0</v>
      </c>
      <c r="I27" s="16">
        <v>0</v>
      </c>
      <c r="J27" s="30"/>
      <c r="K27" s="16">
        <v>0</v>
      </c>
      <c r="L27" s="16">
        <v>2</v>
      </c>
      <c r="M27" s="30" t="s">
        <v>311</v>
      </c>
    </row>
    <row r="28" spans="1:13" ht="14.25">
      <c r="A28" s="19" t="s">
        <v>72</v>
      </c>
      <c r="B28" s="94">
        <v>6</v>
      </c>
      <c r="C28" s="16">
        <v>1</v>
      </c>
      <c r="D28" s="30">
        <f t="shared" si="0"/>
        <v>-83.33333333333333</v>
      </c>
      <c r="E28" s="16">
        <v>6</v>
      </c>
      <c r="F28" s="16">
        <v>1</v>
      </c>
      <c r="G28" s="30">
        <f t="shared" si="1"/>
        <v>-83.33333333333333</v>
      </c>
      <c r="H28" s="16">
        <v>0</v>
      </c>
      <c r="I28" s="16">
        <v>0</v>
      </c>
      <c r="J28" s="30"/>
      <c r="K28" s="16">
        <v>6</v>
      </c>
      <c r="L28" s="16">
        <v>1</v>
      </c>
      <c r="M28" s="30">
        <f t="shared" si="2"/>
        <v>-83.33333333333333</v>
      </c>
    </row>
    <row r="29" spans="1:13" ht="14.25">
      <c r="A29" s="19" t="s">
        <v>73</v>
      </c>
      <c r="B29" s="94">
        <v>0</v>
      </c>
      <c r="C29" s="16">
        <v>2</v>
      </c>
      <c r="D29" s="30" t="s">
        <v>311</v>
      </c>
      <c r="E29" s="16">
        <v>0</v>
      </c>
      <c r="F29" s="16">
        <v>2</v>
      </c>
      <c r="G29" s="30" t="s">
        <v>311</v>
      </c>
      <c r="H29" s="16">
        <v>0</v>
      </c>
      <c r="I29" s="16">
        <v>0</v>
      </c>
      <c r="J29" s="30"/>
      <c r="K29" s="16">
        <v>0</v>
      </c>
      <c r="L29" s="16">
        <v>2</v>
      </c>
      <c r="M29" s="30" t="s">
        <v>311</v>
      </c>
    </row>
    <row r="30" spans="1:13" ht="14.25">
      <c r="A30" s="19" t="s">
        <v>74</v>
      </c>
      <c r="B30" s="94">
        <v>1</v>
      </c>
      <c r="C30" s="16">
        <v>1</v>
      </c>
      <c r="D30" s="30">
        <f t="shared" si="0"/>
        <v>0</v>
      </c>
      <c r="E30" s="16">
        <v>1</v>
      </c>
      <c r="F30" s="16">
        <v>0</v>
      </c>
      <c r="G30" s="168" t="s">
        <v>316</v>
      </c>
      <c r="H30" s="16">
        <v>0</v>
      </c>
      <c r="I30" s="16">
        <v>0</v>
      </c>
      <c r="J30" s="30"/>
      <c r="K30" s="16">
        <v>1</v>
      </c>
      <c r="L30" s="16">
        <v>0</v>
      </c>
      <c r="M30" s="168" t="s">
        <v>316</v>
      </c>
    </row>
    <row r="31" spans="1:13" ht="14.25">
      <c r="A31" s="19" t="s">
        <v>75</v>
      </c>
      <c r="B31" s="94">
        <v>3</v>
      </c>
      <c r="C31" s="16">
        <v>5</v>
      </c>
      <c r="D31" s="30">
        <f t="shared" si="0"/>
        <v>66.66666666666666</v>
      </c>
      <c r="E31" s="16">
        <v>3</v>
      </c>
      <c r="F31" s="16">
        <v>5</v>
      </c>
      <c r="G31" s="30">
        <f t="shared" si="1"/>
        <v>66.66666666666666</v>
      </c>
      <c r="H31" s="16">
        <v>0</v>
      </c>
      <c r="I31" s="16">
        <v>1</v>
      </c>
      <c r="J31" s="30" t="s">
        <v>311</v>
      </c>
      <c r="K31" s="16">
        <v>3</v>
      </c>
      <c r="L31" s="16">
        <v>4</v>
      </c>
      <c r="M31" s="30">
        <f t="shared" si="2"/>
        <v>33.33333333333334</v>
      </c>
    </row>
    <row r="32" spans="1:13" ht="14.25">
      <c r="A32" s="19" t="s">
        <v>76</v>
      </c>
      <c r="B32" s="94">
        <v>2</v>
      </c>
      <c r="C32" s="16">
        <v>1</v>
      </c>
      <c r="D32" s="30">
        <f t="shared" si="0"/>
        <v>-50</v>
      </c>
      <c r="E32" s="16">
        <v>2</v>
      </c>
      <c r="F32" s="16">
        <v>1</v>
      </c>
      <c r="G32" s="30">
        <f t="shared" si="1"/>
        <v>-50</v>
      </c>
      <c r="H32" s="16">
        <v>1</v>
      </c>
      <c r="I32" s="16">
        <v>0</v>
      </c>
      <c r="J32" s="168" t="s">
        <v>316</v>
      </c>
      <c r="K32" s="16">
        <v>1</v>
      </c>
      <c r="L32" s="16">
        <v>1</v>
      </c>
      <c r="M32" s="30">
        <f t="shared" si="2"/>
        <v>0</v>
      </c>
    </row>
    <row r="33" spans="1:13" ht="14.25">
      <c r="A33" s="19" t="s">
        <v>77</v>
      </c>
      <c r="B33" s="94">
        <v>0</v>
      </c>
      <c r="C33" s="16">
        <v>0</v>
      </c>
      <c r="D33" s="30"/>
      <c r="E33" s="16">
        <v>0</v>
      </c>
      <c r="F33" s="16">
        <v>0</v>
      </c>
      <c r="G33" s="30"/>
      <c r="H33" s="16">
        <v>0</v>
      </c>
      <c r="I33" s="16">
        <v>0</v>
      </c>
      <c r="J33" s="30"/>
      <c r="K33" s="16">
        <v>0</v>
      </c>
      <c r="L33" s="16">
        <v>0</v>
      </c>
      <c r="M33" s="30"/>
    </row>
    <row r="34" spans="1:13" ht="15">
      <c r="A34" s="22" t="s">
        <v>78</v>
      </c>
      <c r="B34" s="31">
        <v>75</v>
      </c>
      <c r="C34" s="189">
        <v>68</v>
      </c>
      <c r="D34" s="175">
        <f t="shared" si="0"/>
        <v>-9.333333333333329</v>
      </c>
      <c r="E34" s="186">
        <v>67</v>
      </c>
      <c r="F34" s="186">
        <v>60</v>
      </c>
      <c r="G34" s="175">
        <f t="shared" si="1"/>
        <v>-10.447761194029852</v>
      </c>
      <c r="H34" s="186">
        <v>2</v>
      </c>
      <c r="I34" s="186">
        <v>3</v>
      </c>
      <c r="J34" s="175">
        <f>I34*100/H34-100</f>
        <v>50</v>
      </c>
      <c r="K34" s="186">
        <v>65</v>
      </c>
      <c r="L34" s="186">
        <v>59</v>
      </c>
      <c r="M34" s="175">
        <f t="shared" si="2"/>
        <v>-9.230769230769226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7:D12 G7:G12 M7:M12 J7:J14 D14:D20 D23:D34 G14:G20 G23:G29 G31:G35 J16:J31 J33:J34 M14:M20 M23:M29 M31:M34">
    <cfRule type="cellIs" priority="34" dxfId="142" operator="greaterThan" stopIfTrue="1">
      <formula>0</formula>
    </cfRule>
  </conditionalFormatting>
  <conditionalFormatting sqref="D7:D12 G7:G12 M7:M12 J7:J14 D14:D20 D23:D34 G14:G20 G23:G29 G31:G35 J16:J31 J33:J34 M14:M20 M23:M29 M31:M34">
    <cfRule type="cellIs" priority="33" dxfId="144" operator="lessThanOrEqual" stopIfTrue="1">
      <formula>0</formula>
    </cfRule>
  </conditionalFormatting>
  <conditionalFormatting sqref="D7:D12 D14:D20 D23:D34">
    <cfRule type="cellIs" priority="32" dxfId="142" operator="greaterThan" stopIfTrue="1">
      <formula>0</formula>
    </cfRule>
  </conditionalFormatting>
  <conditionalFormatting sqref="D7:D12 D14:D20 D23:D34">
    <cfRule type="cellIs" priority="31" dxfId="144" operator="lessThanOrEqual" stopIfTrue="1">
      <formula>0</formula>
    </cfRule>
  </conditionalFormatting>
  <conditionalFormatting sqref="G7:G12 G14:G20 G23:G29 G31:G34">
    <cfRule type="cellIs" priority="30" dxfId="142" operator="greaterThan" stopIfTrue="1">
      <formula>0</formula>
    </cfRule>
  </conditionalFormatting>
  <conditionalFormatting sqref="G7:G12 G14:G20 G23:G29 G31:G34">
    <cfRule type="cellIs" priority="29" dxfId="144" operator="lessThanOrEqual" stopIfTrue="1">
      <formula>0</formula>
    </cfRule>
  </conditionalFormatting>
  <conditionalFormatting sqref="M7:M12 M14:M20 M23:M29 M31:M34">
    <cfRule type="cellIs" priority="28" dxfId="142" operator="greaterThan" stopIfTrue="1">
      <formula>0</formula>
    </cfRule>
  </conditionalFormatting>
  <conditionalFormatting sqref="M7:M12 M14:M20 M23:M29 M31:M34">
    <cfRule type="cellIs" priority="27" dxfId="14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B22" sqref="B22"/>
    </sheetView>
  </sheetViews>
  <sheetFormatPr defaultColWidth="9.140625" defaultRowHeight="15"/>
  <cols>
    <col min="1" max="1" width="28.57421875" style="27" customWidth="1"/>
    <col min="2" max="3" width="10.8515625" style="27" customWidth="1"/>
    <col min="4" max="4" width="9.140625" style="27" customWidth="1"/>
    <col min="5" max="6" width="10.8515625" style="27" customWidth="1"/>
    <col min="7" max="7" width="9.140625" style="27" customWidth="1"/>
    <col min="8" max="9" width="10.8515625" style="27" customWidth="1"/>
    <col min="10" max="10" width="9.8515625" style="27" customWidth="1"/>
    <col min="11" max="13" width="10.8515625" style="27" customWidth="1"/>
    <col min="14" max="16384" width="9.140625" style="27" customWidth="1"/>
  </cols>
  <sheetData>
    <row r="1" spans="1:10" ht="18">
      <c r="A1" s="194" t="s">
        <v>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">
      <c r="A2" s="194" t="s">
        <v>315</v>
      </c>
      <c r="B2" s="194"/>
      <c r="C2" s="194"/>
      <c r="D2" s="194"/>
      <c r="E2" s="194"/>
      <c r="F2" s="194"/>
      <c r="G2" s="194"/>
      <c r="H2" s="194"/>
      <c r="I2" s="194"/>
      <c r="J2" s="194"/>
    </row>
    <row r="4" spans="1:10" s="28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28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28" customFormat="1" ht="14.25">
      <c r="A6" s="192"/>
      <c r="B6" s="61" t="s">
        <v>81</v>
      </c>
      <c r="C6" s="61" t="s">
        <v>49</v>
      </c>
      <c r="D6" s="61" t="s">
        <v>50</v>
      </c>
      <c r="E6" s="61" t="s">
        <v>81</v>
      </c>
      <c r="F6" s="61" t="s">
        <v>49</v>
      </c>
      <c r="G6" s="61" t="s">
        <v>50</v>
      </c>
      <c r="H6" s="61" t="s">
        <v>81</v>
      </c>
      <c r="I6" s="61" t="s">
        <v>49</v>
      </c>
      <c r="J6" s="61" t="s">
        <v>50</v>
      </c>
    </row>
    <row r="7" spans="1:10" ht="21" customHeight="1">
      <c r="A7" s="19" t="s">
        <v>82</v>
      </c>
      <c r="B7" s="18">
        <v>4900</v>
      </c>
      <c r="C7" s="18">
        <v>5458</v>
      </c>
      <c r="D7" s="25">
        <f>C7*100/B7-100</f>
        <v>11.387755102040813</v>
      </c>
      <c r="E7" s="18">
        <v>510</v>
      </c>
      <c r="F7" s="18">
        <v>568</v>
      </c>
      <c r="G7" s="25">
        <f>F7*100/E7-100</f>
        <v>11.372549019607845</v>
      </c>
      <c r="H7" s="18">
        <v>7901</v>
      </c>
      <c r="I7" s="18">
        <v>8528</v>
      </c>
      <c r="J7" s="25">
        <f>I7*100/H7-100</f>
        <v>7.935704341222632</v>
      </c>
    </row>
    <row r="8" spans="1:10" ht="21" customHeight="1">
      <c r="A8" s="19" t="s">
        <v>83</v>
      </c>
      <c r="B8" s="18">
        <v>702</v>
      </c>
      <c r="C8" s="18">
        <v>943</v>
      </c>
      <c r="D8" s="25">
        <f aca="true" t="shared" si="0" ref="D8:D14">C8*100/B8-100</f>
        <v>34.330484330484325</v>
      </c>
      <c r="E8" s="18">
        <v>144</v>
      </c>
      <c r="F8" s="18">
        <v>160</v>
      </c>
      <c r="G8" s="25">
        <f aca="true" t="shared" si="1" ref="G8:G14">F8*100/E8-100</f>
        <v>11.111111111111114</v>
      </c>
      <c r="H8" s="18">
        <v>938</v>
      </c>
      <c r="I8" s="18">
        <v>1260</v>
      </c>
      <c r="J8" s="25">
        <f aca="true" t="shared" si="2" ref="J8:J14">I8*100/H8-100</f>
        <v>34.32835820895522</v>
      </c>
    </row>
    <row r="9" spans="1:10" ht="28.5">
      <c r="A9" s="19" t="s">
        <v>84</v>
      </c>
      <c r="B9" s="18">
        <v>284</v>
      </c>
      <c r="C9" s="18">
        <v>280</v>
      </c>
      <c r="D9" s="25">
        <f t="shared" si="0"/>
        <v>-1.4084507042253591</v>
      </c>
      <c r="E9" s="18">
        <v>39</v>
      </c>
      <c r="F9" s="18">
        <v>46</v>
      </c>
      <c r="G9" s="25">
        <f t="shared" si="1"/>
        <v>17.948717948717942</v>
      </c>
      <c r="H9" s="18">
        <v>421</v>
      </c>
      <c r="I9" s="18">
        <v>353</v>
      </c>
      <c r="J9" s="25">
        <f t="shared" si="2"/>
        <v>-16.152019002375297</v>
      </c>
    </row>
    <row r="10" spans="1:10" ht="20.25" customHeight="1">
      <c r="A10" s="19" t="s">
        <v>85</v>
      </c>
      <c r="B10" s="18">
        <v>1264</v>
      </c>
      <c r="C10" s="18">
        <v>1424</v>
      </c>
      <c r="D10" s="25">
        <f t="shared" si="0"/>
        <v>12.658227848101262</v>
      </c>
      <c r="E10" s="18">
        <v>226</v>
      </c>
      <c r="F10" s="18">
        <v>229</v>
      </c>
      <c r="G10" s="25">
        <f t="shared" si="1"/>
        <v>1.3274336283185875</v>
      </c>
      <c r="H10" s="18">
        <v>1716</v>
      </c>
      <c r="I10" s="18">
        <v>1823</v>
      </c>
      <c r="J10" s="25">
        <f t="shared" si="2"/>
        <v>6.235431235431236</v>
      </c>
    </row>
    <row r="11" spans="1:10" ht="20.25" customHeight="1">
      <c r="A11" s="19" t="s">
        <v>86</v>
      </c>
      <c r="B11" s="18">
        <v>3969</v>
      </c>
      <c r="C11" s="18">
        <v>4226</v>
      </c>
      <c r="D11" s="25">
        <f t="shared" si="0"/>
        <v>6.475182665658849</v>
      </c>
      <c r="E11" s="18">
        <v>518</v>
      </c>
      <c r="F11" s="18">
        <v>577</v>
      </c>
      <c r="G11" s="25">
        <f t="shared" si="1"/>
        <v>11.389961389961385</v>
      </c>
      <c r="H11" s="18">
        <v>3744</v>
      </c>
      <c r="I11" s="18">
        <v>3966</v>
      </c>
      <c r="J11" s="25">
        <f t="shared" si="2"/>
        <v>5.929487179487182</v>
      </c>
    </row>
    <row r="12" spans="1:10" ht="20.25" customHeight="1">
      <c r="A12" s="19" t="s">
        <v>87</v>
      </c>
      <c r="B12" s="18">
        <v>742</v>
      </c>
      <c r="C12" s="18">
        <v>772</v>
      </c>
      <c r="D12" s="25">
        <f t="shared" si="0"/>
        <v>4.043126684636121</v>
      </c>
      <c r="E12" s="18">
        <v>93</v>
      </c>
      <c r="F12" s="18">
        <v>97</v>
      </c>
      <c r="G12" s="25">
        <f t="shared" si="1"/>
        <v>4.3010752688172005</v>
      </c>
      <c r="H12" s="18">
        <v>681</v>
      </c>
      <c r="I12" s="18">
        <v>718</v>
      </c>
      <c r="J12" s="25">
        <f t="shared" si="2"/>
        <v>5.433186490455213</v>
      </c>
    </row>
    <row r="13" spans="1:10" ht="20.25" customHeight="1">
      <c r="A13" s="19" t="s">
        <v>88</v>
      </c>
      <c r="B13" s="18">
        <v>229</v>
      </c>
      <c r="C13" s="18">
        <v>249</v>
      </c>
      <c r="D13" s="25">
        <f t="shared" si="0"/>
        <v>8.733624454148469</v>
      </c>
      <c r="E13" s="18">
        <v>15</v>
      </c>
      <c r="F13" s="18">
        <v>11</v>
      </c>
      <c r="G13" s="25">
        <f t="shared" si="1"/>
        <v>-26.66666666666667</v>
      </c>
      <c r="H13" s="18">
        <v>246</v>
      </c>
      <c r="I13" s="18">
        <v>274</v>
      </c>
      <c r="J13" s="25">
        <f t="shared" si="2"/>
        <v>11.382113821138205</v>
      </c>
    </row>
    <row r="14" spans="1:10" ht="20.25" customHeight="1">
      <c r="A14" s="22" t="s">
        <v>78</v>
      </c>
      <c r="B14" s="35">
        <v>12090</v>
      </c>
      <c r="C14" s="35">
        <v>13352</v>
      </c>
      <c r="D14" s="36">
        <f t="shared" si="0"/>
        <v>10.438378825475596</v>
      </c>
      <c r="E14" s="35">
        <v>1545</v>
      </c>
      <c r="F14" s="35">
        <v>1688</v>
      </c>
      <c r="G14" s="36">
        <f t="shared" si="1"/>
        <v>9.25566343042071</v>
      </c>
      <c r="H14" s="35">
        <v>15647</v>
      </c>
      <c r="I14" s="35">
        <v>16921</v>
      </c>
      <c r="J14" s="36">
        <f t="shared" si="2"/>
        <v>8.142135872691256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J7:J14 G7:G14">
    <cfRule type="cellIs" priority="1" dxfId="142" operator="greaterThan" stopIfTrue="1">
      <formula>0</formula>
    </cfRule>
    <cfRule type="cellIs" priority="2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64"/>
  <sheetViews>
    <sheetView zoomScale="85" zoomScaleNormal="85" workbookViewId="0" topLeftCell="A1">
      <selection activeCell="X12" sqref="X12"/>
    </sheetView>
  </sheetViews>
  <sheetFormatPr defaultColWidth="9.140625" defaultRowHeight="15"/>
  <cols>
    <col min="1" max="1" width="21.140625" style="1" customWidth="1"/>
    <col min="2" max="3" width="8.8515625" style="1" customWidth="1"/>
    <col min="4" max="4" width="10.7109375" style="1" customWidth="1"/>
    <col min="5" max="6" width="8.8515625" style="1" customWidth="1"/>
    <col min="7" max="7" width="10.00390625" style="1" customWidth="1"/>
    <col min="8" max="22" width="8.8515625" style="1" customWidth="1"/>
    <col min="23" max="16384" width="9.140625" style="1" customWidth="1"/>
  </cols>
  <sheetData>
    <row r="1" spans="1:22" ht="18">
      <c r="A1" s="191" t="s">
        <v>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4" spans="1:22" s="13" customFormat="1" ht="14.25">
      <c r="A4" s="192" t="s">
        <v>42</v>
      </c>
      <c r="B4" s="192" t="s">
        <v>82</v>
      </c>
      <c r="C4" s="192"/>
      <c r="D4" s="192"/>
      <c r="E4" s="192" t="s">
        <v>83</v>
      </c>
      <c r="F4" s="192"/>
      <c r="G4" s="192"/>
      <c r="H4" s="192" t="s">
        <v>89</v>
      </c>
      <c r="I4" s="192"/>
      <c r="J4" s="192"/>
      <c r="K4" s="192" t="s">
        <v>85</v>
      </c>
      <c r="L4" s="192"/>
      <c r="M4" s="192"/>
      <c r="N4" s="192" t="s">
        <v>86</v>
      </c>
      <c r="O4" s="192"/>
      <c r="P4" s="192"/>
      <c r="Q4" s="192" t="s">
        <v>87</v>
      </c>
      <c r="R4" s="192"/>
      <c r="S4" s="192"/>
      <c r="T4" s="192" t="s">
        <v>90</v>
      </c>
      <c r="U4" s="192"/>
      <c r="V4" s="192"/>
    </row>
    <row r="5" spans="1:22" s="13" customFormat="1" ht="28.5">
      <c r="A5" s="192"/>
      <c r="B5" s="61" t="s">
        <v>91</v>
      </c>
      <c r="C5" s="61" t="s">
        <v>92</v>
      </c>
      <c r="D5" s="61" t="s">
        <v>93</v>
      </c>
      <c r="E5" s="61" t="s">
        <v>91</v>
      </c>
      <c r="F5" s="61" t="s">
        <v>92</v>
      </c>
      <c r="G5" s="61" t="s">
        <v>93</v>
      </c>
      <c r="H5" s="61" t="s">
        <v>91</v>
      </c>
      <c r="I5" s="61" t="s">
        <v>92</v>
      </c>
      <c r="J5" s="61" t="s">
        <v>93</v>
      </c>
      <c r="K5" s="61" t="s">
        <v>91</v>
      </c>
      <c r="L5" s="61" t="s">
        <v>92</v>
      </c>
      <c r="M5" s="61" t="s">
        <v>93</v>
      </c>
      <c r="N5" s="61" t="s">
        <v>91</v>
      </c>
      <c r="O5" s="61" t="s">
        <v>92</v>
      </c>
      <c r="P5" s="61" t="s">
        <v>93</v>
      </c>
      <c r="Q5" s="61" t="s">
        <v>91</v>
      </c>
      <c r="R5" s="61" t="s">
        <v>92</v>
      </c>
      <c r="S5" s="61" t="s">
        <v>93</v>
      </c>
      <c r="T5" s="61" t="s">
        <v>91</v>
      </c>
      <c r="U5" s="61" t="s">
        <v>92</v>
      </c>
      <c r="V5" s="61" t="s">
        <v>93</v>
      </c>
    </row>
    <row r="6" spans="1:22" ht="18.75" customHeight="1">
      <c r="A6" s="19" t="s">
        <v>51</v>
      </c>
      <c r="B6" s="158">
        <v>0</v>
      </c>
      <c r="C6" s="20"/>
      <c r="D6" s="20"/>
      <c r="E6" s="18">
        <v>0</v>
      </c>
      <c r="F6" s="20"/>
      <c r="G6" s="20"/>
      <c r="H6" s="18">
        <v>0</v>
      </c>
      <c r="I6" s="20"/>
      <c r="J6" s="20"/>
      <c r="K6" s="18">
        <v>0</v>
      </c>
      <c r="L6" s="20"/>
      <c r="M6" s="20"/>
      <c r="N6" s="18">
        <v>0</v>
      </c>
      <c r="O6" s="20"/>
      <c r="P6" s="20"/>
      <c r="Q6" s="18">
        <v>0</v>
      </c>
      <c r="R6" s="20"/>
      <c r="S6" s="20"/>
      <c r="T6" s="18">
        <v>0</v>
      </c>
      <c r="U6" s="20"/>
      <c r="V6" s="20"/>
    </row>
    <row r="7" spans="1:22" ht="18.75" customHeight="1">
      <c r="A7" s="19" t="s">
        <v>52</v>
      </c>
      <c r="B7" s="165">
        <v>132</v>
      </c>
      <c r="C7" s="25">
        <v>16.8141592920354</v>
      </c>
      <c r="D7" s="25">
        <f>B7*100/'1.'!F8</f>
        <v>38.26086956521739</v>
      </c>
      <c r="E7" s="18">
        <v>30</v>
      </c>
      <c r="F7" s="164">
        <v>66.66666666666666</v>
      </c>
      <c r="G7" s="25">
        <f>E7*100/'1.'!F8</f>
        <v>8.695652173913043</v>
      </c>
      <c r="H7" s="18">
        <v>6</v>
      </c>
      <c r="I7" s="34">
        <v>-33.33333333333333</v>
      </c>
      <c r="J7" s="25">
        <f>H7*100/'1.'!F8</f>
        <v>1.7391304347826086</v>
      </c>
      <c r="K7" s="18">
        <v>38</v>
      </c>
      <c r="L7" s="25">
        <v>8.57142857142857</v>
      </c>
      <c r="M7" s="25">
        <f>K7*100/'1.'!F8</f>
        <v>11.014492753623188</v>
      </c>
      <c r="N7" s="18">
        <v>111</v>
      </c>
      <c r="O7" s="25">
        <v>18.085106382978722</v>
      </c>
      <c r="P7" s="25">
        <f>N7*100/'1.'!F8</f>
        <v>32.17391304347826</v>
      </c>
      <c r="Q7" s="18">
        <v>26</v>
      </c>
      <c r="R7" s="25">
        <v>44.44444444444446</v>
      </c>
      <c r="S7" s="25">
        <f>Q7*100/'1.'!F8</f>
        <v>7.536231884057971</v>
      </c>
      <c r="T7" s="18">
        <v>2</v>
      </c>
      <c r="U7" s="25">
        <v>-60</v>
      </c>
      <c r="V7" s="25">
        <f>T7*100/'1.'!F8</f>
        <v>0.5797101449275363</v>
      </c>
    </row>
    <row r="8" spans="1:22" ht="18.75" customHeight="1">
      <c r="A8" s="19" t="s">
        <v>53</v>
      </c>
      <c r="B8" s="165">
        <v>152</v>
      </c>
      <c r="C8" s="25">
        <v>21.599999999999994</v>
      </c>
      <c r="D8" s="25">
        <f>B8*100/'1.'!F9</f>
        <v>35.76470588235294</v>
      </c>
      <c r="E8" s="18">
        <v>60</v>
      </c>
      <c r="F8" s="34">
        <v>33.33333333333334</v>
      </c>
      <c r="G8" s="25">
        <f>E8*100/'1.'!F9</f>
        <v>14.117647058823529</v>
      </c>
      <c r="H8" s="18">
        <v>5</v>
      </c>
      <c r="I8" s="25">
        <v>-44.44444444444444</v>
      </c>
      <c r="J8" s="25">
        <f>H8*100/'1.'!F9</f>
        <v>1.1764705882352942</v>
      </c>
      <c r="K8" s="18">
        <v>31</v>
      </c>
      <c r="L8" s="25">
        <v>-20.51282051282051</v>
      </c>
      <c r="M8" s="25">
        <f>K8*100/'1.'!F9</f>
        <v>7.294117647058823</v>
      </c>
      <c r="N8" s="18">
        <v>131</v>
      </c>
      <c r="O8" s="25">
        <v>13.913043478260875</v>
      </c>
      <c r="P8" s="25">
        <f>N8*100/'1.'!F9</f>
        <v>30.823529411764707</v>
      </c>
      <c r="Q8" s="18">
        <v>39</v>
      </c>
      <c r="R8" s="25">
        <v>14.705882352941174</v>
      </c>
      <c r="S8" s="25">
        <f>Q8*100/'1.'!F9</f>
        <v>9.176470588235293</v>
      </c>
      <c r="T8" s="18">
        <v>7</v>
      </c>
      <c r="U8" s="25">
        <v>-22.22222222222223</v>
      </c>
      <c r="V8" s="25">
        <f>T8*100/'1.'!F9</f>
        <v>1.6470588235294117</v>
      </c>
    </row>
    <row r="9" spans="1:22" ht="18.75" customHeight="1">
      <c r="A9" s="19" t="s">
        <v>54</v>
      </c>
      <c r="B9" s="165">
        <v>433</v>
      </c>
      <c r="C9" s="25">
        <v>7.711442786069654</v>
      </c>
      <c r="D9" s="25">
        <f>B9*100/'1.'!F10</f>
        <v>40.54307116104869</v>
      </c>
      <c r="E9" s="18">
        <v>58</v>
      </c>
      <c r="F9" s="25">
        <v>61.111111111111114</v>
      </c>
      <c r="G9" s="25">
        <f>E9*100/'1.'!F10</f>
        <v>5.430711610486892</v>
      </c>
      <c r="H9" s="18">
        <v>24</v>
      </c>
      <c r="I9" s="25">
        <v>14.285714285714292</v>
      </c>
      <c r="J9" s="25">
        <f>H9*100/'1.'!F10</f>
        <v>2.247191011235955</v>
      </c>
      <c r="K9" s="18">
        <v>101</v>
      </c>
      <c r="L9" s="25">
        <v>-2.884615384615387</v>
      </c>
      <c r="M9" s="25">
        <f>K9*100/'1.'!F10</f>
        <v>9.456928838951312</v>
      </c>
      <c r="N9" s="18">
        <v>379</v>
      </c>
      <c r="O9" s="25">
        <v>0</v>
      </c>
      <c r="P9" s="25">
        <f>N9*100/'1.'!F10</f>
        <v>35.48689138576779</v>
      </c>
      <c r="Q9" s="18">
        <v>63</v>
      </c>
      <c r="R9" s="25">
        <v>12.5</v>
      </c>
      <c r="S9" s="25">
        <f>Q9*100/'1.'!F10</f>
        <v>5.898876404494382</v>
      </c>
      <c r="T9" s="18">
        <v>10</v>
      </c>
      <c r="U9" s="25">
        <v>-52.38095238095238</v>
      </c>
      <c r="V9" s="25">
        <f>T9*100/'1.'!F10</f>
        <v>0.9363295880149812</v>
      </c>
    </row>
    <row r="10" spans="1:22" ht="18.75" customHeight="1">
      <c r="A10" s="19" t="s">
        <v>55</v>
      </c>
      <c r="B10" s="165">
        <v>203</v>
      </c>
      <c r="C10" s="25">
        <v>41.958041958041946</v>
      </c>
      <c r="D10" s="25">
        <f>B10*100/'1.'!F11</f>
        <v>39.80392156862745</v>
      </c>
      <c r="E10" s="18">
        <v>37</v>
      </c>
      <c r="F10" s="25">
        <v>68.18181818181819</v>
      </c>
      <c r="G10" s="25">
        <f>E10*100/'1.'!F11</f>
        <v>7.254901960784314</v>
      </c>
      <c r="H10" s="18">
        <v>13</v>
      </c>
      <c r="I10" s="34">
        <v>116.66666666666666</v>
      </c>
      <c r="J10" s="25">
        <f>H10*100/'1.'!F11</f>
        <v>2.549019607843137</v>
      </c>
      <c r="K10" s="18">
        <v>60</v>
      </c>
      <c r="L10" s="25">
        <v>17.647058823529406</v>
      </c>
      <c r="M10" s="25">
        <f>K10*100/'1.'!F11</f>
        <v>11.764705882352942</v>
      </c>
      <c r="N10" s="18">
        <v>158</v>
      </c>
      <c r="O10" s="25">
        <v>20.610687022900763</v>
      </c>
      <c r="P10" s="25">
        <f>N10*100/'1.'!F11</f>
        <v>30.980392156862745</v>
      </c>
      <c r="Q10" s="18">
        <v>26</v>
      </c>
      <c r="R10" s="34">
        <v>-7.142857142857139</v>
      </c>
      <c r="S10" s="25">
        <f>Q10*100/'1.'!F11</f>
        <v>5.098039215686274</v>
      </c>
      <c r="T10" s="18">
        <v>13</v>
      </c>
      <c r="U10" s="25">
        <v>62.5</v>
      </c>
      <c r="V10" s="25">
        <f>T10*100/'1.'!F11</f>
        <v>2.549019607843137</v>
      </c>
    </row>
    <row r="11" spans="1:22" ht="18.75" customHeight="1">
      <c r="A11" s="19" t="s">
        <v>56</v>
      </c>
      <c r="B11" s="165">
        <v>204</v>
      </c>
      <c r="C11" s="25">
        <v>17.241379310344826</v>
      </c>
      <c r="D11" s="25">
        <f>B11*100/'1.'!F12</f>
        <v>41.12903225806452</v>
      </c>
      <c r="E11" s="18">
        <v>28</v>
      </c>
      <c r="F11" s="25">
        <v>-6.666666666666671</v>
      </c>
      <c r="G11" s="25">
        <f>E11*100/'1.'!F12</f>
        <v>5.645161290322581</v>
      </c>
      <c r="H11" s="18">
        <v>16</v>
      </c>
      <c r="I11" s="25">
        <v>33.33333333333334</v>
      </c>
      <c r="J11" s="25">
        <f>H11*100/'1.'!F12</f>
        <v>3.225806451612903</v>
      </c>
      <c r="K11" s="18">
        <v>61</v>
      </c>
      <c r="L11" s="25">
        <v>0</v>
      </c>
      <c r="M11" s="25">
        <f>K11*100/'1.'!F12</f>
        <v>12.298387096774194</v>
      </c>
      <c r="N11" s="18">
        <v>146</v>
      </c>
      <c r="O11" s="25">
        <v>4.285714285714292</v>
      </c>
      <c r="P11" s="25">
        <f>N11*100/'1.'!F12</f>
        <v>29.43548387096774</v>
      </c>
      <c r="Q11" s="18">
        <v>30</v>
      </c>
      <c r="R11" s="25">
        <v>0</v>
      </c>
      <c r="S11" s="25">
        <f>Q11*100/'1.'!F12</f>
        <v>6.048387096774194</v>
      </c>
      <c r="T11" s="18">
        <v>11</v>
      </c>
      <c r="U11" s="25">
        <v>10</v>
      </c>
      <c r="V11" s="25">
        <f>T11*100/'1.'!F12</f>
        <v>2.217741935483871</v>
      </c>
    </row>
    <row r="12" spans="1:25" ht="18.75" customHeight="1">
      <c r="A12" s="19" t="s">
        <v>57</v>
      </c>
      <c r="B12" s="165">
        <v>98</v>
      </c>
      <c r="C12" s="25">
        <v>10.112359550561791</v>
      </c>
      <c r="D12" s="25">
        <f>B12*100/'1.'!F13</f>
        <v>42.608695652173914</v>
      </c>
      <c r="E12" s="18">
        <v>22</v>
      </c>
      <c r="F12" s="25">
        <v>214.28571428571428</v>
      </c>
      <c r="G12" s="25">
        <f>E12*100/'1.'!F13</f>
        <v>9.565217391304348</v>
      </c>
      <c r="H12" s="18">
        <v>2</v>
      </c>
      <c r="I12" s="34">
        <v>0</v>
      </c>
      <c r="J12" s="25">
        <f>H12*100/'1.'!F13</f>
        <v>0.8695652173913043</v>
      </c>
      <c r="K12" s="18">
        <v>32</v>
      </c>
      <c r="L12" s="25">
        <v>-8.57142857142857</v>
      </c>
      <c r="M12" s="25">
        <f>K12*100/'1.'!F13</f>
        <v>13.91304347826087</v>
      </c>
      <c r="N12" s="18">
        <v>55</v>
      </c>
      <c r="O12" s="25">
        <v>-16.66666666666667</v>
      </c>
      <c r="P12" s="25">
        <f>N12*100/'1.'!F13</f>
        <v>23.91304347826087</v>
      </c>
      <c r="Q12" s="18">
        <v>21</v>
      </c>
      <c r="R12" s="25">
        <v>16.66666666666667</v>
      </c>
      <c r="S12" s="25">
        <f>Q12*100/'1.'!F13</f>
        <v>9.130434782608695</v>
      </c>
      <c r="T12" s="18">
        <v>0</v>
      </c>
      <c r="U12" s="149">
        <v>-100</v>
      </c>
      <c r="V12" s="25">
        <f>T12*100/'1.'!F13</f>
        <v>0</v>
      </c>
      <c r="Y12" s="149"/>
    </row>
    <row r="13" spans="1:22" ht="18.75" customHeight="1">
      <c r="A13" s="19" t="s">
        <v>58</v>
      </c>
      <c r="B13" s="165">
        <v>232</v>
      </c>
      <c r="C13" s="25">
        <v>0.4329004329004391</v>
      </c>
      <c r="D13" s="25">
        <f>B13*100/'1.'!F14</f>
        <v>39.25549915397631</v>
      </c>
      <c r="E13" s="18">
        <v>36</v>
      </c>
      <c r="F13" s="34">
        <v>20</v>
      </c>
      <c r="G13" s="25">
        <f>E13*100/'1.'!F14</f>
        <v>6.091370558375634</v>
      </c>
      <c r="H13" s="18">
        <v>12</v>
      </c>
      <c r="I13" s="25">
        <v>-20</v>
      </c>
      <c r="J13" s="25">
        <f>H13*100/'1.'!F14</f>
        <v>2.030456852791878</v>
      </c>
      <c r="K13" s="18">
        <v>65</v>
      </c>
      <c r="L13" s="25">
        <v>1.5625</v>
      </c>
      <c r="M13" s="25">
        <f>K13*100/'1.'!F14</f>
        <v>10.998307952622673</v>
      </c>
      <c r="N13" s="18">
        <v>216</v>
      </c>
      <c r="O13" s="25">
        <v>4.347826086956516</v>
      </c>
      <c r="P13" s="25">
        <f>N13*100/'1.'!F14</f>
        <v>36.54822335025381</v>
      </c>
      <c r="Q13" s="18">
        <v>22</v>
      </c>
      <c r="R13" s="25">
        <v>15.78947368421052</v>
      </c>
      <c r="S13" s="25">
        <f>Q13*100/'1.'!F14</f>
        <v>3.7225042301184432</v>
      </c>
      <c r="T13" s="18">
        <v>8</v>
      </c>
      <c r="U13" s="34">
        <v>0</v>
      </c>
      <c r="V13" s="25">
        <f>T13*100/'1.'!F14</f>
        <v>1.353637901861252</v>
      </c>
    </row>
    <row r="14" spans="1:22" ht="18.75" customHeight="1">
      <c r="A14" s="19" t="s">
        <v>59</v>
      </c>
      <c r="B14" s="165">
        <v>145</v>
      </c>
      <c r="C14" s="25">
        <v>45</v>
      </c>
      <c r="D14" s="25">
        <f>B14*100/'1.'!F15</f>
        <v>33.87850467289719</v>
      </c>
      <c r="E14" s="18">
        <v>23</v>
      </c>
      <c r="F14" s="25">
        <v>27.77777777777777</v>
      </c>
      <c r="G14" s="25">
        <f>E14*100/'1.'!F15</f>
        <v>5.373831775700935</v>
      </c>
      <c r="H14" s="18">
        <v>5</v>
      </c>
      <c r="I14" s="25">
        <v>-44.44444444444444</v>
      </c>
      <c r="J14" s="25">
        <f>H14*100/'1.'!F15</f>
        <v>1.1682242990654206</v>
      </c>
      <c r="K14" s="18">
        <v>69</v>
      </c>
      <c r="L14" s="25">
        <v>81.57894736842104</v>
      </c>
      <c r="M14" s="25">
        <f>K14*100/'1.'!F15</f>
        <v>16.121495327102803</v>
      </c>
      <c r="N14" s="18">
        <v>144</v>
      </c>
      <c r="O14" s="25">
        <v>6.666666666666671</v>
      </c>
      <c r="P14" s="25">
        <f>N14*100/'1.'!F15</f>
        <v>33.64485981308411</v>
      </c>
      <c r="Q14" s="18">
        <v>35</v>
      </c>
      <c r="R14" s="25">
        <v>0</v>
      </c>
      <c r="S14" s="25">
        <f>Q14*100/'1.'!F15</f>
        <v>8.177570093457945</v>
      </c>
      <c r="T14" s="18">
        <v>7</v>
      </c>
      <c r="U14" s="34">
        <v>40</v>
      </c>
      <c r="V14" s="25">
        <f>T14*100/'1.'!F15</f>
        <v>1.6355140186915889</v>
      </c>
    </row>
    <row r="15" spans="1:22" ht="18.75" customHeight="1">
      <c r="A15" s="19" t="s">
        <v>60</v>
      </c>
      <c r="B15" s="165">
        <v>402</v>
      </c>
      <c r="C15" s="25">
        <v>5.78947368421052</v>
      </c>
      <c r="D15" s="25">
        <f>B15*100/'1.'!F16</f>
        <v>43.31896551724138</v>
      </c>
      <c r="E15" s="18">
        <v>44</v>
      </c>
      <c r="F15" s="25">
        <v>-15.384615384615387</v>
      </c>
      <c r="G15" s="25">
        <f>E15*100/'1.'!F16</f>
        <v>4.741379310344827</v>
      </c>
      <c r="H15" s="18">
        <v>23</v>
      </c>
      <c r="I15" s="25">
        <v>27.77777777777777</v>
      </c>
      <c r="J15" s="25">
        <f>H15*100/'1.'!F16</f>
        <v>2.478448275862069</v>
      </c>
      <c r="K15" s="18">
        <v>146</v>
      </c>
      <c r="L15" s="25">
        <v>30.35714285714286</v>
      </c>
      <c r="M15" s="25">
        <f>K15*100/'1.'!F16</f>
        <v>15.732758620689655</v>
      </c>
      <c r="N15" s="18">
        <v>250</v>
      </c>
      <c r="O15" s="25">
        <v>23.76237623762377</v>
      </c>
      <c r="P15" s="25">
        <f>N15*100/'1.'!F16</f>
        <v>26.939655172413794</v>
      </c>
      <c r="Q15" s="18">
        <v>58</v>
      </c>
      <c r="R15" s="25">
        <v>-1.6949152542372872</v>
      </c>
      <c r="S15" s="25">
        <f>Q15*100/'1.'!F16</f>
        <v>6.25</v>
      </c>
      <c r="T15" s="18">
        <v>6</v>
      </c>
      <c r="U15" s="25">
        <v>-33.33333333333333</v>
      </c>
      <c r="V15" s="25">
        <f>T15*100/'1.'!F16</f>
        <v>0.646551724137931</v>
      </c>
    </row>
    <row r="16" spans="1:22" ht="18.75" customHeight="1">
      <c r="A16" s="19" t="s">
        <v>61</v>
      </c>
      <c r="B16" s="165">
        <v>515</v>
      </c>
      <c r="C16" s="25">
        <v>8.879492600422836</v>
      </c>
      <c r="D16" s="25">
        <f>B16*100/'1.'!F17</f>
        <v>41.49879129734085</v>
      </c>
      <c r="E16" s="18">
        <v>16</v>
      </c>
      <c r="F16" s="25">
        <v>33.33333333333334</v>
      </c>
      <c r="G16" s="25">
        <f>E16*100/'1.'!F17</f>
        <v>1.2892828364222402</v>
      </c>
      <c r="H16" s="18">
        <v>44</v>
      </c>
      <c r="I16" s="25">
        <v>-12</v>
      </c>
      <c r="J16" s="25">
        <f>H16*100/'1.'!F17</f>
        <v>3.5455278001611603</v>
      </c>
      <c r="K16" s="18">
        <v>81</v>
      </c>
      <c r="L16" s="25">
        <v>-16.49484536082474</v>
      </c>
      <c r="M16" s="25">
        <f>K16*100/'1.'!F17</f>
        <v>6.526994359387591</v>
      </c>
      <c r="N16" s="18">
        <v>488</v>
      </c>
      <c r="O16" s="25">
        <v>0.20533880903491308</v>
      </c>
      <c r="P16" s="25">
        <f>N16*100/'1.'!F17</f>
        <v>39.323126510878325</v>
      </c>
      <c r="Q16" s="18">
        <v>57</v>
      </c>
      <c r="R16" s="25">
        <v>54.05405405405406</v>
      </c>
      <c r="S16" s="25">
        <f>Q16*100/'1.'!F17</f>
        <v>4.59307010475423</v>
      </c>
      <c r="T16" s="18">
        <v>40</v>
      </c>
      <c r="U16" s="25">
        <v>2.564102564102569</v>
      </c>
      <c r="V16" s="25">
        <f>T16*100/'1.'!F17</f>
        <v>3.2232070910556003</v>
      </c>
    </row>
    <row r="17" spans="1:22" ht="18.75" customHeight="1">
      <c r="A17" s="19" t="s">
        <v>62</v>
      </c>
      <c r="B17" s="165">
        <v>124</v>
      </c>
      <c r="C17" s="25">
        <v>87.87878787878788</v>
      </c>
      <c r="D17" s="25">
        <f>B17*100/'1.'!F18</f>
        <v>44.12811387900356</v>
      </c>
      <c r="E17" s="18">
        <v>27</v>
      </c>
      <c r="F17" s="34">
        <v>58.823529411764696</v>
      </c>
      <c r="G17" s="25">
        <f>E17*100/'1.'!F18</f>
        <v>9.608540925266905</v>
      </c>
      <c r="H17" s="18">
        <v>5</v>
      </c>
      <c r="I17" s="34">
        <v>25</v>
      </c>
      <c r="J17" s="25">
        <f>H17*100/'1.'!F18</f>
        <v>1.7793594306049823</v>
      </c>
      <c r="K17" s="18">
        <v>28</v>
      </c>
      <c r="L17" s="25">
        <v>115.38461538461539</v>
      </c>
      <c r="M17" s="25">
        <f>K17*100/'1.'!F18</f>
        <v>9.9644128113879</v>
      </c>
      <c r="N17" s="18">
        <v>75</v>
      </c>
      <c r="O17" s="25">
        <v>87.5</v>
      </c>
      <c r="P17" s="25">
        <f>N17*100/'1.'!F18</f>
        <v>26.690391459074732</v>
      </c>
      <c r="Q17" s="18">
        <v>17</v>
      </c>
      <c r="R17" s="25">
        <v>88.88888888888889</v>
      </c>
      <c r="S17" s="25">
        <f>Q17*100/'1.'!F18</f>
        <v>6.049822064056939</v>
      </c>
      <c r="T17" s="18">
        <v>5</v>
      </c>
      <c r="U17" s="34">
        <v>66.66666666666666</v>
      </c>
      <c r="V17" s="25">
        <f>T17*100/'1.'!F18</f>
        <v>1.7793594306049823</v>
      </c>
    </row>
    <row r="18" spans="1:22" ht="18.75" customHeight="1">
      <c r="A18" s="19" t="s">
        <v>63</v>
      </c>
      <c r="B18" s="165">
        <v>56</v>
      </c>
      <c r="C18" s="25">
        <v>21.73913043478261</v>
      </c>
      <c r="D18" s="25">
        <f>B18*100/'1.'!F19</f>
        <v>35.22012578616352</v>
      </c>
      <c r="E18" s="18">
        <v>13</v>
      </c>
      <c r="F18" s="25">
        <v>-35</v>
      </c>
      <c r="G18" s="25">
        <f>E18*100/'1.'!F19</f>
        <v>8.176100628930818</v>
      </c>
      <c r="H18" s="18">
        <v>2</v>
      </c>
      <c r="I18" s="34">
        <v>0</v>
      </c>
      <c r="J18" s="25">
        <f>H18*100/'1.'!F19</f>
        <v>1.2578616352201257</v>
      </c>
      <c r="K18" s="18">
        <v>29</v>
      </c>
      <c r="L18" s="25">
        <v>190</v>
      </c>
      <c r="M18" s="25">
        <f>K18*100/'1.'!F19</f>
        <v>18.238993710691823</v>
      </c>
      <c r="N18" s="18">
        <v>39</v>
      </c>
      <c r="O18" s="25">
        <v>5.4054054054054035</v>
      </c>
      <c r="P18" s="25">
        <f>N18*100/'1.'!F19</f>
        <v>24.528301886792452</v>
      </c>
      <c r="Q18" s="18">
        <v>19</v>
      </c>
      <c r="R18" s="25">
        <v>35.71428571428572</v>
      </c>
      <c r="S18" s="25">
        <f>Q18*100/'1.'!F19</f>
        <v>11.949685534591195</v>
      </c>
      <c r="T18" s="18">
        <v>1</v>
      </c>
      <c r="U18" s="34">
        <v>-85.71428571428571</v>
      </c>
      <c r="V18" s="25">
        <f>T18*100/'1.'!F19</f>
        <v>0.6289308176100629</v>
      </c>
    </row>
    <row r="19" spans="1:22" ht="18.75" customHeight="1">
      <c r="A19" s="19" t="s">
        <v>64</v>
      </c>
      <c r="B19" s="165">
        <v>441</v>
      </c>
      <c r="C19" s="25">
        <v>-7.352941176470594</v>
      </c>
      <c r="D19" s="25">
        <f>B19*100/'1.'!F20</f>
        <v>40.45871559633027</v>
      </c>
      <c r="E19" s="18">
        <v>82</v>
      </c>
      <c r="F19" s="34">
        <v>100</v>
      </c>
      <c r="G19" s="25">
        <f>E19*100/'1.'!F20</f>
        <v>7.522935779816514</v>
      </c>
      <c r="H19" s="18">
        <v>15</v>
      </c>
      <c r="I19" s="25">
        <v>50</v>
      </c>
      <c r="J19" s="25">
        <f>H19*100/'1.'!F20</f>
        <v>1.3761467889908257</v>
      </c>
      <c r="K19" s="18">
        <v>103</v>
      </c>
      <c r="L19" s="25">
        <v>13.186813186813183</v>
      </c>
      <c r="M19" s="25">
        <f>K19*100/'1.'!F20</f>
        <v>9.44954128440367</v>
      </c>
      <c r="N19" s="18">
        <v>342</v>
      </c>
      <c r="O19" s="25">
        <v>-5.524861878453038</v>
      </c>
      <c r="P19" s="25">
        <f>N19*100/'1.'!F20</f>
        <v>31.376146788990827</v>
      </c>
      <c r="Q19" s="18">
        <v>68</v>
      </c>
      <c r="R19" s="34">
        <v>33.33333333333334</v>
      </c>
      <c r="S19" s="25">
        <f>Q19*100/'1.'!F20</f>
        <v>6.238532110091743</v>
      </c>
      <c r="T19" s="18">
        <v>39</v>
      </c>
      <c r="U19" s="25">
        <v>143.75</v>
      </c>
      <c r="V19" s="25">
        <f>T19*100/'1.'!F20</f>
        <v>3.5779816513761467</v>
      </c>
    </row>
    <row r="20" spans="1:22" ht="18.75" customHeight="1">
      <c r="A20" s="19" t="s">
        <v>65</v>
      </c>
      <c r="B20" s="165">
        <v>224</v>
      </c>
      <c r="C20" s="25">
        <v>13.131313131313135</v>
      </c>
      <c r="D20" s="25">
        <f>B20*100/'1.'!F21</f>
        <v>42.50474383301708</v>
      </c>
      <c r="E20" s="18">
        <v>55</v>
      </c>
      <c r="F20" s="25">
        <v>0</v>
      </c>
      <c r="G20" s="25">
        <f>E20*100/'1.'!F21</f>
        <v>10.436432637571157</v>
      </c>
      <c r="H20" s="18">
        <v>6</v>
      </c>
      <c r="I20" s="25">
        <v>-33.33333333333333</v>
      </c>
      <c r="J20" s="25">
        <f>H20*100/'1.'!F21</f>
        <v>1.1385199240986716</v>
      </c>
      <c r="K20" s="18">
        <v>54</v>
      </c>
      <c r="L20" s="25">
        <v>25.581395348837205</v>
      </c>
      <c r="M20" s="25">
        <f>K20*100/'1.'!F21</f>
        <v>10.246679316888045</v>
      </c>
      <c r="N20" s="18">
        <v>154</v>
      </c>
      <c r="O20" s="25">
        <v>6.206896551724142</v>
      </c>
      <c r="P20" s="25">
        <f>N20*100/'1.'!F21</f>
        <v>29.22201138519924</v>
      </c>
      <c r="Q20" s="18">
        <v>18</v>
      </c>
      <c r="R20" s="34">
        <v>-21.73913043478261</v>
      </c>
      <c r="S20" s="25">
        <f>Q20*100/'1.'!F21</f>
        <v>3.415559772296015</v>
      </c>
      <c r="T20" s="18">
        <v>16</v>
      </c>
      <c r="U20" s="25">
        <v>0</v>
      </c>
      <c r="V20" s="25">
        <f>T20*100/'1.'!F21</f>
        <v>3.0360531309297913</v>
      </c>
    </row>
    <row r="21" spans="1:22" ht="18.75" customHeight="1">
      <c r="A21" s="19" t="s">
        <v>66</v>
      </c>
      <c r="B21" s="165">
        <v>432</v>
      </c>
      <c r="C21" s="25">
        <v>2.6128266033254164</v>
      </c>
      <c r="D21" s="25">
        <f>B21*100/'1.'!F22</f>
        <v>40.831758034026464</v>
      </c>
      <c r="E21" s="18">
        <v>61</v>
      </c>
      <c r="F21" s="25">
        <v>41.86046511627907</v>
      </c>
      <c r="G21" s="25">
        <f>E21*100/'1.'!F22</f>
        <v>5.765595463137997</v>
      </c>
      <c r="H21" s="18">
        <v>29</v>
      </c>
      <c r="I21" s="25">
        <v>7.407407407407405</v>
      </c>
      <c r="J21" s="25">
        <f>H21*100/'1.'!F22</f>
        <v>2.7410207939508506</v>
      </c>
      <c r="K21" s="18">
        <v>90</v>
      </c>
      <c r="L21" s="25">
        <v>-11.764705882352942</v>
      </c>
      <c r="M21" s="25">
        <f>K21*100/'1.'!F22</f>
        <v>8.506616257088847</v>
      </c>
      <c r="N21" s="18">
        <v>370</v>
      </c>
      <c r="O21" s="25">
        <v>7.558139534883722</v>
      </c>
      <c r="P21" s="25">
        <f>N21*100/'1.'!F22</f>
        <v>34.97164461247637</v>
      </c>
      <c r="Q21" s="18">
        <v>54</v>
      </c>
      <c r="R21" s="25">
        <v>22.727272727272734</v>
      </c>
      <c r="S21" s="25">
        <f>Q21*100/'1.'!F22</f>
        <v>5.103969754253308</v>
      </c>
      <c r="T21" s="18">
        <v>22</v>
      </c>
      <c r="U21" s="34">
        <v>37.5</v>
      </c>
      <c r="V21" s="25">
        <f>T21*100/'1.'!F22</f>
        <v>2.0793950850661624</v>
      </c>
    </row>
    <row r="22" spans="1:22" ht="18.75" customHeight="1">
      <c r="A22" s="19" t="s">
        <v>67</v>
      </c>
      <c r="B22" s="165">
        <v>248</v>
      </c>
      <c r="C22" s="25">
        <v>29.166666666666657</v>
      </c>
      <c r="D22" s="25">
        <f>B22*100/'1.'!F23</f>
        <v>47.23809523809524</v>
      </c>
      <c r="E22" s="18">
        <v>40</v>
      </c>
      <c r="F22" s="25">
        <v>37.93103448275863</v>
      </c>
      <c r="G22" s="25">
        <f>E22*100/'1.'!F23</f>
        <v>7.619047619047619</v>
      </c>
      <c r="H22" s="18">
        <v>8</v>
      </c>
      <c r="I22" s="34">
        <v>-38.46153846153846</v>
      </c>
      <c r="J22" s="25">
        <f>H22*100/'1.'!F23</f>
        <v>1.5238095238095237</v>
      </c>
      <c r="K22" s="18">
        <v>58</v>
      </c>
      <c r="L22" s="25">
        <v>34.883720930232556</v>
      </c>
      <c r="M22" s="25">
        <f>K22*100/'1.'!F23</f>
        <v>11.047619047619047</v>
      </c>
      <c r="N22" s="18">
        <v>126</v>
      </c>
      <c r="O22" s="25">
        <v>-1.5625</v>
      </c>
      <c r="P22" s="25">
        <f>N22*100/'1.'!F23</f>
        <v>24</v>
      </c>
      <c r="Q22" s="18">
        <v>31</v>
      </c>
      <c r="R22" s="25">
        <v>-26.19047619047619</v>
      </c>
      <c r="S22" s="25">
        <f>Q22*100/'1.'!F23</f>
        <v>5.904761904761905</v>
      </c>
      <c r="T22" s="18">
        <v>14</v>
      </c>
      <c r="U22" s="25">
        <v>-6.666666666666671</v>
      </c>
      <c r="V22" s="25">
        <f>T22*100/'1.'!F23</f>
        <v>2.6666666666666665</v>
      </c>
    </row>
    <row r="23" spans="1:22" ht="18.75" customHeight="1">
      <c r="A23" s="19" t="s">
        <v>68</v>
      </c>
      <c r="B23" s="165">
        <v>150</v>
      </c>
      <c r="C23" s="25">
        <v>20</v>
      </c>
      <c r="D23" s="25">
        <f>B23*100/'1.'!F24</f>
        <v>39.8936170212766</v>
      </c>
      <c r="E23" s="18">
        <v>45</v>
      </c>
      <c r="F23" s="25">
        <v>95.65217391304347</v>
      </c>
      <c r="G23" s="25">
        <f>E23*100/'1.'!F24</f>
        <v>11.96808510638298</v>
      </c>
      <c r="H23" s="18">
        <v>5</v>
      </c>
      <c r="I23" s="25">
        <v>66.66666666666666</v>
      </c>
      <c r="J23" s="25">
        <f>H23*100/'1.'!F24</f>
        <v>1.3297872340425532</v>
      </c>
      <c r="K23" s="18">
        <v>48</v>
      </c>
      <c r="L23" s="25">
        <v>29.72972972972974</v>
      </c>
      <c r="M23" s="25">
        <f>K23*100/'1.'!F24</f>
        <v>12.76595744680851</v>
      </c>
      <c r="N23" s="18">
        <v>95</v>
      </c>
      <c r="O23" s="25">
        <v>18.75</v>
      </c>
      <c r="P23" s="25">
        <f>N23*100/'1.'!F24</f>
        <v>25.26595744680851</v>
      </c>
      <c r="Q23" s="18">
        <v>25</v>
      </c>
      <c r="R23" s="25">
        <v>-7.407407407407405</v>
      </c>
      <c r="S23" s="25">
        <f>Q23*100/'1.'!F24</f>
        <v>6.648936170212766</v>
      </c>
      <c r="T23" s="18">
        <v>8</v>
      </c>
      <c r="U23" s="34">
        <v>166.66666666666669</v>
      </c>
      <c r="V23" s="25">
        <f>T23*100/'1.'!F24</f>
        <v>2.127659574468085</v>
      </c>
    </row>
    <row r="24" spans="1:22" ht="18.75" customHeight="1">
      <c r="A24" s="19" t="s">
        <v>69</v>
      </c>
      <c r="B24" s="165">
        <v>105</v>
      </c>
      <c r="C24" s="25">
        <v>22.093023255813947</v>
      </c>
      <c r="D24" s="25">
        <f>B24*100/'1.'!F25</f>
        <v>37.234042553191486</v>
      </c>
      <c r="E24" s="18">
        <v>29</v>
      </c>
      <c r="F24" s="25">
        <v>0</v>
      </c>
      <c r="G24" s="25">
        <f>E24*100/'1.'!F25</f>
        <v>10.28368794326241</v>
      </c>
      <c r="H24" s="18">
        <v>9</v>
      </c>
      <c r="I24" s="25">
        <v>-25</v>
      </c>
      <c r="J24" s="25">
        <f>H24*100/'1.'!F25</f>
        <v>3.1914893617021276</v>
      </c>
      <c r="K24" s="18">
        <v>32</v>
      </c>
      <c r="L24" s="25">
        <v>18.51851851851852</v>
      </c>
      <c r="M24" s="25">
        <f>K24*100/'1.'!F25</f>
        <v>11.347517730496454</v>
      </c>
      <c r="N24" s="18">
        <v>79</v>
      </c>
      <c r="O24" s="25">
        <v>-12.222222222222229</v>
      </c>
      <c r="P24" s="25">
        <f>N24*100/'1.'!F25</f>
        <v>28.01418439716312</v>
      </c>
      <c r="Q24" s="18">
        <v>25</v>
      </c>
      <c r="R24" s="25">
        <v>13.63636363636364</v>
      </c>
      <c r="S24" s="25">
        <f>Q24*100/'1.'!F25</f>
        <v>8.865248226950355</v>
      </c>
      <c r="T24" s="18">
        <v>3</v>
      </c>
      <c r="U24" s="34">
        <v>-25</v>
      </c>
      <c r="V24" s="25">
        <f>T24*100/'1.'!F25</f>
        <v>1.0638297872340425</v>
      </c>
    </row>
    <row r="25" spans="1:22" ht="18.75" customHeight="1">
      <c r="A25" s="19" t="s">
        <v>70</v>
      </c>
      <c r="B25" s="165">
        <v>122</v>
      </c>
      <c r="C25" s="25">
        <v>52.5</v>
      </c>
      <c r="D25" s="25">
        <f>B25*100/'1.'!F26</f>
        <v>45.52238805970149</v>
      </c>
      <c r="E25" s="18">
        <v>23</v>
      </c>
      <c r="F25" s="25">
        <v>21.05263157894737</v>
      </c>
      <c r="G25" s="25">
        <f>E25*100/'1.'!F26</f>
        <v>8.582089552238806</v>
      </c>
      <c r="H25" s="18">
        <v>2</v>
      </c>
      <c r="I25" s="25">
        <v>-33.33333333333333</v>
      </c>
      <c r="J25" s="25">
        <f>H25*100/'1.'!F26</f>
        <v>0.746268656716418</v>
      </c>
      <c r="K25" s="18">
        <v>31</v>
      </c>
      <c r="L25" s="25">
        <v>72.22222222222223</v>
      </c>
      <c r="M25" s="25">
        <f>K25*100/'1.'!F26</f>
        <v>11.567164179104477</v>
      </c>
      <c r="N25" s="18">
        <v>79</v>
      </c>
      <c r="O25" s="25">
        <v>14.492753623188406</v>
      </c>
      <c r="P25" s="25">
        <f>N25*100/'1.'!F26</f>
        <v>29.47761194029851</v>
      </c>
      <c r="Q25" s="18">
        <v>10</v>
      </c>
      <c r="R25" s="34">
        <v>66.66666666666666</v>
      </c>
      <c r="S25" s="25">
        <f>Q25*100/'1.'!F26</f>
        <v>3.7313432835820897</v>
      </c>
      <c r="T25" s="18">
        <v>1</v>
      </c>
      <c r="U25" s="25">
        <v>-66.66666666666666</v>
      </c>
      <c r="V25" s="25">
        <f>T25*100/'1.'!F26</f>
        <v>0.373134328358209</v>
      </c>
    </row>
    <row r="26" spans="1:22" ht="18.75" customHeight="1">
      <c r="A26" s="19" t="s">
        <v>71</v>
      </c>
      <c r="B26" s="165">
        <v>361</v>
      </c>
      <c r="C26" s="25">
        <v>11.764705882352942</v>
      </c>
      <c r="D26" s="25">
        <f>B26*100/'1.'!F27</f>
        <v>40.06659267480577</v>
      </c>
      <c r="E26" s="18">
        <v>72</v>
      </c>
      <c r="F26" s="25">
        <v>100</v>
      </c>
      <c r="G26" s="25">
        <f>E26*100/'1.'!F27</f>
        <v>7.991120976692564</v>
      </c>
      <c r="H26" s="18">
        <v>18</v>
      </c>
      <c r="I26" s="34">
        <v>38.46153846153845</v>
      </c>
      <c r="J26" s="25">
        <f>H26*100/'1.'!F27</f>
        <v>1.997780244173141</v>
      </c>
      <c r="K26" s="18">
        <v>66</v>
      </c>
      <c r="L26" s="25">
        <v>43.47826086956522</v>
      </c>
      <c r="M26" s="25">
        <f>K26*100/'1.'!F27</f>
        <v>7.32519422863485</v>
      </c>
      <c r="N26" s="18">
        <v>350</v>
      </c>
      <c r="O26" s="25">
        <v>35.13513513513513</v>
      </c>
      <c r="P26" s="25">
        <f>N26*100/'1.'!F27</f>
        <v>38.8457269700333</v>
      </c>
      <c r="Q26" s="18">
        <v>24</v>
      </c>
      <c r="R26" s="34">
        <v>-35.13513513513513</v>
      </c>
      <c r="S26" s="25">
        <f>Q26*100/'1.'!F27</f>
        <v>2.6637069922308547</v>
      </c>
      <c r="T26" s="18">
        <v>10</v>
      </c>
      <c r="U26" s="34">
        <v>100</v>
      </c>
      <c r="V26" s="25">
        <f>T26*100/'1.'!F27</f>
        <v>1.1098779134295227</v>
      </c>
    </row>
    <row r="27" spans="1:22" ht="18.75" customHeight="1">
      <c r="A27" s="19" t="s">
        <v>72</v>
      </c>
      <c r="B27" s="165">
        <v>156</v>
      </c>
      <c r="C27" s="25">
        <v>-1.2658227848101262</v>
      </c>
      <c r="D27" s="25">
        <f>B27*100/'1.'!F28</f>
        <v>42.857142857142854</v>
      </c>
      <c r="E27" s="18">
        <v>40</v>
      </c>
      <c r="F27" s="34">
        <v>25</v>
      </c>
      <c r="G27" s="25">
        <f>E27*100/'1.'!F28</f>
        <v>10.989010989010989</v>
      </c>
      <c r="H27" s="18">
        <v>9</v>
      </c>
      <c r="I27" s="25">
        <v>28.571428571428584</v>
      </c>
      <c r="J27" s="25">
        <f>H27*100/'1.'!F28</f>
        <v>2.4725274725274726</v>
      </c>
      <c r="K27" s="18">
        <v>39</v>
      </c>
      <c r="L27" s="25">
        <v>14.705882352941174</v>
      </c>
      <c r="M27" s="25">
        <f>K27*100/'1.'!F28</f>
        <v>10.714285714285714</v>
      </c>
      <c r="N27" s="18">
        <v>93</v>
      </c>
      <c r="O27" s="25">
        <v>-21.848739495798313</v>
      </c>
      <c r="P27" s="25">
        <f>N27*100/'1.'!F28</f>
        <v>25.54945054945055</v>
      </c>
      <c r="Q27" s="18">
        <v>23</v>
      </c>
      <c r="R27" s="25">
        <v>4.545454545454547</v>
      </c>
      <c r="S27" s="25">
        <f>Q27*100/'1.'!F28</f>
        <v>6.318681318681318</v>
      </c>
      <c r="T27" s="18">
        <v>4</v>
      </c>
      <c r="U27" s="25">
        <v>33.33333333333334</v>
      </c>
      <c r="V27" s="25">
        <f>T27*100/'1.'!F28</f>
        <v>1.098901098901099</v>
      </c>
    </row>
    <row r="28" spans="1:22" ht="18.75" customHeight="1">
      <c r="A28" s="19" t="s">
        <v>73</v>
      </c>
      <c r="B28" s="165">
        <v>140</v>
      </c>
      <c r="C28" s="25">
        <v>-6.666666666666671</v>
      </c>
      <c r="D28" s="25">
        <f>B28*100/'1.'!F29</f>
        <v>43.75</v>
      </c>
      <c r="E28" s="18">
        <v>16</v>
      </c>
      <c r="F28" s="25">
        <v>-46.666666666666664</v>
      </c>
      <c r="G28" s="25">
        <f>E28*100/'1.'!F29</f>
        <v>5</v>
      </c>
      <c r="H28" s="18">
        <v>4</v>
      </c>
      <c r="I28" s="25">
        <v>33.33333333333334</v>
      </c>
      <c r="J28" s="25">
        <f>H28*100/'1.'!F29</f>
        <v>1.25</v>
      </c>
      <c r="K28" s="18">
        <v>31</v>
      </c>
      <c r="L28" s="25">
        <v>-13.888888888888886</v>
      </c>
      <c r="M28" s="25">
        <f>K28*100/'1.'!F29</f>
        <v>9.6875</v>
      </c>
      <c r="N28" s="18">
        <v>105</v>
      </c>
      <c r="O28" s="25">
        <v>0</v>
      </c>
      <c r="P28" s="25">
        <f>N28*100/'1.'!F29</f>
        <v>32.8125</v>
      </c>
      <c r="Q28" s="18">
        <v>17</v>
      </c>
      <c r="R28" s="25">
        <v>0</v>
      </c>
      <c r="S28" s="25">
        <f>Q28*100/'1.'!F29</f>
        <v>5.3125</v>
      </c>
      <c r="T28" s="18">
        <v>7</v>
      </c>
      <c r="U28" s="25">
        <v>-22.22222222222223</v>
      </c>
      <c r="V28" s="25">
        <f>T28*100/'1.'!F29</f>
        <v>2.1875</v>
      </c>
    </row>
    <row r="29" spans="1:22" ht="18.75" customHeight="1">
      <c r="A29" s="19" t="s">
        <v>74</v>
      </c>
      <c r="B29" s="165">
        <v>183</v>
      </c>
      <c r="C29" s="25">
        <v>1.1049723756906076</v>
      </c>
      <c r="D29" s="25">
        <f>B29*100/'1.'!F30</f>
        <v>46.095717884130984</v>
      </c>
      <c r="E29" s="18">
        <v>31</v>
      </c>
      <c r="F29" s="25">
        <v>19.230769230769226</v>
      </c>
      <c r="G29" s="25">
        <f>E29*100/'1.'!F30</f>
        <v>7.8085642317380355</v>
      </c>
      <c r="H29" s="18">
        <v>7</v>
      </c>
      <c r="I29" s="25">
        <v>-56.25</v>
      </c>
      <c r="J29" s="25">
        <f>H29*100/'1.'!F30</f>
        <v>1.7632241813602014</v>
      </c>
      <c r="K29" s="18">
        <v>48</v>
      </c>
      <c r="L29" s="25">
        <v>-14.285714285714292</v>
      </c>
      <c r="M29" s="25">
        <f>K29*100/'1.'!F30</f>
        <v>12.090680100755668</v>
      </c>
      <c r="N29" s="18">
        <v>103</v>
      </c>
      <c r="O29" s="25">
        <v>8.421052631578945</v>
      </c>
      <c r="P29" s="25">
        <f>N29*100/'1.'!F30</f>
        <v>25.944584382871536</v>
      </c>
      <c r="Q29" s="18">
        <v>23</v>
      </c>
      <c r="R29" s="34">
        <v>-30.303030303030297</v>
      </c>
      <c r="S29" s="25">
        <f>Q29*100/'1.'!F30</f>
        <v>5.793450881612091</v>
      </c>
      <c r="T29" s="18">
        <v>2</v>
      </c>
      <c r="U29" s="34">
        <v>-66.66666666666666</v>
      </c>
      <c r="V29" s="25">
        <f>T29*100/'1.'!F30</f>
        <v>0.5037783375314862</v>
      </c>
    </row>
    <row r="30" spans="1:22" ht="18.75" customHeight="1">
      <c r="A30" s="19" t="s">
        <v>75</v>
      </c>
      <c r="B30" s="165">
        <v>110</v>
      </c>
      <c r="C30" s="25">
        <v>32.530120481927725</v>
      </c>
      <c r="D30" s="25">
        <f>B30*100/'1.'!F31</f>
        <v>36.54485049833887</v>
      </c>
      <c r="E30" s="18">
        <v>31</v>
      </c>
      <c r="F30" s="34">
        <v>47.61904761904762</v>
      </c>
      <c r="G30" s="25">
        <f>E30*100/'1.'!F31</f>
        <v>10.299003322259136</v>
      </c>
      <c r="H30" s="18">
        <v>8</v>
      </c>
      <c r="I30" s="25">
        <v>-33.33333333333333</v>
      </c>
      <c r="J30" s="25">
        <f>H30*100/'1.'!F31</f>
        <v>2.6578073089700998</v>
      </c>
      <c r="K30" s="18">
        <v>40</v>
      </c>
      <c r="L30" s="25">
        <v>-21.568627450980387</v>
      </c>
      <c r="M30" s="25">
        <f>K30*100/'1.'!F31</f>
        <v>13.289036544850498</v>
      </c>
      <c r="N30" s="18">
        <v>77</v>
      </c>
      <c r="O30" s="25">
        <v>-4.938271604938265</v>
      </c>
      <c r="P30" s="25">
        <f>N30*100/'1.'!F31</f>
        <v>25.58139534883721</v>
      </c>
      <c r="Q30" s="18">
        <v>27</v>
      </c>
      <c r="R30" s="25">
        <v>-48.07692307692308</v>
      </c>
      <c r="S30" s="25">
        <f>Q30*100/'1.'!F31</f>
        <v>8.970099667774086</v>
      </c>
      <c r="T30" s="18">
        <v>7</v>
      </c>
      <c r="U30" s="25">
        <v>250</v>
      </c>
      <c r="V30" s="25">
        <f>T30*100/'1.'!F31</f>
        <v>2.3255813953488373</v>
      </c>
    </row>
    <row r="31" spans="1:22" ht="18.75" customHeight="1">
      <c r="A31" s="19" t="s">
        <v>76</v>
      </c>
      <c r="B31" s="165">
        <v>90</v>
      </c>
      <c r="C31" s="25">
        <v>5.882352941176464</v>
      </c>
      <c r="D31" s="25">
        <f>B31*100/'1.'!F32</f>
        <v>37.344398340248965</v>
      </c>
      <c r="E31" s="18">
        <v>24</v>
      </c>
      <c r="F31" s="25">
        <v>118.18181818181819</v>
      </c>
      <c r="G31" s="25">
        <f>E31*100/'1.'!F32</f>
        <v>9.95850622406639</v>
      </c>
      <c r="H31" s="18">
        <v>3</v>
      </c>
      <c r="I31" s="25">
        <v>200</v>
      </c>
      <c r="J31" s="25">
        <f>H31*100/'1.'!F32</f>
        <v>1.2448132780082988</v>
      </c>
      <c r="K31" s="18">
        <v>43</v>
      </c>
      <c r="L31" s="25">
        <v>104.76190476190476</v>
      </c>
      <c r="M31" s="25">
        <f>K31*100/'1.'!F32</f>
        <v>17.842323651452283</v>
      </c>
      <c r="N31" s="18">
        <v>61</v>
      </c>
      <c r="O31" s="25">
        <v>3.3898305084745743</v>
      </c>
      <c r="P31" s="25">
        <f>N31*100/'1.'!F32</f>
        <v>25.311203319502074</v>
      </c>
      <c r="Q31" s="18">
        <v>14</v>
      </c>
      <c r="R31" s="25">
        <v>55.55555555555554</v>
      </c>
      <c r="S31" s="25">
        <f>Q31*100/'1.'!F32</f>
        <v>5.809128630705394</v>
      </c>
      <c r="T31" s="18">
        <v>6</v>
      </c>
      <c r="U31" s="34">
        <v>100</v>
      </c>
      <c r="V31" s="25">
        <f>T31*100/'1.'!F32</f>
        <v>2.4896265560165975</v>
      </c>
    </row>
    <row r="32" spans="1:22" ht="18.75" customHeight="1">
      <c r="A32" s="19" t="s">
        <v>77</v>
      </c>
      <c r="B32" s="165">
        <v>0</v>
      </c>
      <c r="C32" s="25">
        <v>0</v>
      </c>
      <c r="D32" s="25"/>
      <c r="E32" s="18">
        <v>0</v>
      </c>
      <c r="F32" s="25">
        <v>0</v>
      </c>
      <c r="G32" s="25"/>
      <c r="H32" s="18">
        <v>0</v>
      </c>
      <c r="I32" s="25">
        <v>0</v>
      </c>
      <c r="J32" s="25"/>
      <c r="K32" s="18">
        <v>0</v>
      </c>
      <c r="L32" s="25">
        <v>0</v>
      </c>
      <c r="M32" s="25"/>
      <c r="N32" s="18">
        <v>0</v>
      </c>
      <c r="O32" s="25">
        <v>0</v>
      </c>
      <c r="P32" s="25"/>
      <c r="Q32" s="18">
        <v>0</v>
      </c>
      <c r="R32" s="25">
        <v>0</v>
      </c>
      <c r="S32" s="25"/>
      <c r="T32" s="18">
        <v>0</v>
      </c>
      <c r="U32" s="25">
        <v>0</v>
      </c>
      <c r="V32" s="25"/>
    </row>
    <row r="33" spans="1:22" ht="21" customHeight="1">
      <c r="A33" s="22" t="s">
        <v>78</v>
      </c>
      <c r="B33" s="166">
        <v>5458</v>
      </c>
      <c r="C33" s="36">
        <v>11.387755102040813</v>
      </c>
      <c r="D33" s="36">
        <f>B33*100/'1.'!F34</f>
        <v>40.8777711204314</v>
      </c>
      <c r="E33" s="35">
        <v>943</v>
      </c>
      <c r="F33" s="25">
        <v>34.330484330484325</v>
      </c>
      <c r="G33" s="36">
        <f>E33*100/'1.'!F34</f>
        <v>7.0626123427201914</v>
      </c>
      <c r="H33" s="35">
        <v>280</v>
      </c>
      <c r="I33" s="36">
        <v>-1.4084507042253591</v>
      </c>
      <c r="J33" s="36">
        <f>H33*100/'1.'!F34</f>
        <v>2.097064110245656</v>
      </c>
      <c r="K33" s="35">
        <v>1424</v>
      </c>
      <c r="L33" s="36">
        <v>12.658227848101262</v>
      </c>
      <c r="M33" s="36">
        <f>K33*100/'1.'!F34</f>
        <v>10.665068903535051</v>
      </c>
      <c r="N33" s="35">
        <v>4226</v>
      </c>
      <c r="O33" s="36">
        <v>6.475182665658849</v>
      </c>
      <c r="P33" s="36">
        <f>N33*100/'1.'!F34</f>
        <v>31.65068903535051</v>
      </c>
      <c r="Q33" s="35">
        <v>772</v>
      </c>
      <c r="R33" s="36">
        <v>4.043126684636121</v>
      </c>
      <c r="S33" s="36">
        <f>Q33*100/'1.'!F34</f>
        <v>5.781905332534452</v>
      </c>
      <c r="T33" s="35">
        <v>249</v>
      </c>
      <c r="U33" s="36">
        <v>8.733624454148469</v>
      </c>
      <c r="V33" s="36">
        <f>T33*100/'1.'!F34</f>
        <v>1.8648891551827442</v>
      </c>
    </row>
    <row r="34" spans="10:22" ht="14.25" hidden="1">
      <c r="J34" s="116"/>
      <c r="P34" s="116"/>
      <c r="S34" s="5"/>
      <c r="V34" s="5"/>
    </row>
    <row r="35" spans="1:22" ht="14.25" hidden="1">
      <c r="A35" s="109" t="s">
        <v>52</v>
      </c>
      <c r="B35" s="111">
        <v>113</v>
      </c>
      <c r="C35" s="8">
        <f>B7*100/B35-100</f>
        <v>16.8141592920354</v>
      </c>
      <c r="D35" s="8"/>
      <c r="E35" s="112">
        <v>18</v>
      </c>
      <c r="F35" s="8">
        <f aca="true" t="shared" si="0" ref="F35:F61">E7*100/E35-100</f>
        <v>66.66666666666666</v>
      </c>
      <c r="H35" s="4">
        <v>9</v>
      </c>
      <c r="I35" s="8">
        <f aca="true" t="shared" si="1" ref="I35:I61">H7*100/H35-100</f>
        <v>-33.33333333333333</v>
      </c>
      <c r="J35" s="117"/>
      <c r="K35" s="118">
        <v>35</v>
      </c>
      <c r="L35" s="8">
        <f aca="true" t="shared" si="2" ref="L35:L61">K7*100/K35-100</f>
        <v>8.57142857142857</v>
      </c>
      <c r="N35" s="4">
        <v>94</v>
      </c>
      <c r="O35" s="8">
        <f>N7*100/N35-100</f>
        <v>18.085106382978722</v>
      </c>
      <c r="P35" s="117"/>
      <c r="Q35" s="114">
        <v>18</v>
      </c>
      <c r="R35" s="8">
        <f>Q7*100/Q35-100</f>
        <v>44.44444444444446</v>
      </c>
      <c r="S35" s="9"/>
      <c r="T35" s="4">
        <v>5</v>
      </c>
      <c r="U35" s="8">
        <f>T7*100/T35-100</f>
        <v>-60</v>
      </c>
      <c r="V35" s="9"/>
    </row>
    <row r="36" spans="1:22" ht="14.25" hidden="1">
      <c r="A36" s="6" t="s">
        <v>53</v>
      </c>
      <c r="B36" s="110">
        <v>125</v>
      </c>
      <c r="C36" s="8">
        <f aca="true" t="shared" si="3" ref="C36:C41">B8*100/B36-100</f>
        <v>21.599999999999994</v>
      </c>
      <c r="D36" s="8"/>
      <c r="E36" s="112">
        <v>45</v>
      </c>
      <c r="F36" s="8">
        <f t="shared" si="0"/>
        <v>33.33333333333334</v>
      </c>
      <c r="H36" s="4">
        <v>9</v>
      </c>
      <c r="I36" s="8">
        <f t="shared" si="1"/>
        <v>-44.44444444444444</v>
      </c>
      <c r="J36" s="117"/>
      <c r="K36" s="118">
        <v>39</v>
      </c>
      <c r="L36" s="8">
        <f t="shared" si="2"/>
        <v>-20.51282051282051</v>
      </c>
      <c r="N36" s="4">
        <v>115</v>
      </c>
      <c r="O36" s="8">
        <f aca="true" t="shared" si="4" ref="O36:O61">N8*100/N36-100</f>
        <v>13.913043478260875</v>
      </c>
      <c r="P36" s="117"/>
      <c r="Q36" s="114">
        <v>34</v>
      </c>
      <c r="R36" s="8">
        <f aca="true" t="shared" si="5" ref="R36:R61">Q8*100/Q36-100</f>
        <v>14.705882352941174</v>
      </c>
      <c r="S36" s="9"/>
      <c r="T36" s="4">
        <v>9</v>
      </c>
      <c r="U36" s="8">
        <f aca="true" t="shared" si="6" ref="U36:U61">T8*100/T36-100</f>
        <v>-22.22222222222223</v>
      </c>
      <c r="V36" s="9"/>
    </row>
    <row r="37" spans="1:22" ht="14.25" hidden="1">
      <c r="A37" s="6" t="s">
        <v>54</v>
      </c>
      <c r="B37" s="7">
        <v>402</v>
      </c>
      <c r="C37" s="8">
        <f t="shared" si="3"/>
        <v>7.711442786069654</v>
      </c>
      <c r="D37" s="8"/>
      <c r="E37" s="112">
        <v>36</v>
      </c>
      <c r="F37" s="8">
        <f t="shared" si="0"/>
        <v>61.111111111111114</v>
      </c>
      <c r="H37" s="4">
        <v>21</v>
      </c>
      <c r="I37" s="8">
        <f t="shared" si="1"/>
        <v>14.285714285714292</v>
      </c>
      <c r="J37" s="117"/>
      <c r="K37" s="118">
        <v>104</v>
      </c>
      <c r="L37" s="8">
        <f t="shared" si="2"/>
        <v>-2.884615384615387</v>
      </c>
      <c r="N37" s="4">
        <v>379</v>
      </c>
      <c r="O37" s="8">
        <f t="shared" si="4"/>
        <v>0</v>
      </c>
      <c r="P37" s="117"/>
      <c r="Q37" s="114">
        <v>56</v>
      </c>
      <c r="R37" s="8">
        <f t="shared" si="5"/>
        <v>12.5</v>
      </c>
      <c r="S37" s="9"/>
      <c r="T37" s="4">
        <v>21</v>
      </c>
      <c r="U37" s="8">
        <f t="shared" si="6"/>
        <v>-52.38095238095238</v>
      </c>
      <c r="V37" s="9"/>
    </row>
    <row r="38" spans="1:22" ht="14.25" hidden="1">
      <c r="A38" s="6" t="s">
        <v>55</v>
      </c>
      <c r="B38" s="7">
        <v>143</v>
      </c>
      <c r="C38" s="8">
        <f t="shared" si="3"/>
        <v>41.958041958041946</v>
      </c>
      <c r="D38" s="8"/>
      <c r="E38" s="112">
        <v>22</v>
      </c>
      <c r="F38" s="8">
        <f t="shared" si="0"/>
        <v>68.18181818181819</v>
      </c>
      <c r="H38" s="4">
        <v>6</v>
      </c>
      <c r="I38" s="8">
        <f t="shared" si="1"/>
        <v>116.66666666666666</v>
      </c>
      <c r="J38" s="117"/>
      <c r="K38" s="118">
        <v>51</v>
      </c>
      <c r="L38" s="8">
        <f t="shared" si="2"/>
        <v>17.647058823529406</v>
      </c>
      <c r="N38" s="4">
        <v>131</v>
      </c>
      <c r="O38" s="8">
        <f t="shared" si="4"/>
        <v>20.610687022900763</v>
      </c>
      <c r="P38" s="117"/>
      <c r="Q38" s="114">
        <v>28</v>
      </c>
      <c r="R38" s="8">
        <f t="shared" si="5"/>
        <v>-7.142857142857139</v>
      </c>
      <c r="S38" s="9"/>
      <c r="T38" s="4">
        <v>8</v>
      </c>
      <c r="U38" s="8">
        <f t="shared" si="6"/>
        <v>62.5</v>
      </c>
      <c r="V38" s="9"/>
    </row>
    <row r="39" spans="1:22" ht="14.25" hidden="1">
      <c r="A39" s="6" t="s">
        <v>56</v>
      </c>
      <c r="B39" s="7">
        <v>174</v>
      </c>
      <c r="C39" s="8">
        <f t="shared" si="3"/>
        <v>17.241379310344826</v>
      </c>
      <c r="D39" s="8"/>
      <c r="E39" s="112">
        <v>30</v>
      </c>
      <c r="F39" s="8">
        <f t="shared" si="0"/>
        <v>-6.666666666666671</v>
      </c>
      <c r="H39" s="4">
        <v>12</v>
      </c>
      <c r="I39" s="8">
        <f t="shared" si="1"/>
        <v>33.33333333333334</v>
      </c>
      <c r="J39" s="117"/>
      <c r="K39" s="118">
        <v>61</v>
      </c>
      <c r="L39" s="8">
        <f t="shared" si="2"/>
        <v>0</v>
      </c>
      <c r="N39" s="4">
        <v>140</v>
      </c>
      <c r="O39" s="8">
        <f t="shared" si="4"/>
        <v>4.285714285714292</v>
      </c>
      <c r="P39" s="117"/>
      <c r="Q39" s="114">
        <v>30</v>
      </c>
      <c r="R39" s="8">
        <f t="shared" si="5"/>
        <v>0</v>
      </c>
      <c r="S39" s="9"/>
      <c r="T39" s="4">
        <v>10</v>
      </c>
      <c r="U39" s="8">
        <f t="shared" si="6"/>
        <v>10</v>
      </c>
      <c r="V39" s="9"/>
    </row>
    <row r="40" spans="1:22" ht="14.25" hidden="1">
      <c r="A40" s="6" t="s">
        <v>57</v>
      </c>
      <c r="B40" s="7">
        <v>89</v>
      </c>
      <c r="C40" s="8">
        <f t="shared" si="3"/>
        <v>10.112359550561791</v>
      </c>
      <c r="D40" s="8"/>
      <c r="E40" s="112">
        <v>7</v>
      </c>
      <c r="F40" s="8">
        <f t="shared" si="0"/>
        <v>214.28571428571428</v>
      </c>
      <c r="H40" s="4">
        <v>2</v>
      </c>
      <c r="I40" s="8">
        <f t="shared" si="1"/>
        <v>0</v>
      </c>
      <c r="J40" s="117"/>
      <c r="K40" s="118">
        <v>35</v>
      </c>
      <c r="L40" s="8">
        <f t="shared" si="2"/>
        <v>-8.57142857142857</v>
      </c>
      <c r="N40" s="4">
        <v>66</v>
      </c>
      <c r="O40" s="8">
        <f t="shared" si="4"/>
        <v>-16.66666666666667</v>
      </c>
      <c r="P40" s="117"/>
      <c r="Q40" s="114">
        <v>18</v>
      </c>
      <c r="R40" s="8">
        <f t="shared" si="5"/>
        <v>16.66666666666667</v>
      </c>
      <c r="S40" s="9"/>
      <c r="T40" s="4">
        <v>4</v>
      </c>
      <c r="U40" s="8">
        <f t="shared" si="6"/>
        <v>-100</v>
      </c>
      <c r="V40" s="9"/>
    </row>
    <row r="41" spans="1:22" ht="14.25" hidden="1">
      <c r="A41" s="6" t="s">
        <v>58</v>
      </c>
      <c r="B41" s="7">
        <v>231</v>
      </c>
      <c r="C41" s="8">
        <f t="shared" si="3"/>
        <v>0.4329004329004391</v>
      </c>
      <c r="D41" s="8"/>
      <c r="E41" s="112">
        <v>30</v>
      </c>
      <c r="F41" s="8">
        <f t="shared" si="0"/>
        <v>20</v>
      </c>
      <c r="H41" s="4">
        <v>15</v>
      </c>
      <c r="I41" s="8">
        <f t="shared" si="1"/>
        <v>-20</v>
      </c>
      <c r="J41" s="117"/>
      <c r="K41" s="118">
        <v>64</v>
      </c>
      <c r="L41" s="8">
        <f t="shared" si="2"/>
        <v>1.5625</v>
      </c>
      <c r="N41" s="4">
        <v>207</v>
      </c>
      <c r="O41" s="8">
        <f t="shared" si="4"/>
        <v>4.347826086956516</v>
      </c>
      <c r="P41" s="117"/>
      <c r="Q41" s="114">
        <v>19</v>
      </c>
      <c r="R41" s="8">
        <f t="shared" si="5"/>
        <v>15.78947368421052</v>
      </c>
      <c r="S41" s="9"/>
      <c r="T41" s="4">
        <v>8</v>
      </c>
      <c r="U41" s="8">
        <f t="shared" si="6"/>
        <v>0</v>
      </c>
      <c r="V41" s="9"/>
    </row>
    <row r="42" spans="1:22" ht="14.25" hidden="1">
      <c r="A42" s="6" t="s">
        <v>59</v>
      </c>
      <c r="B42" s="7">
        <v>100</v>
      </c>
      <c r="C42" s="8">
        <f aca="true" t="shared" si="7" ref="C42:C61">B14*100/B42-100</f>
        <v>45</v>
      </c>
      <c r="D42" s="8"/>
      <c r="E42" s="112">
        <v>18</v>
      </c>
      <c r="F42" s="8">
        <f t="shared" si="0"/>
        <v>27.77777777777777</v>
      </c>
      <c r="H42" s="4">
        <v>9</v>
      </c>
      <c r="I42" s="8">
        <f t="shared" si="1"/>
        <v>-44.44444444444444</v>
      </c>
      <c r="J42" s="117"/>
      <c r="K42" s="118">
        <v>38</v>
      </c>
      <c r="L42" s="8">
        <f t="shared" si="2"/>
        <v>81.57894736842104</v>
      </c>
      <c r="N42" s="4">
        <v>135</v>
      </c>
      <c r="O42" s="8">
        <f t="shared" si="4"/>
        <v>6.666666666666671</v>
      </c>
      <c r="P42" s="117"/>
      <c r="Q42" s="114">
        <v>35</v>
      </c>
      <c r="R42" s="8">
        <f t="shared" si="5"/>
        <v>0</v>
      </c>
      <c r="S42" s="9"/>
      <c r="T42" s="4">
        <v>5</v>
      </c>
      <c r="U42" s="8">
        <f t="shared" si="6"/>
        <v>40</v>
      </c>
      <c r="V42" s="9"/>
    </row>
    <row r="43" spans="1:22" ht="14.25" hidden="1">
      <c r="A43" s="6" t="s">
        <v>60</v>
      </c>
      <c r="B43" s="7">
        <v>380</v>
      </c>
      <c r="C43" s="8">
        <f t="shared" si="7"/>
        <v>5.78947368421052</v>
      </c>
      <c r="D43" s="8"/>
      <c r="E43" s="112">
        <v>52</v>
      </c>
      <c r="F43" s="8">
        <f t="shared" si="0"/>
        <v>-15.384615384615387</v>
      </c>
      <c r="H43" s="4">
        <v>18</v>
      </c>
      <c r="I43" s="8">
        <f t="shared" si="1"/>
        <v>27.77777777777777</v>
      </c>
      <c r="J43" s="117"/>
      <c r="K43" s="118">
        <v>112</v>
      </c>
      <c r="L43" s="8">
        <f t="shared" si="2"/>
        <v>30.35714285714286</v>
      </c>
      <c r="N43" s="4">
        <v>202</v>
      </c>
      <c r="O43" s="8">
        <f t="shared" si="4"/>
        <v>23.76237623762377</v>
      </c>
      <c r="P43" s="117"/>
      <c r="Q43" s="114">
        <v>59</v>
      </c>
      <c r="R43" s="8">
        <f t="shared" si="5"/>
        <v>-1.6949152542372872</v>
      </c>
      <c r="S43" s="9"/>
      <c r="T43" s="4">
        <v>9</v>
      </c>
      <c r="U43" s="8">
        <f t="shared" si="6"/>
        <v>-33.33333333333333</v>
      </c>
      <c r="V43" s="9"/>
    </row>
    <row r="44" spans="1:22" ht="14.25" hidden="1">
      <c r="A44" s="6" t="s">
        <v>61</v>
      </c>
      <c r="B44" s="7">
        <v>473</v>
      </c>
      <c r="C44" s="8">
        <f t="shared" si="7"/>
        <v>8.879492600422836</v>
      </c>
      <c r="D44" s="8"/>
      <c r="E44" s="112">
        <v>12</v>
      </c>
      <c r="F44" s="8">
        <f t="shared" si="0"/>
        <v>33.33333333333334</v>
      </c>
      <c r="H44" s="4">
        <v>50</v>
      </c>
      <c r="I44" s="8">
        <f t="shared" si="1"/>
        <v>-12</v>
      </c>
      <c r="J44" s="117"/>
      <c r="K44" s="118">
        <v>97</v>
      </c>
      <c r="L44" s="8">
        <f t="shared" si="2"/>
        <v>-16.49484536082474</v>
      </c>
      <c r="N44" s="4">
        <v>487</v>
      </c>
      <c r="O44" s="8">
        <f t="shared" si="4"/>
        <v>0.20533880903491308</v>
      </c>
      <c r="P44" s="117"/>
      <c r="Q44" s="114">
        <v>37</v>
      </c>
      <c r="R44" s="8">
        <f t="shared" si="5"/>
        <v>54.05405405405406</v>
      </c>
      <c r="S44" s="9"/>
      <c r="T44" s="4">
        <v>39</v>
      </c>
      <c r="U44" s="8">
        <f t="shared" si="6"/>
        <v>2.564102564102569</v>
      </c>
      <c r="V44" s="9"/>
    </row>
    <row r="45" spans="1:22" ht="14.25" hidden="1">
      <c r="A45" s="6" t="s">
        <v>62</v>
      </c>
      <c r="B45" s="7">
        <v>66</v>
      </c>
      <c r="C45" s="8">
        <f t="shared" si="7"/>
        <v>87.87878787878788</v>
      </c>
      <c r="D45" s="8"/>
      <c r="E45" s="112">
        <v>17</v>
      </c>
      <c r="F45" s="8">
        <f t="shared" si="0"/>
        <v>58.823529411764696</v>
      </c>
      <c r="H45" s="4">
        <v>4</v>
      </c>
      <c r="I45" s="8">
        <f t="shared" si="1"/>
        <v>25</v>
      </c>
      <c r="J45" s="117"/>
      <c r="K45" s="118">
        <v>13</v>
      </c>
      <c r="L45" s="8">
        <f t="shared" si="2"/>
        <v>115.38461538461539</v>
      </c>
      <c r="N45" s="4">
        <v>40</v>
      </c>
      <c r="O45" s="8">
        <f t="shared" si="4"/>
        <v>87.5</v>
      </c>
      <c r="P45" s="117"/>
      <c r="Q45" s="114">
        <v>9</v>
      </c>
      <c r="R45" s="8">
        <f t="shared" si="5"/>
        <v>88.88888888888889</v>
      </c>
      <c r="S45" s="9"/>
      <c r="T45" s="4">
        <v>3</v>
      </c>
      <c r="U45" s="8">
        <f t="shared" si="6"/>
        <v>66.66666666666666</v>
      </c>
      <c r="V45" s="9"/>
    </row>
    <row r="46" spans="1:22" ht="14.25" hidden="1">
      <c r="A46" s="6" t="s">
        <v>63</v>
      </c>
      <c r="B46" s="7">
        <v>46</v>
      </c>
      <c r="C46" s="8">
        <f t="shared" si="7"/>
        <v>21.73913043478261</v>
      </c>
      <c r="D46" s="8"/>
      <c r="E46" s="112">
        <v>20</v>
      </c>
      <c r="F46" s="8">
        <f t="shared" si="0"/>
        <v>-35</v>
      </c>
      <c r="H46" s="4">
        <v>0</v>
      </c>
      <c r="I46" s="8">
        <v>0</v>
      </c>
      <c r="J46" s="117"/>
      <c r="K46" s="118">
        <v>10</v>
      </c>
      <c r="L46" s="8">
        <f t="shared" si="2"/>
        <v>190</v>
      </c>
      <c r="N46" s="4">
        <v>37</v>
      </c>
      <c r="O46" s="8">
        <f t="shared" si="4"/>
        <v>5.4054054054054035</v>
      </c>
      <c r="P46" s="117"/>
      <c r="Q46" s="114">
        <v>14</v>
      </c>
      <c r="R46" s="8">
        <f t="shared" si="5"/>
        <v>35.71428571428572</v>
      </c>
      <c r="S46" s="9"/>
      <c r="T46" s="4">
        <v>7</v>
      </c>
      <c r="U46" s="8">
        <f t="shared" si="6"/>
        <v>-85.71428571428571</v>
      </c>
      <c r="V46" s="9"/>
    </row>
    <row r="47" spans="1:22" ht="14.25" hidden="1">
      <c r="A47" s="6" t="s">
        <v>64</v>
      </c>
      <c r="B47" s="7">
        <v>476</v>
      </c>
      <c r="C47" s="8">
        <f t="shared" si="7"/>
        <v>-7.352941176470594</v>
      </c>
      <c r="D47" s="8"/>
      <c r="E47" s="112">
        <v>41</v>
      </c>
      <c r="F47" s="8">
        <f t="shared" si="0"/>
        <v>100</v>
      </c>
      <c r="H47" s="4">
        <v>10</v>
      </c>
      <c r="I47" s="8">
        <f t="shared" si="1"/>
        <v>50</v>
      </c>
      <c r="J47" s="117"/>
      <c r="K47" s="118">
        <v>91</v>
      </c>
      <c r="L47" s="8">
        <f t="shared" si="2"/>
        <v>13.186813186813183</v>
      </c>
      <c r="N47" s="4">
        <v>362</v>
      </c>
      <c r="O47" s="8">
        <f t="shared" si="4"/>
        <v>-5.524861878453038</v>
      </c>
      <c r="P47" s="117"/>
      <c r="Q47" s="114">
        <v>51</v>
      </c>
      <c r="R47" s="8">
        <f t="shared" si="5"/>
        <v>33.33333333333334</v>
      </c>
      <c r="S47" s="9"/>
      <c r="T47" s="4">
        <v>16</v>
      </c>
      <c r="U47" s="8">
        <f t="shared" si="6"/>
        <v>143.75</v>
      </c>
      <c r="V47" s="9"/>
    </row>
    <row r="48" spans="1:22" ht="14.25" hidden="1">
      <c r="A48" s="6" t="s">
        <v>65</v>
      </c>
      <c r="B48" s="7">
        <v>198</v>
      </c>
      <c r="C48" s="8">
        <f t="shared" si="7"/>
        <v>13.131313131313135</v>
      </c>
      <c r="D48" s="8"/>
      <c r="E48" s="112">
        <v>55</v>
      </c>
      <c r="F48" s="8">
        <f t="shared" si="0"/>
        <v>0</v>
      </c>
      <c r="H48" s="4">
        <v>9</v>
      </c>
      <c r="I48" s="8">
        <f t="shared" si="1"/>
        <v>-33.33333333333333</v>
      </c>
      <c r="J48" s="117"/>
      <c r="K48" s="118">
        <v>43</v>
      </c>
      <c r="L48" s="8">
        <f t="shared" si="2"/>
        <v>25.581395348837205</v>
      </c>
      <c r="N48" s="4">
        <v>145</v>
      </c>
      <c r="O48" s="8">
        <f t="shared" si="4"/>
        <v>6.206896551724142</v>
      </c>
      <c r="P48" s="117"/>
      <c r="Q48" s="114">
        <v>23</v>
      </c>
      <c r="R48" s="8">
        <f t="shared" si="5"/>
        <v>-21.73913043478261</v>
      </c>
      <c r="S48" s="9"/>
      <c r="T48" s="4">
        <v>16</v>
      </c>
      <c r="U48" s="8">
        <f t="shared" si="6"/>
        <v>0</v>
      </c>
      <c r="V48" s="9"/>
    </row>
    <row r="49" spans="1:22" ht="14.25" hidden="1">
      <c r="A49" s="6" t="s">
        <v>66</v>
      </c>
      <c r="B49" s="7">
        <v>421</v>
      </c>
      <c r="C49" s="8">
        <f t="shared" si="7"/>
        <v>2.6128266033254164</v>
      </c>
      <c r="D49" s="8"/>
      <c r="E49" s="112">
        <v>43</v>
      </c>
      <c r="F49" s="8">
        <f t="shared" si="0"/>
        <v>41.86046511627907</v>
      </c>
      <c r="H49" s="4">
        <v>27</v>
      </c>
      <c r="I49" s="8">
        <f t="shared" si="1"/>
        <v>7.407407407407405</v>
      </c>
      <c r="J49" s="117"/>
      <c r="K49" s="118">
        <v>102</v>
      </c>
      <c r="L49" s="8">
        <f t="shared" si="2"/>
        <v>-11.764705882352942</v>
      </c>
      <c r="N49" s="4">
        <v>344</v>
      </c>
      <c r="O49" s="8">
        <f t="shared" si="4"/>
        <v>7.558139534883722</v>
      </c>
      <c r="P49" s="117"/>
      <c r="Q49" s="114">
        <v>44</v>
      </c>
      <c r="R49" s="8">
        <f t="shared" si="5"/>
        <v>22.727272727272734</v>
      </c>
      <c r="S49" s="9"/>
      <c r="T49" s="4">
        <v>16</v>
      </c>
      <c r="U49" s="8">
        <f t="shared" si="6"/>
        <v>37.5</v>
      </c>
      <c r="V49" s="9"/>
    </row>
    <row r="50" spans="1:22" ht="14.25" hidden="1">
      <c r="A50" s="6" t="s">
        <v>67</v>
      </c>
      <c r="B50" s="7">
        <v>192</v>
      </c>
      <c r="C50" s="8">
        <f t="shared" si="7"/>
        <v>29.166666666666657</v>
      </c>
      <c r="D50" s="8"/>
      <c r="E50" s="112">
        <v>29</v>
      </c>
      <c r="F50" s="8">
        <f t="shared" si="0"/>
        <v>37.93103448275863</v>
      </c>
      <c r="H50" s="4">
        <v>13</v>
      </c>
      <c r="I50" s="8">
        <f t="shared" si="1"/>
        <v>-38.46153846153846</v>
      </c>
      <c r="J50" s="117"/>
      <c r="K50" s="118">
        <v>43</v>
      </c>
      <c r="L50" s="8">
        <f t="shared" si="2"/>
        <v>34.883720930232556</v>
      </c>
      <c r="N50" s="4">
        <v>128</v>
      </c>
      <c r="O50" s="8">
        <f t="shared" si="4"/>
        <v>-1.5625</v>
      </c>
      <c r="P50" s="117"/>
      <c r="Q50" s="114">
        <v>42</v>
      </c>
      <c r="R50" s="8">
        <f t="shared" si="5"/>
        <v>-26.19047619047619</v>
      </c>
      <c r="S50" s="9"/>
      <c r="T50" s="4">
        <v>15</v>
      </c>
      <c r="U50" s="8">
        <f t="shared" si="6"/>
        <v>-6.666666666666671</v>
      </c>
      <c r="V50" s="9"/>
    </row>
    <row r="51" spans="1:22" ht="14.25" hidden="1">
      <c r="A51" s="6" t="s">
        <v>68</v>
      </c>
      <c r="B51" s="7">
        <v>125</v>
      </c>
      <c r="C51" s="8">
        <f t="shared" si="7"/>
        <v>20</v>
      </c>
      <c r="D51" s="8"/>
      <c r="E51" s="112">
        <v>23</v>
      </c>
      <c r="F51" s="8">
        <f t="shared" si="0"/>
        <v>95.65217391304347</v>
      </c>
      <c r="H51" s="4">
        <v>3</v>
      </c>
      <c r="I51" s="8">
        <f t="shared" si="1"/>
        <v>66.66666666666666</v>
      </c>
      <c r="J51" s="117"/>
      <c r="K51" s="118">
        <v>37</v>
      </c>
      <c r="L51" s="8">
        <f t="shared" si="2"/>
        <v>29.72972972972974</v>
      </c>
      <c r="N51" s="4">
        <v>80</v>
      </c>
      <c r="O51" s="8">
        <f t="shared" si="4"/>
        <v>18.75</v>
      </c>
      <c r="P51" s="117"/>
      <c r="Q51" s="114">
        <v>27</v>
      </c>
      <c r="R51" s="8">
        <f t="shared" si="5"/>
        <v>-7.407407407407405</v>
      </c>
      <c r="S51" s="9"/>
      <c r="T51" s="4">
        <v>3</v>
      </c>
      <c r="U51" s="8">
        <f t="shared" si="6"/>
        <v>166.66666666666669</v>
      </c>
      <c r="V51" s="9"/>
    </row>
    <row r="52" spans="1:22" ht="14.25" hidden="1">
      <c r="A52" s="6" t="s">
        <v>69</v>
      </c>
      <c r="B52" s="7">
        <v>86</v>
      </c>
      <c r="C52" s="8">
        <f t="shared" si="7"/>
        <v>22.093023255813947</v>
      </c>
      <c r="D52" s="8"/>
      <c r="E52" s="112">
        <v>29</v>
      </c>
      <c r="F52" s="8">
        <f t="shared" si="0"/>
        <v>0</v>
      </c>
      <c r="H52" s="4">
        <v>12</v>
      </c>
      <c r="I52" s="8">
        <f t="shared" si="1"/>
        <v>-25</v>
      </c>
      <c r="J52" s="117"/>
      <c r="K52" s="118">
        <v>27</v>
      </c>
      <c r="L52" s="8">
        <f t="shared" si="2"/>
        <v>18.51851851851852</v>
      </c>
      <c r="N52" s="4">
        <v>90</v>
      </c>
      <c r="O52" s="8">
        <f t="shared" si="4"/>
        <v>-12.222222222222229</v>
      </c>
      <c r="P52" s="117"/>
      <c r="Q52" s="114">
        <v>22</v>
      </c>
      <c r="R52" s="8">
        <f t="shared" si="5"/>
        <v>13.63636363636364</v>
      </c>
      <c r="S52" s="9"/>
      <c r="T52" s="4">
        <v>4</v>
      </c>
      <c r="U52" s="8">
        <f t="shared" si="6"/>
        <v>-25</v>
      </c>
      <c r="V52" s="9"/>
    </row>
    <row r="53" spans="1:22" ht="14.25" hidden="1">
      <c r="A53" s="6" t="s">
        <v>70</v>
      </c>
      <c r="B53" s="7">
        <v>80</v>
      </c>
      <c r="C53" s="8">
        <f t="shared" si="7"/>
        <v>52.5</v>
      </c>
      <c r="D53" s="8"/>
      <c r="E53" s="112">
        <v>19</v>
      </c>
      <c r="F53" s="8">
        <f t="shared" si="0"/>
        <v>21.05263157894737</v>
      </c>
      <c r="H53" s="4">
        <v>3</v>
      </c>
      <c r="I53" s="8">
        <f t="shared" si="1"/>
        <v>-33.33333333333333</v>
      </c>
      <c r="J53" s="117"/>
      <c r="K53" s="118">
        <v>18</v>
      </c>
      <c r="L53" s="8">
        <f t="shared" si="2"/>
        <v>72.22222222222223</v>
      </c>
      <c r="N53" s="4">
        <v>69</v>
      </c>
      <c r="O53" s="8">
        <f t="shared" si="4"/>
        <v>14.492753623188406</v>
      </c>
      <c r="P53" s="117"/>
      <c r="Q53" s="114">
        <v>6</v>
      </c>
      <c r="R53" s="8">
        <f t="shared" si="5"/>
        <v>66.66666666666666</v>
      </c>
      <c r="S53" s="9"/>
      <c r="T53" s="4">
        <v>3</v>
      </c>
      <c r="U53" s="8">
        <f t="shared" si="6"/>
        <v>-66.66666666666666</v>
      </c>
      <c r="V53" s="9"/>
    </row>
    <row r="54" spans="1:22" ht="14.25" hidden="1">
      <c r="A54" s="6" t="s">
        <v>71</v>
      </c>
      <c r="B54" s="7">
        <v>323</v>
      </c>
      <c r="C54" s="8">
        <f t="shared" si="7"/>
        <v>11.764705882352942</v>
      </c>
      <c r="D54" s="8"/>
      <c r="E54" s="112">
        <v>36</v>
      </c>
      <c r="F54" s="8">
        <f t="shared" si="0"/>
        <v>100</v>
      </c>
      <c r="H54" s="4">
        <v>13</v>
      </c>
      <c r="I54" s="8">
        <f t="shared" si="1"/>
        <v>38.46153846153845</v>
      </c>
      <c r="J54" s="117"/>
      <c r="K54" s="118">
        <v>46</v>
      </c>
      <c r="L54" s="8">
        <f t="shared" si="2"/>
        <v>43.47826086956522</v>
      </c>
      <c r="N54" s="4">
        <v>259</v>
      </c>
      <c r="O54" s="8">
        <f t="shared" si="4"/>
        <v>35.13513513513513</v>
      </c>
      <c r="P54" s="117"/>
      <c r="Q54" s="114">
        <v>37</v>
      </c>
      <c r="R54" s="8">
        <f t="shared" si="5"/>
        <v>-35.13513513513513</v>
      </c>
      <c r="S54" s="9"/>
      <c r="T54" s="4">
        <v>5</v>
      </c>
      <c r="U54" s="8">
        <f t="shared" si="6"/>
        <v>100</v>
      </c>
      <c r="V54" s="9"/>
    </row>
    <row r="55" spans="1:22" ht="14.25" hidden="1">
      <c r="A55" s="6" t="s">
        <v>72</v>
      </c>
      <c r="B55" s="7">
        <v>158</v>
      </c>
      <c r="C55" s="8">
        <f t="shared" si="7"/>
        <v>-1.2658227848101262</v>
      </c>
      <c r="D55" s="8"/>
      <c r="E55" s="112">
        <v>32</v>
      </c>
      <c r="F55" s="8">
        <f t="shared" si="0"/>
        <v>25</v>
      </c>
      <c r="H55" s="4">
        <v>7</v>
      </c>
      <c r="I55" s="8">
        <f t="shared" si="1"/>
        <v>28.571428571428584</v>
      </c>
      <c r="J55" s="117"/>
      <c r="K55" s="118">
        <v>34</v>
      </c>
      <c r="L55" s="8">
        <f t="shared" si="2"/>
        <v>14.705882352941174</v>
      </c>
      <c r="N55" s="4">
        <v>119</v>
      </c>
      <c r="O55" s="8">
        <f t="shared" si="4"/>
        <v>-21.848739495798313</v>
      </c>
      <c r="P55" s="117"/>
      <c r="Q55" s="114">
        <v>22</v>
      </c>
      <c r="R55" s="8">
        <f t="shared" si="5"/>
        <v>4.545454545454547</v>
      </c>
      <c r="S55" s="9"/>
      <c r="T55" s="4">
        <v>3</v>
      </c>
      <c r="U55" s="8">
        <f t="shared" si="6"/>
        <v>33.33333333333334</v>
      </c>
      <c r="V55" s="9"/>
    </row>
    <row r="56" spans="1:22" ht="14.25" hidden="1">
      <c r="A56" s="6" t="s">
        <v>73</v>
      </c>
      <c r="B56" s="7">
        <v>150</v>
      </c>
      <c r="C56" s="8">
        <f t="shared" si="7"/>
        <v>-6.666666666666671</v>
      </c>
      <c r="D56" s="8"/>
      <c r="E56" s="112">
        <v>30</v>
      </c>
      <c r="F56" s="8">
        <f t="shared" si="0"/>
        <v>-46.666666666666664</v>
      </c>
      <c r="H56" s="4">
        <v>3</v>
      </c>
      <c r="I56" s="8">
        <f t="shared" si="1"/>
        <v>33.33333333333334</v>
      </c>
      <c r="J56" s="117"/>
      <c r="K56" s="118">
        <v>36</v>
      </c>
      <c r="L56" s="8">
        <f t="shared" si="2"/>
        <v>-13.888888888888886</v>
      </c>
      <c r="N56" s="4">
        <v>105</v>
      </c>
      <c r="O56" s="8">
        <f t="shared" si="4"/>
        <v>0</v>
      </c>
      <c r="P56" s="117"/>
      <c r="Q56" s="114">
        <v>17</v>
      </c>
      <c r="R56" s="8">
        <f t="shared" si="5"/>
        <v>0</v>
      </c>
      <c r="S56" s="9"/>
      <c r="T56" s="4">
        <v>9</v>
      </c>
      <c r="U56" s="8">
        <f t="shared" si="6"/>
        <v>-22.22222222222223</v>
      </c>
      <c r="V56" s="9"/>
    </row>
    <row r="57" spans="1:22" ht="14.25" hidden="1">
      <c r="A57" s="6" t="s">
        <v>74</v>
      </c>
      <c r="B57" s="7">
        <v>181</v>
      </c>
      <c r="C57" s="8">
        <f t="shared" si="7"/>
        <v>1.1049723756906076</v>
      </c>
      <c r="D57" s="8"/>
      <c r="E57" s="112">
        <v>26</v>
      </c>
      <c r="F57" s="8">
        <f t="shared" si="0"/>
        <v>19.230769230769226</v>
      </c>
      <c r="H57" s="4">
        <v>16</v>
      </c>
      <c r="I57" s="8">
        <f t="shared" si="1"/>
        <v>-56.25</v>
      </c>
      <c r="J57" s="117"/>
      <c r="K57" s="118">
        <v>56</v>
      </c>
      <c r="L57" s="8">
        <f t="shared" si="2"/>
        <v>-14.285714285714292</v>
      </c>
      <c r="N57" s="4">
        <v>95</v>
      </c>
      <c r="O57" s="8">
        <f t="shared" si="4"/>
        <v>8.421052631578945</v>
      </c>
      <c r="P57" s="117"/>
      <c r="Q57" s="114">
        <v>33</v>
      </c>
      <c r="R57" s="8">
        <f t="shared" si="5"/>
        <v>-30.303030303030297</v>
      </c>
      <c r="S57" s="9"/>
      <c r="T57" s="4">
        <v>6</v>
      </c>
      <c r="U57" s="8">
        <f t="shared" si="6"/>
        <v>-66.66666666666666</v>
      </c>
      <c r="V57" s="9"/>
    </row>
    <row r="58" spans="1:22" ht="14.25" hidden="1">
      <c r="A58" s="6" t="s">
        <v>75</v>
      </c>
      <c r="B58" s="7">
        <v>83</v>
      </c>
      <c r="C58" s="8">
        <f t="shared" si="7"/>
        <v>32.530120481927725</v>
      </c>
      <c r="D58" s="8"/>
      <c r="E58" s="112">
        <v>21</v>
      </c>
      <c r="F58" s="8">
        <f t="shared" si="0"/>
        <v>47.61904761904762</v>
      </c>
      <c r="H58" s="4">
        <v>12</v>
      </c>
      <c r="I58" s="8">
        <f t="shared" si="1"/>
        <v>-33.33333333333333</v>
      </c>
      <c r="J58" s="117"/>
      <c r="K58" s="118">
        <v>51</v>
      </c>
      <c r="L58" s="8">
        <f t="shared" si="2"/>
        <v>-21.568627450980387</v>
      </c>
      <c r="N58" s="4">
        <v>81</v>
      </c>
      <c r="O58" s="8">
        <f t="shared" si="4"/>
        <v>-4.938271604938265</v>
      </c>
      <c r="P58" s="117"/>
      <c r="Q58" s="114">
        <v>52</v>
      </c>
      <c r="R58" s="8">
        <f t="shared" si="5"/>
        <v>-48.07692307692308</v>
      </c>
      <c r="S58" s="9"/>
      <c r="T58" s="4">
        <v>2</v>
      </c>
      <c r="U58" s="8">
        <f t="shared" si="6"/>
        <v>250</v>
      </c>
      <c r="V58" s="9"/>
    </row>
    <row r="59" spans="1:22" ht="14.25" hidden="1">
      <c r="A59" s="6" t="s">
        <v>76</v>
      </c>
      <c r="B59" s="7">
        <v>85</v>
      </c>
      <c r="C59" s="8">
        <f t="shared" si="7"/>
        <v>5.882352941176464</v>
      </c>
      <c r="D59" s="8"/>
      <c r="E59" s="112">
        <v>11</v>
      </c>
      <c r="F59" s="8">
        <f t="shared" si="0"/>
        <v>118.18181818181819</v>
      </c>
      <c r="H59" s="4">
        <v>1</v>
      </c>
      <c r="I59" s="8">
        <f t="shared" si="1"/>
        <v>200</v>
      </c>
      <c r="J59" s="117"/>
      <c r="K59" s="118">
        <v>21</v>
      </c>
      <c r="L59" s="8">
        <f t="shared" si="2"/>
        <v>104.76190476190476</v>
      </c>
      <c r="N59" s="4">
        <v>59</v>
      </c>
      <c r="O59" s="8">
        <f t="shared" si="4"/>
        <v>3.3898305084745743</v>
      </c>
      <c r="P59" s="117"/>
      <c r="Q59" s="114">
        <v>9</v>
      </c>
      <c r="R59" s="8">
        <f t="shared" si="5"/>
        <v>55.55555555555554</v>
      </c>
      <c r="S59" s="9"/>
      <c r="T59" s="4">
        <v>3</v>
      </c>
      <c r="U59" s="8">
        <f t="shared" si="6"/>
        <v>100</v>
      </c>
      <c r="V59" s="9"/>
    </row>
    <row r="60" spans="1:22" ht="14.25" hidden="1">
      <c r="A60" s="6" t="s">
        <v>77</v>
      </c>
      <c r="B60" s="7">
        <v>0</v>
      </c>
      <c r="C60" s="8" t="e">
        <f t="shared" si="7"/>
        <v>#DIV/0!</v>
      </c>
      <c r="D60" s="8"/>
      <c r="E60" s="112">
        <v>0</v>
      </c>
      <c r="F60" s="8" t="e">
        <f t="shared" si="0"/>
        <v>#DIV/0!</v>
      </c>
      <c r="H60" s="4">
        <v>0</v>
      </c>
      <c r="I60" s="8" t="e">
        <f t="shared" si="1"/>
        <v>#DIV/0!</v>
      </c>
      <c r="J60" s="117"/>
      <c r="K60" s="118">
        <v>0</v>
      </c>
      <c r="L60" s="8" t="e">
        <f t="shared" si="2"/>
        <v>#DIV/0!</v>
      </c>
      <c r="N60" s="4">
        <v>0</v>
      </c>
      <c r="O60" s="8" t="e">
        <f t="shared" si="4"/>
        <v>#DIV/0!</v>
      </c>
      <c r="P60" s="117"/>
      <c r="Q60" s="114">
        <v>0</v>
      </c>
      <c r="R60" s="8" t="e">
        <f t="shared" si="5"/>
        <v>#DIV/0!</v>
      </c>
      <c r="S60" s="9"/>
      <c r="T60" s="4">
        <v>0</v>
      </c>
      <c r="U60" s="8" t="e">
        <f t="shared" si="6"/>
        <v>#DIV/0!</v>
      </c>
      <c r="V60" s="9"/>
    </row>
    <row r="61" spans="1:22" ht="15" hidden="1">
      <c r="A61" s="10" t="s">
        <v>78</v>
      </c>
      <c r="B61" s="3">
        <v>4900</v>
      </c>
      <c r="C61" s="8">
        <f t="shared" si="7"/>
        <v>11.387755102040813</v>
      </c>
      <c r="D61" s="8"/>
      <c r="E61" s="113">
        <v>702</v>
      </c>
      <c r="F61" s="8">
        <f t="shared" si="0"/>
        <v>34.330484330484325</v>
      </c>
      <c r="H61" s="10">
        <v>284</v>
      </c>
      <c r="I61" s="8">
        <f t="shared" si="1"/>
        <v>-1.4084507042253591</v>
      </c>
      <c r="J61" s="117"/>
      <c r="K61" s="119">
        <v>1264</v>
      </c>
      <c r="L61" s="8">
        <f t="shared" si="2"/>
        <v>12.658227848101262</v>
      </c>
      <c r="N61" s="10">
        <v>3969</v>
      </c>
      <c r="O61" s="8">
        <f t="shared" si="4"/>
        <v>6.475182665658849</v>
      </c>
      <c r="P61" s="117"/>
      <c r="Q61" s="115">
        <v>742</v>
      </c>
      <c r="R61" s="8">
        <f t="shared" si="5"/>
        <v>4.043126684636121</v>
      </c>
      <c r="S61" s="9"/>
      <c r="T61" s="10">
        <v>229</v>
      </c>
      <c r="U61" s="8">
        <f t="shared" si="6"/>
        <v>8.733624454148469</v>
      </c>
      <c r="V61" s="9"/>
    </row>
    <row r="63" spans="3:5" ht="14.25">
      <c r="C63" s="8"/>
      <c r="D63" s="8"/>
      <c r="E63" s="8"/>
    </row>
    <row r="64" spans="4:5" ht="14.25">
      <c r="D64" s="8"/>
      <c r="E64" s="8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O35:O61 R35:R61 U35:U61 C35:C61 F35:F61 L35:L61 I35:I61">
    <cfRule type="cellIs" priority="11" dxfId="142" operator="greaterThan" stopIfTrue="1">
      <formula>0</formula>
    </cfRule>
    <cfRule type="cellIs" priority="12" dxfId="143" operator="lessThanOrEqual" stopIfTrue="1">
      <formula>0</formula>
    </cfRule>
  </conditionalFormatting>
  <conditionalFormatting sqref="C6:C33 L6:L33 O6:O33 R6:R33 U6:U11 I6:I33 F6 F8:F33 U13:U33">
    <cfRule type="cellIs" priority="8" dxfId="142" operator="greaterThan" stopIfTrue="1">
      <formula>0</formula>
    </cfRule>
  </conditionalFormatting>
  <conditionalFormatting sqref="C6:C33 L6:L33 O6:O33 R6:R33 U6:U11 I6:I33 F6 F8:F33 U13:U33">
    <cfRule type="cellIs" priority="7" dxfId="144" operator="lessThanOrEqual" stopIfTrue="1">
      <formula>0</formula>
    </cfRule>
  </conditionalFormatting>
  <conditionalFormatting sqref="B35">
    <cfRule type="cellIs" priority="5" dxfId="142" operator="greaterThan" stopIfTrue="1">
      <formula>0</formula>
    </cfRule>
    <cfRule type="cellIs" priority="6" dxfId="143" operator="lessThanOrEqual" stopIfTrue="1">
      <formula>0</formula>
    </cfRule>
  </conditionalFormatting>
  <conditionalFormatting sqref="B8:B33">
    <cfRule type="cellIs" priority="4" dxfId="142" operator="greaterThan" stopIfTrue="1">
      <formula>0</formula>
    </cfRule>
  </conditionalFormatting>
  <conditionalFormatting sqref="B8:B33">
    <cfRule type="cellIs" priority="3" dxfId="144" operator="lessThanOrEqual" stopIfTrue="1">
      <formula>0</formula>
    </cfRule>
  </conditionalFormatting>
  <conditionalFormatting sqref="B7">
    <cfRule type="cellIs" priority="2" dxfId="142" operator="greaterThan" stopIfTrue="1">
      <formula>0</formula>
    </cfRule>
  </conditionalFormatting>
  <conditionalFormatting sqref="B7">
    <cfRule type="cellIs" priority="1" dxfId="14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zoomScale="115" zoomScaleNormal="115" workbookViewId="0" topLeftCell="A2">
      <selection activeCell="H37" sqref="H3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8">
        <v>0</v>
      </c>
      <c r="C7" s="18">
        <v>0</v>
      </c>
      <c r="D7" s="25"/>
      <c r="E7" s="18">
        <v>0</v>
      </c>
      <c r="F7" s="18">
        <v>0</v>
      </c>
      <c r="G7" s="25"/>
      <c r="H7" s="18">
        <v>0</v>
      </c>
      <c r="I7" s="18">
        <v>0</v>
      </c>
      <c r="J7" s="25"/>
    </row>
    <row r="8" spans="1:10" ht="14.25">
      <c r="A8" s="19" t="s">
        <v>52</v>
      </c>
      <c r="B8" s="18">
        <v>112</v>
      </c>
      <c r="C8" s="18">
        <v>130</v>
      </c>
      <c r="D8" s="25">
        <f>C8*100/B8-100</f>
        <v>16.07142857142857</v>
      </c>
      <c r="E8" s="18">
        <v>14</v>
      </c>
      <c r="F8" s="18">
        <v>28</v>
      </c>
      <c r="G8" s="25">
        <f aca="true" t="shared" si="0" ref="G8:G34">F8*100/E8-100</f>
        <v>100</v>
      </c>
      <c r="H8" s="18">
        <v>158</v>
      </c>
      <c r="I8" s="18">
        <v>176</v>
      </c>
      <c r="J8" s="25">
        <f>I8*100/H8-100</f>
        <v>11.392405063291136</v>
      </c>
    </row>
    <row r="9" spans="1:10" ht="14.25">
      <c r="A9" s="19" t="s">
        <v>53</v>
      </c>
      <c r="B9" s="18">
        <v>219</v>
      </c>
      <c r="C9" s="18">
        <v>263</v>
      </c>
      <c r="D9" s="25">
        <f aca="true" t="shared" si="1" ref="D9:D34">C9*100/B9-100</f>
        <v>20.09132420091325</v>
      </c>
      <c r="E9" s="18">
        <v>33</v>
      </c>
      <c r="F9" s="18">
        <v>22</v>
      </c>
      <c r="G9" s="25">
        <f t="shared" si="0"/>
        <v>-33.33333333333333</v>
      </c>
      <c r="H9" s="18">
        <v>292</v>
      </c>
      <c r="I9" s="18">
        <v>336</v>
      </c>
      <c r="J9" s="25">
        <f aca="true" t="shared" si="2" ref="J9:J32">I9*100/H9-100</f>
        <v>15.06849315068493</v>
      </c>
    </row>
    <row r="10" spans="1:10" ht="14.25">
      <c r="A10" s="19" t="s">
        <v>54</v>
      </c>
      <c r="B10" s="18">
        <v>592</v>
      </c>
      <c r="C10" s="18">
        <v>617</v>
      </c>
      <c r="D10" s="25">
        <f t="shared" si="1"/>
        <v>4.222972972972968</v>
      </c>
      <c r="E10" s="18">
        <v>46</v>
      </c>
      <c r="F10" s="18">
        <v>19</v>
      </c>
      <c r="G10" s="25">
        <f t="shared" si="0"/>
        <v>-58.69565217391305</v>
      </c>
      <c r="H10" s="18">
        <v>802</v>
      </c>
      <c r="I10" s="18">
        <v>817</v>
      </c>
      <c r="J10" s="25">
        <f t="shared" si="2"/>
        <v>1.8703241895261868</v>
      </c>
    </row>
    <row r="11" spans="1:10" ht="14.25">
      <c r="A11" s="19" t="s">
        <v>55</v>
      </c>
      <c r="B11" s="18">
        <v>233</v>
      </c>
      <c r="C11" s="18">
        <v>284</v>
      </c>
      <c r="D11" s="25">
        <f t="shared" si="1"/>
        <v>21.888412017167383</v>
      </c>
      <c r="E11" s="18">
        <v>16</v>
      </c>
      <c r="F11" s="18">
        <v>31</v>
      </c>
      <c r="G11" s="25">
        <f t="shared" si="0"/>
        <v>93.75</v>
      </c>
      <c r="H11" s="18">
        <v>316</v>
      </c>
      <c r="I11" s="18">
        <v>384</v>
      </c>
      <c r="J11" s="25">
        <f t="shared" si="2"/>
        <v>21.518987341772146</v>
      </c>
    </row>
    <row r="12" spans="1:10" ht="14.25">
      <c r="A12" s="19" t="s">
        <v>56</v>
      </c>
      <c r="B12" s="18">
        <v>183</v>
      </c>
      <c r="C12" s="18">
        <v>215</v>
      </c>
      <c r="D12" s="25">
        <f t="shared" si="1"/>
        <v>17.486338797814213</v>
      </c>
      <c r="E12" s="18">
        <v>18</v>
      </c>
      <c r="F12" s="18">
        <v>14</v>
      </c>
      <c r="G12" s="25">
        <f t="shared" si="0"/>
        <v>-22.22222222222223</v>
      </c>
      <c r="H12" s="18">
        <v>235</v>
      </c>
      <c r="I12" s="18">
        <v>259</v>
      </c>
      <c r="J12" s="25">
        <f t="shared" si="2"/>
        <v>10.212765957446805</v>
      </c>
    </row>
    <row r="13" spans="1:10" ht="14.25">
      <c r="A13" s="19" t="s">
        <v>57</v>
      </c>
      <c r="B13" s="18">
        <v>59</v>
      </c>
      <c r="C13" s="18">
        <v>64</v>
      </c>
      <c r="D13" s="25">
        <f t="shared" si="1"/>
        <v>8.474576271186436</v>
      </c>
      <c r="E13" s="18">
        <v>4</v>
      </c>
      <c r="F13" s="18">
        <v>10</v>
      </c>
      <c r="G13" s="25">
        <f t="shared" si="0"/>
        <v>150</v>
      </c>
      <c r="H13" s="18">
        <v>81</v>
      </c>
      <c r="I13" s="18">
        <v>71</v>
      </c>
      <c r="J13" s="25">
        <f t="shared" si="2"/>
        <v>-12.345679012345684</v>
      </c>
    </row>
    <row r="14" spans="1:10" ht="14.25">
      <c r="A14" s="19" t="s">
        <v>58</v>
      </c>
      <c r="B14" s="18">
        <v>319</v>
      </c>
      <c r="C14" s="18">
        <v>343</v>
      </c>
      <c r="D14" s="25">
        <f t="shared" si="1"/>
        <v>7.523510971786834</v>
      </c>
      <c r="E14" s="18">
        <v>14</v>
      </c>
      <c r="F14" s="18">
        <v>31</v>
      </c>
      <c r="G14" s="25">
        <f t="shared" si="0"/>
        <v>121.42857142857142</v>
      </c>
      <c r="H14" s="18">
        <v>451</v>
      </c>
      <c r="I14" s="18">
        <v>445</v>
      </c>
      <c r="J14" s="25">
        <f t="shared" si="2"/>
        <v>-1.3303769401330356</v>
      </c>
    </row>
    <row r="15" spans="1:10" ht="14.25">
      <c r="A15" s="19" t="s">
        <v>59</v>
      </c>
      <c r="B15" s="18">
        <v>197</v>
      </c>
      <c r="C15" s="18">
        <v>309</v>
      </c>
      <c r="D15" s="25">
        <f t="shared" si="1"/>
        <v>56.85279187817258</v>
      </c>
      <c r="E15" s="18">
        <v>27</v>
      </c>
      <c r="F15" s="18">
        <v>51</v>
      </c>
      <c r="G15" s="25">
        <f t="shared" si="0"/>
        <v>88.88888888888889</v>
      </c>
      <c r="H15" s="18">
        <v>278</v>
      </c>
      <c r="I15" s="18">
        <v>447</v>
      </c>
      <c r="J15" s="25">
        <f t="shared" si="2"/>
        <v>60.79136690647482</v>
      </c>
    </row>
    <row r="16" spans="1:10" ht="14.25">
      <c r="A16" s="19" t="s">
        <v>60</v>
      </c>
      <c r="B16" s="18">
        <v>354</v>
      </c>
      <c r="C16" s="18">
        <v>432</v>
      </c>
      <c r="D16" s="25">
        <f t="shared" si="1"/>
        <v>22.033898305084747</v>
      </c>
      <c r="E16" s="18">
        <v>11</v>
      </c>
      <c r="F16" s="18">
        <v>38</v>
      </c>
      <c r="G16" s="25">
        <f t="shared" si="0"/>
        <v>245.45454545454544</v>
      </c>
      <c r="H16" s="18">
        <v>493</v>
      </c>
      <c r="I16" s="18">
        <v>570</v>
      </c>
      <c r="J16" s="25">
        <f t="shared" si="2"/>
        <v>15.61866125760649</v>
      </c>
    </row>
    <row r="17" spans="1:10" ht="14.25">
      <c r="A17" s="19" t="s">
        <v>61</v>
      </c>
      <c r="B17" s="18">
        <v>399</v>
      </c>
      <c r="C17" s="18">
        <v>476</v>
      </c>
      <c r="D17" s="25">
        <f t="shared" si="1"/>
        <v>19.298245614035082</v>
      </c>
      <c r="E17" s="18">
        <v>4</v>
      </c>
      <c r="F17" s="18">
        <v>1</v>
      </c>
      <c r="G17" s="25">
        <f t="shared" si="0"/>
        <v>-75</v>
      </c>
      <c r="H17" s="18">
        <v>488</v>
      </c>
      <c r="I17" s="18">
        <v>553</v>
      </c>
      <c r="J17" s="25">
        <f t="shared" si="2"/>
        <v>13.319672131147541</v>
      </c>
    </row>
    <row r="18" spans="1:10" ht="14.25">
      <c r="A18" s="19" t="s">
        <v>62</v>
      </c>
      <c r="B18" s="18">
        <v>92</v>
      </c>
      <c r="C18" s="18">
        <v>185</v>
      </c>
      <c r="D18" s="25">
        <f t="shared" si="1"/>
        <v>101.08695652173913</v>
      </c>
      <c r="E18" s="18">
        <v>11</v>
      </c>
      <c r="F18" s="18">
        <v>27</v>
      </c>
      <c r="G18" s="25">
        <f t="shared" si="0"/>
        <v>145.45454545454547</v>
      </c>
      <c r="H18" s="18">
        <v>133</v>
      </c>
      <c r="I18" s="18">
        <v>228</v>
      </c>
      <c r="J18" s="25">
        <f t="shared" si="2"/>
        <v>71.42857142857142</v>
      </c>
    </row>
    <row r="19" spans="1:10" ht="14.25">
      <c r="A19" s="19" t="s">
        <v>63</v>
      </c>
      <c r="B19" s="18">
        <v>74</v>
      </c>
      <c r="C19" s="18">
        <v>103</v>
      </c>
      <c r="D19" s="25">
        <f t="shared" si="1"/>
        <v>39.18918918918919</v>
      </c>
      <c r="E19" s="18">
        <v>6</v>
      </c>
      <c r="F19" s="18">
        <v>9</v>
      </c>
      <c r="G19" s="25">
        <f t="shared" si="0"/>
        <v>50</v>
      </c>
      <c r="H19" s="18">
        <v>101</v>
      </c>
      <c r="I19" s="18">
        <v>141</v>
      </c>
      <c r="J19" s="25">
        <f t="shared" si="2"/>
        <v>39.60396039603961</v>
      </c>
    </row>
    <row r="20" spans="1:10" ht="14.25">
      <c r="A20" s="19" t="s">
        <v>64</v>
      </c>
      <c r="B20" s="18">
        <v>436</v>
      </c>
      <c r="C20" s="18">
        <v>520</v>
      </c>
      <c r="D20" s="25">
        <f t="shared" si="1"/>
        <v>19.266055045871553</v>
      </c>
      <c r="E20" s="18">
        <v>64</v>
      </c>
      <c r="F20" s="18">
        <v>50</v>
      </c>
      <c r="G20" s="25">
        <f t="shared" si="0"/>
        <v>-21.875</v>
      </c>
      <c r="H20" s="18">
        <v>592</v>
      </c>
      <c r="I20" s="18">
        <v>730</v>
      </c>
      <c r="J20" s="25">
        <f t="shared" si="2"/>
        <v>23.310810810810807</v>
      </c>
    </row>
    <row r="21" spans="1:10" ht="14.25">
      <c r="A21" s="19" t="s">
        <v>65</v>
      </c>
      <c r="B21" s="18">
        <v>261</v>
      </c>
      <c r="C21" s="18">
        <v>259</v>
      </c>
      <c r="D21" s="25">
        <f t="shared" si="1"/>
        <v>-0.7662835249042104</v>
      </c>
      <c r="E21" s="18">
        <v>23</v>
      </c>
      <c r="F21" s="18">
        <v>27</v>
      </c>
      <c r="G21" s="25">
        <f t="shared" si="0"/>
        <v>17.391304347826093</v>
      </c>
      <c r="H21" s="18">
        <v>383</v>
      </c>
      <c r="I21" s="18">
        <v>330</v>
      </c>
      <c r="J21" s="25">
        <f t="shared" si="2"/>
        <v>-13.838120104438644</v>
      </c>
    </row>
    <row r="22" spans="1:10" ht="14.25">
      <c r="A22" s="19" t="s">
        <v>66</v>
      </c>
      <c r="B22" s="18">
        <v>525</v>
      </c>
      <c r="C22" s="18">
        <v>504</v>
      </c>
      <c r="D22" s="25">
        <f t="shared" si="1"/>
        <v>-4</v>
      </c>
      <c r="E22" s="18">
        <v>36</v>
      </c>
      <c r="F22" s="18">
        <v>39</v>
      </c>
      <c r="G22" s="25">
        <f t="shared" si="0"/>
        <v>8.333333333333329</v>
      </c>
      <c r="H22" s="18">
        <v>640</v>
      </c>
      <c r="I22" s="18">
        <v>622</v>
      </c>
      <c r="J22" s="25">
        <f t="shared" si="2"/>
        <v>-2.8125</v>
      </c>
    </row>
    <row r="23" spans="1:10" ht="14.25">
      <c r="A23" s="19" t="s">
        <v>67</v>
      </c>
      <c r="B23" s="18">
        <v>335</v>
      </c>
      <c r="C23" s="18">
        <v>409</v>
      </c>
      <c r="D23" s="25">
        <f t="shared" si="1"/>
        <v>22.089552238805965</v>
      </c>
      <c r="E23" s="18">
        <v>41</v>
      </c>
      <c r="F23" s="18">
        <v>50</v>
      </c>
      <c r="G23" s="25">
        <f t="shared" si="0"/>
        <v>21.951219512195124</v>
      </c>
      <c r="H23" s="18">
        <v>425</v>
      </c>
      <c r="I23" s="18">
        <v>553</v>
      </c>
      <c r="J23" s="25">
        <f t="shared" si="2"/>
        <v>30.117647058823536</v>
      </c>
    </row>
    <row r="24" spans="1:10" ht="14.25">
      <c r="A24" s="19" t="s">
        <v>68</v>
      </c>
      <c r="B24" s="18">
        <v>115</v>
      </c>
      <c r="C24" s="18">
        <v>153</v>
      </c>
      <c r="D24" s="25">
        <f t="shared" si="1"/>
        <v>33.04347826086956</v>
      </c>
      <c r="E24" s="18">
        <v>25</v>
      </c>
      <c r="F24" s="18">
        <v>17</v>
      </c>
      <c r="G24" s="25">
        <f t="shared" si="0"/>
        <v>-32</v>
      </c>
      <c r="H24" s="18">
        <v>148</v>
      </c>
      <c r="I24" s="18">
        <v>203</v>
      </c>
      <c r="J24" s="25">
        <f t="shared" si="2"/>
        <v>37.16216216216216</v>
      </c>
    </row>
    <row r="25" spans="1:10" ht="14.25">
      <c r="A25" s="19" t="s">
        <v>69</v>
      </c>
      <c r="B25" s="18">
        <v>152</v>
      </c>
      <c r="C25" s="18">
        <v>168</v>
      </c>
      <c r="D25" s="25">
        <f t="shared" si="1"/>
        <v>10.526315789473685</v>
      </c>
      <c r="E25" s="18">
        <v>10</v>
      </c>
      <c r="F25" s="18">
        <v>13</v>
      </c>
      <c r="G25" s="25">
        <f t="shared" si="0"/>
        <v>30</v>
      </c>
      <c r="H25" s="18">
        <v>195</v>
      </c>
      <c r="I25" s="18">
        <v>213</v>
      </c>
      <c r="J25" s="25">
        <f t="shared" si="2"/>
        <v>9.230769230769226</v>
      </c>
    </row>
    <row r="26" spans="1:10" ht="14.25">
      <c r="A26" s="19" t="s">
        <v>70</v>
      </c>
      <c r="B26" s="18">
        <v>66</v>
      </c>
      <c r="C26" s="18">
        <v>120</v>
      </c>
      <c r="D26" s="25">
        <f t="shared" si="1"/>
        <v>81.81818181818181</v>
      </c>
      <c r="E26" s="18">
        <v>5</v>
      </c>
      <c r="F26" s="18">
        <v>17</v>
      </c>
      <c r="G26" s="25">
        <f t="shared" si="0"/>
        <v>240</v>
      </c>
      <c r="H26" s="18">
        <v>82</v>
      </c>
      <c r="I26" s="18">
        <v>173</v>
      </c>
      <c r="J26" s="25">
        <f t="shared" si="2"/>
        <v>110.97560975609755</v>
      </c>
    </row>
    <row r="27" spans="1:10" ht="14.25">
      <c r="A27" s="19" t="s">
        <v>71</v>
      </c>
      <c r="B27" s="18">
        <v>158</v>
      </c>
      <c r="C27" s="18">
        <v>338</v>
      </c>
      <c r="D27" s="25">
        <f t="shared" si="1"/>
        <v>113.92405063291139</v>
      </c>
      <c r="E27" s="18">
        <v>4</v>
      </c>
      <c r="F27" s="18">
        <v>20</v>
      </c>
      <c r="G27" s="25">
        <f t="shared" si="0"/>
        <v>400</v>
      </c>
      <c r="H27" s="18">
        <v>189</v>
      </c>
      <c r="I27" s="18">
        <v>437</v>
      </c>
      <c r="J27" s="25">
        <f t="shared" si="2"/>
        <v>131.21693121693121</v>
      </c>
    </row>
    <row r="28" spans="1:10" ht="14.25">
      <c r="A28" s="19" t="s">
        <v>72</v>
      </c>
      <c r="B28" s="18">
        <v>144</v>
      </c>
      <c r="C28" s="18">
        <v>229</v>
      </c>
      <c r="D28" s="25">
        <f t="shared" si="1"/>
        <v>59.02777777777777</v>
      </c>
      <c r="E28" s="18">
        <v>18</v>
      </c>
      <c r="F28" s="18">
        <v>28</v>
      </c>
      <c r="G28" s="25">
        <f t="shared" si="0"/>
        <v>55.55555555555554</v>
      </c>
      <c r="H28" s="18">
        <v>189</v>
      </c>
      <c r="I28" s="18">
        <v>290</v>
      </c>
      <c r="J28" s="25">
        <f t="shared" si="2"/>
        <v>53.43915343915344</v>
      </c>
    </row>
    <row r="29" spans="1:10" ht="14.25">
      <c r="A29" s="19" t="s">
        <v>73</v>
      </c>
      <c r="B29" s="18">
        <v>145</v>
      </c>
      <c r="C29" s="18">
        <v>173</v>
      </c>
      <c r="D29" s="25">
        <f t="shared" si="1"/>
        <v>19.310344827586206</v>
      </c>
      <c r="E29" s="18">
        <v>6</v>
      </c>
      <c r="F29" s="18">
        <v>16</v>
      </c>
      <c r="G29" s="25">
        <f t="shared" si="0"/>
        <v>166.66666666666669</v>
      </c>
      <c r="H29" s="18">
        <v>204</v>
      </c>
      <c r="I29" s="18">
        <v>249</v>
      </c>
      <c r="J29" s="25">
        <f t="shared" si="2"/>
        <v>22.058823529411768</v>
      </c>
    </row>
    <row r="30" spans="1:10" ht="14.25">
      <c r="A30" s="19" t="s">
        <v>74</v>
      </c>
      <c r="B30" s="18">
        <v>270</v>
      </c>
      <c r="C30" s="18">
        <v>236</v>
      </c>
      <c r="D30" s="25">
        <f t="shared" si="1"/>
        <v>-12.592592592592595</v>
      </c>
      <c r="E30" s="18">
        <v>37</v>
      </c>
      <c r="F30" s="18">
        <v>24</v>
      </c>
      <c r="G30" s="25">
        <f t="shared" si="0"/>
        <v>-35.13513513513513</v>
      </c>
      <c r="H30" s="18">
        <v>352</v>
      </c>
      <c r="I30" s="18">
        <v>293</v>
      </c>
      <c r="J30" s="25">
        <f t="shared" si="2"/>
        <v>-16.76136363636364</v>
      </c>
    </row>
    <row r="31" spans="1:10" ht="14.25">
      <c r="A31" s="19" t="s">
        <v>75</v>
      </c>
      <c r="B31" s="18">
        <v>201</v>
      </c>
      <c r="C31" s="18">
        <v>206</v>
      </c>
      <c r="D31" s="25">
        <f t="shared" si="1"/>
        <v>2.487562189054728</v>
      </c>
      <c r="E31" s="18">
        <v>39</v>
      </c>
      <c r="F31" s="18">
        <v>29</v>
      </c>
      <c r="G31" s="25">
        <f t="shared" si="0"/>
        <v>-25.641025641025635</v>
      </c>
      <c r="H31" s="18">
        <v>277</v>
      </c>
      <c r="I31" s="18">
        <v>286</v>
      </c>
      <c r="J31" s="25">
        <f t="shared" si="2"/>
        <v>3.2490974729241913</v>
      </c>
    </row>
    <row r="32" spans="1:10" ht="14.25">
      <c r="A32" s="19" t="s">
        <v>76</v>
      </c>
      <c r="B32" s="18">
        <v>106</v>
      </c>
      <c r="C32" s="18">
        <v>136</v>
      </c>
      <c r="D32" s="25">
        <f t="shared" si="1"/>
        <v>28.30188679245282</v>
      </c>
      <c r="E32" s="18">
        <v>16</v>
      </c>
      <c r="F32" s="18">
        <v>16</v>
      </c>
      <c r="G32" s="25">
        <f t="shared" si="0"/>
        <v>0</v>
      </c>
      <c r="H32" s="18">
        <v>135</v>
      </c>
      <c r="I32" s="18">
        <v>194</v>
      </c>
      <c r="J32" s="25">
        <f t="shared" si="2"/>
        <v>43.703703703703695</v>
      </c>
    </row>
    <row r="33" spans="1:10" ht="14.25">
      <c r="A33" s="19" t="s">
        <v>77</v>
      </c>
      <c r="B33" s="18">
        <v>0</v>
      </c>
      <c r="C33" s="18">
        <v>0</v>
      </c>
      <c r="D33" s="25"/>
      <c r="E33" s="18">
        <v>0</v>
      </c>
      <c r="F33" s="18">
        <v>0</v>
      </c>
      <c r="G33" s="25"/>
      <c r="H33" s="18">
        <v>0</v>
      </c>
      <c r="I33" s="18">
        <v>0</v>
      </c>
      <c r="J33" s="25"/>
    </row>
    <row r="34" spans="1:11" ht="15.75" customHeight="1">
      <c r="A34" s="22" t="s">
        <v>78</v>
      </c>
      <c r="B34" s="35">
        <v>5747</v>
      </c>
      <c r="C34" s="35">
        <v>6872</v>
      </c>
      <c r="D34" s="36">
        <f t="shared" si="1"/>
        <v>19.575430659474506</v>
      </c>
      <c r="E34" s="35">
        <v>528</v>
      </c>
      <c r="F34" s="35">
        <v>627</v>
      </c>
      <c r="G34" s="36">
        <f t="shared" si="0"/>
        <v>18.75</v>
      </c>
      <c r="H34" s="35">
        <v>7639</v>
      </c>
      <c r="I34" s="35">
        <v>9000</v>
      </c>
      <c r="J34" s="36">
        <f>I34*100/H34-100</f>
        <v>17.816468124100012</v>
      </c>
      <c r="K34" s="78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G7:G34 D7:D34">
    <cfRule type="cellIs" priority="2" dxfId="142" operator="greaterThan" stopIfTrue="1">
      <formula>0</formula>
    </cfRule>
    <cfRule type="cellIs" priority="3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workbookViewId="0" topLeftCell="A2">
      <selection activeCell="N23" sqref="N23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5" t="s">
        <v>42</v>
      </c>
      <c r="B4" s="197" t="s">
        <v>44</v>
      </c>
      <c r="C4" s="197"/>
      <c r="D4" s="197"/>
      <c r="E4" s="197"/>
      <c r="F4" s="197"/>
      <c r="G4" s="197"/>
      <c r="H4" s="197"/>
      <c r="I4" s="197"/>
      <c r="J4" s="198"/>
    </row>
    <row r="5" spans="1:10" s="13" customFormat="1" ht="14.25">
      <c r="A5" s="196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9"/>
    </row>
    <row r="6" spans="1:10" s="13" customFormat="1" ht="14.25">
      <c r="A6" s="196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5" t="s">
        <v>50</v>
      </c>
    </row>
    <row r="7" spans="1:10" ht="14.25">
      <c r="A7" s="37" t="s">
        <v>51</v>
      </c>
      <c r="B7" s="14">
        <v>0</v>
      </c>
      <c r="C7" s="14">
        <v>0</v>
      </c>
      <c r="D7" s="101"/>
      <c r="E7" s="14">
        <v>0</v>
      </c>
      <c r="F7" s="14">
        <v>0</v>
      </c>
      <c r="G7" s="101"/>
      <c r="H7" s="14">
        <v>0</v>
      </c>
      <c r="I7" s="14">
        <v>0</v>
      </c>
      <c r="J7" s="101"/>
    </row>
    <row r="8" spans="1:10" ht="14.25">
      <c r="A8" s="37" t="s">
        <v>52</v>
      </c>
      <c r="B8" s="14">
        <v>0</v>
      </c>
      <c r="C8" s="14">
        <v>0</v>
      </c>
      <c r="D8" s="101"/>
      <c r="E8" s="14">
        <v>0</v>
      </c>
      <c r="F8" s="14">
        <v>0</v>
      </c>
      <c r="G8" s="101"/>
      <c r="H8" s="14">
        <v>0</v>
      </c>
      <c r="I8" s="14">
        <v>0</v>
      </c>
      <c r="J8" s="101"/>
    </row>
    <row r="9" spans="1:10" ht="14.25">
      <c r="A9" s="37" t="s">
        <v>53</v>
      </c>
      <c r="B9" s="14">
        <v>0</v>
      </c>
      <c r="C9" s="14">
        <v>0</v>
      </c>
      <c r="D9" s="101"/>
      <c r="E9" s="14">
        <v>0</v>
      </c>
      <c r="F9" s="14">
        <v>0</v>
      </c>
      <c r="G9" s="101"/>
      <c r="H9" s="14">
        <v>0</v>
      </c>
      <c r="I9" s="14">
        <v>0</v>
      </c>
      <c r="J9" s="101"/>
    </row>
    <row r="10" spans="1:10" ht="14.25">
      <c r="A10" s="37" t="s">
        <v>54</v>
      </c>
      <c r="B10" s="14">
        <v>0</v>
      </c>
      <c r="C10" s="14">
        <v>0</v>
      </c>
      <c r="D10" s="101"/>
      <c r="E10" s="14">
        <v>0</v>
      </c>
      <c r="F10" s="14">
        <v>0</v>
      </c>
      <c r="G10" s="101"/>
      <c r="H10" s="14">
        <v>0</v>
      </c>
      <c r="I10" s="14">
        <v>0</v>
      </c>
      <c r="J10" s="101"/>
    </row>
    <row r="11" spans="1:10" ht="14.25">
      <c r="A11" s="37" t="s">
        <v>55</v>
      </c>
      <c r="B11" s="14">
        <v>0</v>
      </c>
      <c r="C11" s="14">
        <v>0</v>
      </c>
      <c r="D11" s="101"/>
      <c r="E11" s="14">
        <v>0</v>
      </c>
      <c r="F11" s="14">
        <v>0</v>
      </c>
      <c r="G11" s="101"/>
      <c r="H11" s="14">
        <v>0</v>
      </c>
      <c r="I11" s="14">
        <v>0</v>
      </c>
      <c r="J11" s="101"/>
    </row>
    <row r="12" spans="1:10" ht="14.25">
      <c r="A12" s="37" t="s">
        <v>56</v>
      </c>
      <c r="B12" s="14">
        <v>0</v>
      </c>
      <c r="C12" s="14">
        <v>1</v>
      </c>
      <c r="D12" s="169" t="s">
        <v>311</v>
      </c>
      <c r="E12" s="14">
        <v>0</v>
      </c>
      <c r="F12" s="14">
        <v>0</v>
      </c>
      <c r="G12" s="101"/>
      <c r="H12" s="14">
        <v>0</v>
      </c>
      <c r="I12" s="14">
        <v>1</v>
      </c>
      <c r="J12" s="169" t="s">
        <v>311</v>
      </c>
    </row>
    <row r="13" spans="1:10" ht="14.25">
      <c r="A13" s="37" t="s">
        <v>57</v>
      </c>
      <c r="B13" s="14">
        <v>0</v>
      </c>
      <c r="C13" s="14">
        <v>0</v>
      </c>
      <c r="D13" s="101"/>
      <c r="E13" s="14">
        <v>0</v>
      </c>
      <c r="F13" s="14">
        <v>0</v>
      </c>
      <c r="G13" s="101"/>
      <c r="H13" s="14">
        <v>0</v>
      </c>
      <c r="I13" s="14">
        <v>0</v>
      </c>
      <c r="J13" s="101"/>
    </row>
    <row r="14" spans="1:10" ht="14.25">
      <c r="A14" s="37" t="s">
        <v>58</v>
      </c>
      <c r="B14" s="14">
        <v>0</v>
      </c>
      <c r="C14" s="14">
        <v>0</v>
      </c>
      <c r="D14" s="101"/>
      <c r="E14" s="14">
        <v>0</v>
      </c>
      <c r="F14" s="14">
        <v>0</v>
      </c>
      <c r="G14" s="101"/>
      <c r="H14" s="14">
        <v>0</v>
      </c>
      <c r="I14" s="14">
        <v>0</v>
      </c>
      <c r="J14" s="101"/>
    </row>
    <row r="15" spans="1:10" ht="14.25">
      <c r="A15" s="37" t="s">
        <v>59</v>
      </c>
      <c r="B15" s="14">
        <v>0</v>
      </c>
      <c r="C15" s="14">
        <v>0</v>
      </c>
      <c r="D15" s="101"/>
      <c r="E15" s="14">
        <v>0</v>
      </c>
      <c r="F15" s="14">
        <v>0</v>
      </c>
      <c r="G15" s="101"/>
      <c r="H15" s="14">
        <v>0</v>
      </c>
      <c r="I15" s="14">
        <v>0</v>
      </c>
      <c r="J15" s="101"/>
    </row>
    <row r="16" spans="1:10" ht="14.25">
      <c r="A16" s="37" t="s">
        <v>60</v>
      </c>
      <c r="B16" s="14">
        <v>0</v>
      </c>
      <c r="C16" s="14">
        <v>0</v>
      </c>
      <c r="D16" s="101"/>
      <c r="E16" s="14">
        <v>0</v>
      </c>
      <c r="F16" s="14">
        <v>0</v>
      </c>
      <c r="G16" s="101"/>
      <c r="H16" s="14">
        <v>0</v>
      </c>
      <c r="I16" s="14">
        <v>0</v>
      </c>
      <c r="J16" s="101"/>
    </row>
    <row r="17" spans="1:10" ht="14.25">
      <c r="A17" s="37" t="s">
        <v>61</v>
      </c>
      <c r="B17" s="14">
        <v>0</v>
      </c>
      <c r="C17" s="14">
        <v>0</v>
      </c>
      <c r="D17" s="101"/>
      <c r="E17" s="14">
        <v>0</v>
      </c>
      <c r="F17" s="14">
        <v>0</v>
      </c>
      <c r="G17" s="101"/>
      <c r="H17" s="14">
        <v>0</v>
      </c>
      <c r="I17" s="14">
        <v>0</v>
      </c>
      <c r="J17" s="101"/>
    </row>
    <row r="18" spans="1:10" ht="14.25">
      <c r="A18" s="37" t="s">
        <v>62</v>
      </c>
      <c r="B18" s="14">
        <v>0</v>
      </c>
      <c r="C18" s="14">
        <v>0</v>
      </c>
      <c r="D18" s="101"/>
      <c r="E18" s="14">
        <v>0</v>
      </c>
      <c r="F18" s="14">
        <v>0</v>
      </c>
      <c r="G18" s="101"/>
      <c r="H18" s="14">
        <v>0</v>
      </c>
      <c r="I18" s="14">
        <v>0</v>
      </c>
      <c r="J18" s="101"/>
    </row>
    <row r="19" spans="1:10" ht="14.25">
      <c r="A19" s="37" t="s">
        <v>63</v>
      </c>
      <c r="B19" s="14">
        <v>0</v>
      </c>
      <c r="C19" s="14">
        <v>0</v>
      </c>
      <c r="D19" s="101"/>
      <c r="E19" s="14">
        <v>0</v>
      </c>
      <c r="F19" s="14">
        <v>0</v>
      </c>
      <c r="G19" s="101"/>
      <c r="H19" s="14">
        <v>0</v>
      </c>
      <c r="I19" s="14">
        <v>0</v>
      </c>
      <c r="J19" s="101"/>
    </row>
    <row r="20" spans="1:13" ht="14.25">
      <c r="A20" s="37" t="s">
        <v>64</v>
      </c>
      <c r="B20" s="14">
        <v>1</v>
      </c>
      <c r="C20" s="14">
        <v>0</v>
      </c>
      <c r="D20" s="167" t="s">
        <v>316</v>
      </c>
      <c r="E20" s="14">
        <v>0</v>
      </c>
      <c r="F20" s="14">
        <v>0</v>
      </c>
      <c r="G20" s="101"/>
      <c r="H20" s="14">
        <v>1</v>
      </c>
      <c r="I20" s="94">
        <v>0</v>
      </c>
      <c r="J20" s="168" t="s">
        <v>316</v>
      </c>
      <c r="M20" s="167"/>
    </row>
    <row r="21" spans="1:10" ht="14.25">
      <c r="A21" s="37" t="s">
        <v>65</v>
      </c>
      <c r="B21" s="14">
        <v>0</v>
      </c>
      <c r="C21" s="14">
        <v>1</v>
      </c>
      <c r="D21" s="169" t="s">
        <v>311</v>
      </c>
      <c r="E21" s="14">
        <v>0</v>
      </c>
      <c r="F21" s="14">
        <v>0</v>
      </c>
      <c r="G21" s="101"/>
      <c r="H21" s="14">
        <v>0</v>
      </c>
      <c r="I21" s="14">
        <v>1</v>
      </c>
      <c r="J21" s="169" t="s">
        <v>311</v>
      </c>
    </row>
    <row r="22" spans="1:10" ht="14.25">
      <c r="A22" s="37" t="s">
        <v>66</v>
      </c>
      <c r="B22" s="14">
        <v>0</v>
      </c>
      <c r="C22" s="14">
        <v>0</v>
      </c>
      <c r="D22" s="101"/>
      <c r="E22" s="14">
        <v>0</v>
      </c>
      <c r="F22" s="14">
        <v>0</v>
      </c>
      <c r="G22" s="101"/>
      <c r="H22" s="14">
        <v>0</v>
      </c>
      <c r="I22" s="14">
        <v>0</v>
      </c>
      <c r="J22" s="101"/>
    </row>
    <row r="23" spans="1:10" ht="14.25">
      <c r="A23" s="37" t="s">
        <v>67</v>
      </c>
      <c r="B23" s="14">
        <v>0</v>
      </c>
      <c r="C23" s="14">
        <v>0</v>
      </c>
      <c r="D23" s="101"/>
      <c r="E23" s="14">
        <v>0</v>
      </c>
      <c r="F23" s="14">
        <v>0</v>
      </c>
      <c r="G23" s="101"/>
      <c r="H23" s="14">
        <v>0</v>
      </c>
      <c r="I23" s="14">
        <v>0</v>
      </c>
      <c r="J23" s="101"/>
    </row>
    <row r="24" spans="1:10" ht="14.25">
      <c r="A24" s="37" t="s">
        <v>68</v>
      </c>
      <c r="B24" s="14">
        <v>0</v>
      </c>
      <c r="C24" s="14">
        <v>0</v>
      </c>
      <c r="D24" s="101"/>
      <c r="E24" s="14">
        <v>0</v>
      </c>
      <c r="F24" s="14">
        <v>0</v>
      </c>
      <c r="G24" s="101"/>
      <c r="H24" s="14">
        <v>0</v>
      </c>
      <c r="I24" s="14">
        <v>0</v>
      </c>
      <c r="J24" s="101"/>
    </row>
    <row r="25" spans="1:10" ht="14.25">
      <c r="A25" s="37" t="s">
        <v>69</v>
      </c>
      <c r="B25" s="14">
        <v>0</v>
      </c>
      <c r="C25" s="14">
        <v>0</v>
      </c>
      <c r="D25" s="101"/>
      <c r="E25" s="14">
        <v>0</v>
      </c>
      <c r="F25" s="14">
        <v>0</v>
      </c>
      <c r="G25" s="101"/>
      <c r="H25" s="14">
        <v>0</v>
      </c>
      <c r="I25" s="14">
        <v>0</v>
      </c>
      <c r="J25" s="101"/>
    </row>
    <row r="26" spans="1:10" ht="14.25">
      <c r="A26" s="37" t="s">
        <v>70</v>
      </c>
      <c r="B26" s="14">
        <v>0</v>
      </c>
      <c r="C26" s="14">
        <v>0</v>
      </c>
      <c r="D26" s="101"/>
      <c r="E26" s="14">
        <v>0</v>
      </c>
      <c r="F26" s="14">
        <v>0</v>
      </c>
      <c r="G26" s="101"/>
      <c r="H26" s="14">
        <v>0</v>
      </c>
      <c r="I26" s="14">
        <v>0</v>
      </c>
      <c r="J26" s="101"/>
    </row>
    <row r="27" spans="1:10" ht="14.25">
      <c r="A27" s="37" t="s">
        <v>71</v>
      </c>
      <c r="B27" s="14">
        <v>0</v>
      </c>
      <c r="C27" s="14">
        <v>0</v>
      </c>
      <c r="D27" s="101"/>
      <c r="E27" s="14">
        <v>0</v>
      </c>
      <c r="F27" s="14">
        <v>0</v>
      </c>
      <c r="G27" s="101"/>
      <c r="H27" s="14">
        <v>0</v>
      </c>
      <c r="I27" s="14">
        <v>0</v>
      </c>
      <c r="J27" s="101"/>
    </row>
    <row r="28" spans="1:10" ht="14.25">
      <c r="A28" s="37" t="s">
        <v>72</v>
      </c>
      <c r="B28" s="14">
        <v>0</v>
      </c>
      <c r="C28" s="14">
        <v>0</v>
      </c>
      <c r="D28" s="101"/>
      <c r="E28" s="14">
        <v>0</v>
      </c>
      <c r="F28" s="14">
        <v>0</v>
      </c>
      <c r="G28" s="101"/>
      <c r="H28" s="14">
        <v>0</v>
      </c>
      <c r="I28" s="14">
        <v>0</v>
      </c>
      <c r="J28" s="101"/>
    </row>
    <row r="29" spans="1:10" ht="14.25">
      <c r="A29" s="37" t="s">
        <v>73</v>
      </c>
      <c r="B29" s="14">
        <v>0</v>
      </c>
      <c r="C29" s="14">
        <v>0</v>
      </c>
      <c r="D29" s="101"/>
      <c r="E29" s="14">
        <v>0</v>
      </c>
      <c r="F29" s="14">
        <v>0</v>
      </c>
      <c r="G29" s="101"/>
      <c r="H29" s="14">
        <v>0</v>
      </c>
      <c r="I29" s="14">
        <v>0</v>
      </c>
      <c r="J29" s="101"/>
    </row>
    <row r="30" spans="1:10" ht="14.25">
      <c r="A30" s="37" t="s">
        <v>74</v>
      </c>
      <c r="B30" s="14">
        <v>0</v>
      </c>
      <c r="C30" s="14">
        <v>0</v>
      </c>
      <c r="D30" s="101"/>
      <c r="E30" s="14">
        <v>0</v>
      </c>
      <c r="F30" s="14">
        <v>0</v>
      </c>
      <c r="G30" s="101"/>
      <c r="H30" s="14">
        <v>0</v>
      </c>
      <c r="I30" s="14">
        <v>0</v>
      </c>
      <c r="J30" s="101"/>
    </row>
    <row r="31" spans="1:10" ht="14.25">
      <c r="A31" s="37" t="s">
        <v>75</v>
      </c>
      <c r="B31" s="14">
        <v>0</v>
      </c>
      <c r="C31" s="14">
        <v>0</v>
      </c>
      <c r="D31" s="101"/>
      <c r="E31" s="14">
        <v>0</v>
      </c>
      <c r="F31" s="14">
        <v>0</v>
      </c>
      <c r="G31" s="101"/>
      <c r="H31" s="14">
        <v>0</v>
      </c>
      <c r="I31" s="14">
        <v>0</v>
      </c>
      <c r="J31" s="101"/>
    </row>
    <row r="32" spans="1:10" ht="14.25">
      <c r="A32" s="37" t="s">
        <v>76</v>
      </c>
      <c r="B32" s="14">
        <v>0</v>
      </c>
      <c r="C32" s="14">
        <v>0</v>
      </c>
      <c r="D32" s="101"/>
      <c r="E32" s="14">
        <v>0</v>
      </c>
      <c r="F32" s="14">
        <v>0</v>
      </c>
      <c r="G32" s="101"/>
      <c r="H32" s="14">
        <v>0</v>
      </c>
      <c r="I32" s="14">
        <v>0</v>
      </c>
      <c r="J32" s="101"/>
    </row>
    <row r="33" spans="1:10" ht="14.25">
      <c r="A33" s="37" t="s">
        <v>77</v>
      </c>
      <c r="B33" s="14">
        <v>0</v>
      </c>
      <c r="C33" s="14">
        <v>0</v>
      </c>
      <c r="D33" s="101"/>
      <c r="E33" s="14">
        <v>0</v>
      </c>
      <c r="F33" s="14">
        <v>0</v>
      </c>
      <c r="G33" s="101"/>
      <c r="H33" s="14">
        <v>0</v>
      </c>
      <c r="I33" s="14">
        <v>0</v>
      </c>
      <c r="J33" s="101"/>
    </row>
    <row r="34" spans="1:10" ht="16.5" customHeight="1">
      <c r="A34" s="38" t="s">
        <v>78</v>
      </c>
      <c r="B34" s="31">
        <v>1</v>
      </c>
      <c r="C34" s="31">
        <v>2</v>
      </c>
      <c r="D34" s="102">
        <f>C34*100/B34-100</f>
        <v>100</v>
      </c>
      <c r="E34" s="31">
        <v>0</v>
      </c>
      <c r="F34" s="31">
        <v>0</v>
      </c>
      <c r="G34" s="101"/>
      <c r="H34" s="31">
        <v>1</v>
      </c>
      <c r="I34" s="31">
        <v>2</v>
      </c>
      <c r="J34" s="102">
        <f>I34*100/H34-100</f>
        <v>100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8"/>
  <sheetViews>
    <sheetView zoomScale="115" zoomScaleNormal="115" workbookViewId="0" topLeftCell="A3">
      <selection activeCell="M12" sqref="M12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91" t="s">
        <v>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>
      <c r="A2" s="191" t="s">
        <v>315</v>
      </c>
      <c r="B2" s="191"/>
      <c r="C2" s="191"/>
      <c r="D2" s="191"/>
      <c r="E2" s="191"/>
      <c r="F2" s="191"/>
      <c r="G2" s="191"/>
      <c r="H2" s="191"/>
      <c r="I2" s="191"/>
      <c r="J2" s="191"/>
    </row>
    <row r="4" spans="1:10" s="13" customFormat="1" ht="14.25">
      <c r="A4" s="192" t="s">
        <v>42</v>
      </c>
      <c r="B4" s="192" t="s">
        <v>44</v>
      </c>
      <c r="C4" s="192"/>
      <c r="D4" s="192"/>
      <c r="E4" s="192"/>
      <c r="F4" s="192"/>
      <c r="G4" s="192"/>
      <c r="H4" s="192"/>
      <c r="I4" s="192"/>
      <c r="J4" s="192"/>
    </row>
    <row r="5" spans="1:10" s="13" customFormat="1" ht="14.25">
      <c r="A5" s="192"/>
      <c r="B5" s="192" t="s">
        <v>45</v>
      </c>
      <c r="C5" s="192"/>
      <c r="D5" s="192"/>
      <c r="E5" s="192" t="s">
        <v>46</v>
      </c>
      <c r="F5" s="192"/>
      <c r="G5" s="192"/>
      <c r="H5" s="192" t="s">
        <v>47</v>
      </c>
      <c r="I5" s="192"/>
      <c r="J5" s="192"/>
    </row>
    <row r="6" spans="1:10" s="13" customFormat="1" ht="14.25">
      <c r="A6" s="192"/>
      <c r="B6" s="61" t="s">
        <v>48</v>
      </c>
      <c r="C6" s="61" t="s">
        <v>49</v>
      </c>
      <c r="D6" s="61" t="s">
        <v>50</v>
      </c>
      <c r="E6" s="61" t="s">
        <v>48</v>
      </c>
      <c r="F6" s="61" t="s">
        <v>49</v>
      </c>
      <c r="G6" s="61" t="s">
        <v>50</v>
      </c>
      <c r="H6" s="61" t="s">
        <v>48</v>
      </c>
      <c r="I6" s="61" t="s">
        <v>49</v>
      </c>
      <c r="J6" s="61" t="s">
        <v>50</v>
      </c>
    </row>
    <row r="7" spans="1:10" ht="14.25">
      <c r="A7" s="19" t="s">
        <v>51</v>
      </c>
      <c r="B7" s="16">
        <v>0</v>
      </c>
      <c r="C7" s="16">
        <v>0</v>
      </c>
      <c r="D7" s="129"/>
      <c r="E7" s="16">
        <v>0</v>
      </c>
      <c r="F7" s="16">
        <v>0</v>
      </c>
      <c r="G7" s="129"/>
      <c r="H7" s="16">
        <v>0</v>
      </c>
      <c r="I7" s="16">
        <v>0</v>
      </c>
      <c r="J7" s="129"/>
    </row>
    <row r="8" spans="1:10" ht="14.25">
      <c r="A8" s="19" t="s">
        <v>52</v>
      </c>
      <c r="B8" s="16">
        <v>10</v>
      </c>
      <c r="C8" s="16">
        <v>7</v>
      </c>
      <c r="D8" s="129">
        <f aca="true" t="shared" si="0" ref="D8:D34">C8*100/B8-100</f>
        <v>-30</v>
      </c>
      <c r="E8" s="16">
        <v>3</v>
      </c>
      <c r="F8" s="16">
        <v>1</v>
      </c>
      <c r="G8" s="129">
        <f>F8*100/E8-100</f>
        <v>-66.66666666666666</v>
      </c>
      <c r="H8" s="16">
        <v>7</v>
      </c>
      <c r="I8" s="16">
        <v>6</v>
      </c>
      <c r="J8" s="129">
        <f>I8*100/H8-100</f>
        <v>-14.285714285714292</v>
      </c>
    </row>
    <row r="9" spans="1:10" ht="14.25">
      <c r="A9" s="19" t="s">
        <v>53</v>
      </c>
      <c r="B9" s="16">
        <v>14</v>
      </c>
      <c r="C9" s="16">
        <v>13</v>
      </c>
      <c r="D9" s="129">
        <f t="shared" si="0"/>
        <v>-7.142857142857139</v>
      </c>
      <c r="E9" s="16">
        <v>3</v>
      </c>
      <c r="F9" s="16">
        <v>3</v>
      </c>
      <c r="G9" s="129">
        <f>F9*100/E9-100</f>
        <v>0</v>
      </c>
      <c r="H9" s="16">
        <v>13</v>
      </c>
      <c r="I9" s="16">
        <v>12</v>
      </c>
      <c r="J9" s="129">
        <f aca="true" t="shared" si="1" ref="J9:J34">I9*100/H9-100</f>
        <v>-7.692307692307693</v>
      </c>
    </row>
    <row r="10" spans="1:10" ht="14.25">
      <c r="A10" s="19" t="s">
        <v>54</v>
      </c>
      <c r="B10" s="16">
        <v>49</v>
      </c>
      <c r="C10" s="16">
        <v>64</v>
      </c>
      <c r="D10" s="129">
        <f t="shared" si="0"/>
        <v>30.612244897959187</v>
      </c>
      <c r="E10" s="16">
        <v>0</v>
      </c>
      <c r="F10" s="16">
        <v>4</v>
      </c>
      <c r="G10" s="129" t="s">
        <v>311</v>
      </c>
      <c r="H10" s="16">
        <v>51</v>
      </c>
      <c r="I10" s="16">
        <v>64</v>
      </c>
      <c r="J10" s="129">
        <f t="shared" si="1"/>
        <v>25.490196078431367</v>
      </c>
    </row>
    <row r="11" spans="1:10" ht="14.25">
      <c r="A11" s="19" t="s">
        <v>55</v>
      </c>
      <c r="B11" s="16">
        <v>16</v>
      </c>
      <c r="C11" s="16">
        <v>14</v>
      </c>
      <c r="D11" s="129">
        <f t="shared" si="0"/>
        <v>-12.5</v>
      </c>
      <c r="E11" s="16">
        <v>2</v>
      </c>
      <c r="F11" s="16">
        <v>3</v>
      </c>
      <c r="G11" s="129">
        <f>F11*100/E11-100</f>
        <v>50</v>
      </c>
      <c r="H11" s="16">
        <v>14</v>
      </c>
      <c r="I11" s="16">
        <v>14</v>
      </c>
      <c r="J11" s="129">
        <f t="shared" si="1"/>
        <v>0</v>
      </c>
    </row>
    <row r="12" spans="1:10" ht="14.25">
      <c r="A12" s="19" t="s">
        <v>56</v>
      </c>
      <c r="B12" s="16">
        <v>9</v>
      </c>
      <c r="C12" s="16">
        <v>9</v>
      </c>
      <c r="D12" s="129">
        <f t="shared" si="0"/>
        <v>0</v>
      </c>
      <c r="E12" s="16">
        <v>3</v>
      </c>
      <c r="F12" s="16">
        <v>0</v>
      </c>
      <c r="G12" s="167" t="s">
        <v>316</v>
      </c>
      <c r="H12" s="16">
        <v>6</v>
      </c>
      <c r="I12" s="16">
        <v>9</v>
      </c>
      <c r="J12" s="129">
        <f t="shared" si="1"/>
        <v>50</v>
      </c>
    </row>
    <row r="13" spans="1:10" ht="14.25">
      <c r="A13" s="19" t="s">
        <v>57</v>
      </c>
      <c r="B13" s="16">
        <v>0</v>
      </c>
      <c r="C13" s="16">
        <v>0</v>
      </c>
      <c r="D13" s="129">
        <v>0</v>
      </c>
      <c r="E13" s="16">
        <v>0</v>
      </c>
      <c r="F13" s="16">
        <v>0</v>
      </c>
      <c r="G13" s="129">
        <v>0</v>
      </c>
      <c r="H13" s="16">
        <v>0</v>
      </c>
      <c r="I13" s="16">
        <v>0</v>
      </c>
      <c r="J13" s="129">
        <v>0</v>
      </c>
    </row>
    <row r="14" spans="1:10" ht="14.25">
      <c r="A14" s="19" t="s">
        <v>58</v>
      </c>
      <c r="B14" s="16">
        <v>16</v>
      </c>
      <c r="C14" s="16">
        <v>12</v>
      </c>
      <c r="D14" s="129">
        <f t="shared" si="0"/>
        <v>-25</v>
      </c>
      <c r="E14" s="16">
        <v>0</v>
      </c>
      <c r="F14" s="16">
        <v>3</v>
      </c>
      <c r="G14" s="129" t="s">
        <v>311</v>
      </c>
      <c r="H14" s="16">
        <v>17</v>
      </c>
      <c r="I14" s="16">
        <v>9</v>
      </c>
      <c r="J14" s="129">
        <f t="shared" si="1"/>
        <v>-47.05882352941177</v>
      </c>
    </row>
    <row r="15" spans="1:10" ht="14.25">
      <c r="A15" s="19" t="s">
        <v>59</v>
      </c>
      <c r="B15" s="16">
        <v>44</v>
      </c>
      <c r="C15" s="16">
        <v>25</v>
      </c>
      <c r="D15" s="129">
        <f t="shared" si="0"/>
        <v>-43.18181818181818</v>
      </c>
      <c r="E15" s="16">
        <v>8</v>
      </c>
      <c r="F15" s="16">
        <v>10</v>
      </c>
      <c r="G15" s="129">
        <f>F15*100/E15-100</f>
        <v>25</v>
      </c>
      <c r="H15" s="16">
        <v>36</v>
      </c>
      <c r="I15" s="16">
        <v>17</v>
      </c>
      <c r="J15" s="129">
        <f t="shared" si="1"/>
        <v>-52.77777777777778</v>
      </c>
    </row>
    <row r="16" spans="1:10" ht="14.25">
      <c r="A16" s="19" t="s">
        <v>60</v>
      </c>
      <c r="B16" s="16">
        <v>13</v>
      </c>
      <c r="C16" s="16">
        <v>25</v>
      </c>
      <c r="D16" s="129">
        <f t="shared" si="0"/>
        <v>92.30769230769232</v>
      </c>
      <c r="E16" s="16">
        <v>1</v>
      </c>
      <c r="F16" s="16">
        <v>8</v>
      </c>
      <c r="G16" s="129">
        <f>F16*100/E16-100</f>
        <v>700</v>
      </c>
      <c r="H16" s="16">
        <v>13</v>
      </c>
      <c r="I16" s="16">
        <v>19</v>
      </c>
      <c r="J16" s="129">
        <f t="shared" si="1"/>
        <v>46.15384615384616</v>
      </c>
    </row>
    <row r="17" spans="1:12" ht="14.25">
      <c r="A17" s="19" t="s">
        <v>61</v>
      </c>
      <c r="B17" s="16">
        <v>18</v>
      </c>
      <c r="C17" s="16">
        <v>25</v>
      </c>
      <c r="D17" s="129">
        <f t="shared" si="0"/>
        <v>38.888888888888886</v>
      </c>
      <c r="E17" s="16">
        <v>0</v>
      </c>
      <c r="F17" s="16">
        <v>0</v>
      </c>
      <c r="G17" s="129">
        <v>0</v>
      </c>
      <c r="H17" s="16">
        <v>18</v>
      </c>
      <c r="I17" s="16">
        <v>25</v>
      </c>
      <c r="J17" s="129">
        <f t="shared" si="1"/>
        <v>38.888888888888886</v>
      </c>
      <c r="L17" s="167"/>
    </row>
    <row r="18" spans="1:13" ht="14.25">
      <c r="A18" s="19" t="s">
        <v>62</v>
      </c>
      <c r="B18" s="16">
        <v>6</v>
      </c>
      <c r="C18" s="16">
        <v>5</v>
      </c>
      <c r="D18" s="129">
        <f t="shared" si="0"/>
        <v>-16.66666666666667</v>
      </c>
      <c r="E18" s="16">
        <v>1</v>
      </c>
      <c r="F18" s="16">
        <v>0</v>
      </c>
      <c r="G18" s="167" t="s">
        <v>316</v>
      </c>
      <c r="H18" s="16">
        <v>5</v>
      </c>
      <c r="I18" s="16">
        <v>5</v>
      </c>
      <c r="J18" s="129">
        <f t="shared" si="1"/>
        <v>0</v>
      </c>
      <c r="M18" s="149"/>
    </row>
    <row r="19" spans="1:10" ht="14.25">
      <c r="A19" s="19" t="s">
        <v>63</v>
      </c>
      <c r="B19" s="16">
        <v>1</v>
      </c>
      <c r="C19" s="16">
        <v>4</v>
      </c>
      <c r="D19" s="129">
        <f t="shared" si="0"/>
        <v>300</v>
      </c>
      <c r="E19" s="16">
        <v>0</v>
      </c>
      <c r="F19" s="16">
        <v>1</v>
      </c>
      <c r="G19" s="129" t="s">
        <v>311</v>
      </c>
      <c r="H19" s="16">
        <v>1</v>
      </c>
      <c r="I19" s="16">
        <v>3</v>
      </c>
      <c r="J19" s="129">
        <f t="shared" si="1"/>
        <v>200</v>
      </c>
    </row>
    <row r="20" spans="1:10" ht="14.25">
      <c r="A20" s="19" t="s">
        <v>64</v>
      </c>
      <c r="B20" s="16">
        <v>25</v>
      </c>
      <c r="C20" s="16">
        <v>27</v>
      </c>
      <c r="D20" s="129">
        <f t="shared" si="0"/>
        <v>8</v>
      </c>
      <c r="E20" s="16">
        <v>5</v>
      </c>
      <c r="F20" s="16">
        <v>2</v>
      </c>
      <c r="G20" s="129">
        <f>F20*100/E20-100</f>
        <v>-60</v>
      </c>
      <c r="H20" s="16">
        <v>20</v>
      </c>
      <c r="I20" s="16">
        <v>26</v>
      </c>
      <c r="J20" s="129">
        <f t="shared" si="1"/>
        <v>30</v>
      </c>
    </row>
    <row r="21" spans="1:10" ht="14.25">
      <c r="A21" s="19" t="s">
        <v>65</v>
      </c>
      <c r="B21" s="16">
        <v>17</v>
      </c>
      <c r="C21" s="16">
        <v>13</v>
      </c>
      <c r="D21" s="129">
        <f t="shared" si="0"/>
        <v>-23.529411764705884</v>
      </c>
      <c r="E21" s="16">
        <v>2</v>
      </c>
      <c r="F21" s="16">
        <v>2</v>
      </c>
      <c r="G21" s="129">
        <f>F21*100/E21-100</f>
        <v>0</v>
      </c>
      <c r="H21" s="16">
        <v>15</v>
      </c>
      <c r="I21" s="16">
        <v>14</v>
      </c>
      <c r="J21" s="129">
        <f t="shared" si="1"/>
        <v>-6.666666666666671</v>
      </c>
    </row>
    <row r="22" spans="1:10" ht="14.25">
      <c r="A22" s="19" t="s">
        <v>66</v>
      </c>
      <c r="B22" s="16">
        <v>29</v>
      </c>
      <c r="C22" s="16">
        <v>18</v>
      </c>
      <c r="D22" s="129">
        <f t="shared" si="0"/>
        <v>-37.93103448275862</v>
      </c>
      <c r="E22" s="16">
        <v>2</v>
      </c>
      <c r="F22" s="16">
        <v>0</v>
      </c>
      <c r="G22" s="167" t="s">
        <v>316</v>
      </c>
      <c r="H22" s="16">
        <v>30</v>
      </c>
      <c r="I22" s="16">
        <v>18</v>
      </c>
      <c r="J22" s="129">
        <f t="shared" si="1"/>
        <v>-40</v>
      </c>
    </row>
    <row r="23" spans="1:10" ht="14.25">
      <c r="A23" s="19" t="s">
        <v>67</v>
      </c>
      <c r="B23" s="16">
        <v>36</v>
      </c>
      <c r="C23" s="16">
        <v>32</v>
      </c>
      <c r="D23" s="129">
        <f t="shared" si="0"/>
        <v>-11.111111111111114</v>
      </c>
      <c r="E23" s="16">
        <v>7</v>
      </c>
      <c r="F23" s="16">
        <v>3</v>
      </c>
      <c r="G23" s="129">
        <f>F23*100/E23-100</f>
        <v>-57.142857142857146</v>
      </c>
      <c r="H23" s="16">
        <v>31</v>
      </c>
      <c r="I23" s="16">
        <v>32</v>
      </c>
      <c r="J23" s="129">
        <f t="shared" si="1"/>
        <v>3.225806451612897</v>
      </c>
    </row>
    <row r="24" spans="1:10" ht="14.25">
      <c r="A24" s="19" t="s">
        <v>68</v>
      </c>
      <c r="B24" s="16">
        <v>3</v>
      </c>
      <c r="C24" s="16">
        <v>4</v>
      </c>
      <c r="D24" s="129">
        <f t="shared" si="0"/>
        <v>33.33333333333334</v>
      </c>
      <c r="E24" s="16">
        <v>0</v>
      </c>
      <c r="F24" s="16">
        <v>0</v>
      </c>
      <c r="G24" s="129">
        <v>0</v>
      </c>
      <c r="H24" s="16">
        <v>3</v>
      </c>
      <c r="I24" s="16">
        <v>4</v>
      </c>
      <c r="J24" s="129">
        <f t="shared" si="1"/>
        <v>33.33333333333334</v>
      </c>
    </row>
    <row r="25" spans="1:10" ht="14.25">
      <c r="A25" s="19" t="s">
        <v>69</v>
      </c>
      <c r="B25" s="16">
        <v>11</v>
      </c>
      <c r="C25" s="16">
        <v>11</v>
      </c>
      <c r="D25" s="129">
        <f t="shared" si="0"/>
        <v>0</v>
      </c>
      <c r="E25" s="16">
        <v>2</v>
      </c>
      <c r="F25" s="16">
        <v>1</v>
      </c>
      <c r="G25" s="129">
        <f>F25*100/E25-100</f>
        <v>-50</v>
      </c>
      <c r="H25" s="16">
        <v>10</v>
      </c>
      <c r="I25" s="16">
        <v>10</v>
      </c>
      <c r="J25" s="129">
        <f t="shared" si="1"/>
        <v>0</v>
      </c>
    </row>
    <row r="26" spans="1:10" ht="14.25">
      <c r="A26" s="19" t="s">
        <v>70</v>
      </c>
      <c r="B26" s="16">
        <v>3</v>
      </c>
      <c r="C26" s="16">
        <v>7</v>
      </c>
      <c r="D26" s="129">
        <f t="shared" si="0"/>
        <v>133.33333333333334</v>
      </c>
      <c r="E26" s="16">
        <v>0</v>
      </c>
      <c r="F26" s="16">
        <v>2</v>
      </c>
      <c r="G26" s="129" t="s">
        <v>311</v>
      </c>
      <c r="H26" s="16">
        <v>3</v>
      </c>
      <c r="I26" s="16">
        <v>5</v>
      </c>
      <c r="J26" s="129">
        <f t="shared" si="1"/>
        <v>66.66666666666666</v>
      </c>
    </row>
    <row r="27" spans="1:10" ht="14.25">
      <c r="A27" s="19" t="s">
        <v>71</v>
      </c>
      <c r="B27" s="16">
        <v>4</v>
      </c>
      <c r="C27" s="16">
        <v>11</v>
      </c>
      <c r="D27" s="129">
        <f t="shared" si="0"/>
        <v>175</v>
      </c>
      <c r="E27" s="16">
        <v>0</v>
      </c>
      <c r="F27" s="16">
        <v>0</v>
      </c>
      <c r="G27" s="129">
        <v>0</v>
      </c>
      <c r="H27" s="16">
        <v>4</v>
      </c>
      <c r="I27" s="16">
        <v>11</v>
      </c>
      <c r="J27" s="129">
        <f t="shared" si="1"/>
        <v>175</v>
      </c>
    </row>
    <row r="28" spans="1:10" ht="14.25">
      <c r="A28" s="19" t="s">
        <v>72</v>
      </c>
      <c r="B28" s="16">
        <v>12</v>
      </c>
      <c r="C28" s="16">
        <v>7</v>
      </c>
      <c r="D28" s="129">
        <f t="shared" si="0"/>
        <v>-41.666666666666664</v>
      </c>
      <c r="E28" s="16">
        <v>1</v>
      </c>
      <c r="F28" s="16">
        <v>3</v>
      </c>
      <c r="G28" s="129">
        <f>F28*100/E28-100</f>
        <v>200</v>
      </c>
      <c r="H28" s="16">
        <v>12</v>
      </c>
      <c r="I28" s="16">
        <v>4</v>
      </c>
      <c r="J28" s="129">
        <f t="shared" si="1"/>
        <v>-66.66666666666666</v>
      </c>
    </row>
    <row r="29" spans="1:10" ht="14.25">
      <c r="A29" s="19" t="s">
        <v>73</v>
      </c>
      <c r="B29" s="16">
        <v>7</v>
      </c>
      <c r="C29" s="16">
        <v>7</v>
      </c>
      <c r="D29" s="129">
        <f t="shared" si="0"/>
        <v>0</v>
      </c>
      <c r="E29" s="16">
        <v>1</v>
      </c>
      <c r="F29" s="16">
        <v>0</v>
      </c>
      <c r="G29" s="167" t="s">
        <v>316</v>
      </c>
      <c r="H29" s="16">
        <v>6</v>
      </c>
      <c r="I29" s="16">
        <v>7</v>
      </c>
      <c r="J29" s="129">
        <f t="shared" si="1"/>
        <v>16.66666666666667</v>
      </c>
    </row>
    <row r="30" spans="1:10" ht="14.25">
      <c r="A30" s="19" t="s">
        <v>74</v>
      </c>
      <c r="B30" s="16">
        <v>11</v>
      </c>
      <c r="C30" s="16">
        <v>11</v>
      </c>
      <c r="D30" s="129">
        <f t="shared" si="0"/>
        <v>0</v>
      </c>
      <c r="E30" s="16">
        <v>4</v>
      </c>
      <c r="F30" s="16">
        <v>3</v>
      </c>
      <c r="G30" s="129">
        <f>F30*100/E30-100</f>
        <v>-25</v>
      </c>
      <c r="H30" s="16">
        <v>8</v>
      </c>
      <c r="I30" s="16">
        <v>12</v>
      </c>
      <c r="J30" s="129">
        <f t="shared" si="1"/>
        <v>50</v>
      </c>
    </row>
    <row r="31" spans="1:10" ht="14.25">
      <c r="A31" s="19" t="s">
        <v>75</v>
      </c>
      <c r="B31" s="16">
        <v>15</v>
      </c>
      <c r="C31" s="16">
        <v>17</v>
      </c>
      <c r="D31" s="129">
        <f t="shared" si="0"/>
        <v>13.333333333333329</v>
      </c>
      <c r="E31" s="16">
        <v>6</v>
      </c>
      <c r="F31" s="16">
        <v>5</v>
      </c>
      <c r="G31" s="129">
        <f>F31*100/E31-100</f>
        <v>-16.66666666666667</v>
      </c>
      <c r="H31" s="16">
        <v>9</v>
      </c>
      <c r="I31" s="16">
        <v>12</v>
      </c>
      <c r="J31" s="129">
        <f t="shared" si="1"/>
        <v>33.33333333333334</v>
      </c>
    </row>
    <row r="32" spans="1:10" ht="14.25">
      <c r="A32" s="19" t="s">
        <v>76</v>
      </c>
      <c r="B32" s="16">
        <v>3</v>
      </c>
      <c r="C32" s="16">
        <v>3</v>
      </c>
      <c r="D32" s="129">
        <f t="shared" si="0"/>
        <v>0</v>
      </c>
      <c r="E32" s="16">
        <v>1</v>
      </c>
      <c r="F32" s="16">
        <v>0</v>
      </c>
      <c r="G32" s="167" t="s">
        <v>316</v>
      </c>
      <c r="H32" s="16">
        <v>2</v>
      </c>
      <c r="I32" s="16">
        <v>3</v>
      </c>
      <c r="J32" s="129">
        <f t="shared" si="1"/>
        <v>50</v>
      </c>
    </row>
    <row r="33" spans="1:10" ht="14.25">
      <c r="A33" s="19" t="s">
        <v>77</v>
      </c>
      <c r="B33" s="16">
        <v>0</v>
      </c>
      <c r="C33" s="16">
        <v>0</v>
      </c>
      <c r="D33" s="129"/>
      <c r="E33" s="16">
        <v>0</v>
      </c>
      <c r="F33" s="16">
        <v>0</v>
      </c>
      <c r="G33" s="129"/>
      <c r="H33" s="16">
        <v>0</v>
      </c>
      <c r="I33" s="16">
        <v>0</v>
      </c>
      <c r="J33" s="129"/>
    </row>
    <row r="34" spans="1:10" ht="14.25" customHeight="1">
      <c r="A34" s="22" t="s">
        <v>78</v>
      </c>
      <c r="B34" s="23">
        <v>372</v>
      </c>
      <c r="C34" s="23">
        <v>371</v>
      </c>
      <c r="D34" s="130">
        <f t="shared" si="0"/>
        <v>-0.26881720430107237</v>
      </c>
      <c r="E34" s="23">
        <v>52</v>
      </c>
      <c r="F34" s="23">
        <v>54</v>
      </c>
      <c r="G34" s="130">
        <f>F34*100/E34-100</f>
        <v>3.8461538461538396</v>
      </c>
      <c r="H34" s="23">
        <v>334</v>
      </c>
      <c r="I34" s="23">
        <v>341</v>
      </c>
      <c r="J34" s="130">
        <f t="shared" si="1"/>
        <v>2.095808383233532</v>
      </c>
    </row>
    <row r="37" ht="14.25">
      <c r="D37" s="80"/>
    </row>
    <row r="38" spans="4:5" ht="14.25">
      <c r="D38" s="77"/>
      <c r="E38" s="79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J7:J34 D7:D34 G7:G11 G19:G21 G13:G17 G30:G31 G33:G34 G23:G28">
    <cfRule type="cellIs" priority="21" dxfId="142" operator="greaterThan" stopIfTrue="1">
      <formula>0</formula>
    </cfRule>
    <cfRule type="cellIs" priority="22" dxfId="14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2019-08-19T05:51:22Z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